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codeName="ThisWorkbook" defaultThemeVersion="124226"/>
  <xr:revisionPtr revIDLastSave="0" documentId="13_ncr:1_{95F185C7-7D7B-492D-B636-71B60C1B0882}" xr6:coauthVersionLast="47" xr6:coauthVersionMax="47" xr10:uidLastSave="{00000000-0000-0000-0000-000000000000}"/>
  <bookViews>
    <workbookView xWindow="-120" yWindow="-120" windowWidth="29040" windowHeight="15720" xr2:uid="{00000000-000D-0000-FFFF-FFFF00000000}"/>
  </bookViews>
  <sheets>
    <sheet name="AED設置箇所一覧_Excel" sheetId="9" r:id="rId1"/>
  </sheets>
  <externalReferences>
    <externalReference r:id="rId2"/>
  </externalReferences>
  <definedNames>
    <definedName name="_xlnm.Print_Area" localSheetId="0">AED設置箇所一覧_Excel!$A$1:$V$682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 i="9" l="1"/>
  <c r="A2" i="9" s="1"/>
  <c r="G2" i="9"/>
  <c r="I2" i="9"/>
  <c r="J2" i="9"/>
  <c r="K2" i="9"/>
  <c r="L2" i="9"/>
  <c r="O2" i="9"/>
  <c r="Q2" i="9"/>
  <c r="S2" i="9"/>
  <c r="A3" i="9"/>
  <c r="B3" i="9"/>
  <c r="B4" i="9" s="1"/>
  <c r="B5" i="9" s="1"/>
  <c r="D3" i="9"/>
  <c r="E3" i="9"/>
  <c r="C3" i="9" s="1"/>
  <c r="G3" i="9"/>
  <c r="I3" i="9"/>
  <c r="J3" i="9"/>
  <c r="K3" i="9"/>
  <c r="L3" i="9"/>
  <c r="O3" i="9"/>
  <c r="P3" i="9"/>
  <c r="Q3" i="9"/>
  <c r="R3" i="9"/>
  <c r="S3" i="9"/>
  <c r="A4" i="9"/>
  <c r="C4" i="9"/>
  <c r="E4" i="9"/>
  <c r="D4" i="9" s="1"/>
  <c r="G4" i="9"/>
  <c r="I4" i="9"/>
  <c r="K4" i="9"/>
  <c r="L4" i="9"/>
  <c r="O4" i="9"/>
  <c r="Q4" i="9"/>
  <c r="S4" i="9"/>
  <c r="A5" i="9"/>
  <c r="C5" i="9"/>
  <c r="D5" i="9"/>
  <c r="E5" i="9"/>
  <c r="G5" i="9"/>
  <c r="I5" i="9"/>
  <c r="J5" i="9"/>
  <c r="K5" i="9"/>
  <c r="L5" i="9"/>
  <c r="O5" i="9"/>
  <c r="P5" i="9"/>
  <c r="Q5" i="9"/>
  <c r="R5" i="9"/>
  <c r="S5" i="9"/>
  <c r="E6" i="9"/>
  <c r="G6" i="9"/>
  <c r="K6" i="9"/>
  <c r="L6" i="9"/>
  <c r="O6" i="9"/>
  <c r="P6" i="9"/>
  <c r="Q6" i="9"/>
  <c r="E7" i="9"/>
  <c r="G7" i="9"/>
  <c r="K7" i="9"/>
  <c r="L7" i="9"/>
  <c r="O7" i="9"/>
  <c r="Q7" i="9"/>
  <c r="R7" i="9"/>
  <c r="C8" i="9"/>
  <c r="E8" i="9"/>
  <c r="J8" i="9" s="1"/>
  <c r="G8" i="9"/>
  <c r="I8" i="9"/>
  <c r="K8" i="9"/>
  <c r="L8" i="9"/>
  <c r="O8" i="9"/>
  <c r="Q8" i="9"/>
  <c r="R8" i="9"/>
  <c r="S8" i="9"/>
  <c r="C9" i="9"/>
  <c r="D9" i="9"/>
  <c r="E9" i="9"/>
  <c r="A9" i="9" s="1"/>
  <c r="G9" i="9"/>
  <c r="I9" i="9"/>
  <c r="J9" i="9"/>
  <c r="K9" i="9"/>
  <c r="L9" i="9"/>
  <c r="O9" i="9"/>
  <c r="P9" i="9"/>
  <c r="Q9" i="9"/>
  <c r="R9" i="9"/>
  <c r="S9" i="9"/>
  <c r="A10" i="9"/>
  <c r="E10" i="9"/>
  <c r="G10" i="9"/>
  <c r="J10" i="9"/>
  <c r="K10" i="9"/>
  <c r="L10" i="9"/>
  <c r="O10" i="9"/>
  <c r="Q10" i="9"/>
  <c r="A11" i="9"/>
  <c r="D11" i="9"/>
  <c r="E11" i="9"/>
  <c r="C11" i="9" s="1"/>
  <c r="G11" i="9"/>
  <c r="J11" i="9"/>
  <c r="K11" i="9"/>
  <c r="L11" i="9"/>
  <c r="O11" i="9"/>
  <c r="P11" i="9"/>
  <c r="Q11" i="9"/>
  <c r="R11" i="9"/>
  <c r="A12" i="9"/>
  <c r="C12" i="9"/>
  <c r="E12" i="9"/>
  <c r="D12" i="9" s="1"/>
  <c r="G12" i="9"/>
  <c r="I12" i="9"/>
  <c r="K12" i="9"/>
  <c r="L12" i="9"/>
  <c r="O12" i="9"/>
  <c r="Q12" i="9"/>
  <c r="S12" i="9"/>
  <c r="A13" i="9"/>
  <c r="C13" i="9"/>
  <c r="D13" i="9"/>
  <c r="E13" i="9"/>
  <c r="G13" i="9"/>
  <c r="I13" i="9"/>
  <c r="J13" i="9"/>
  <c r="K13" i="9"/>
  <c r="L13" i="9"/>
  <c r="O13" i="9"/>
  <c r="P13" i="9"/>
  <c r="Q13" i="9"/>
  <c r="R13" i="9"/>
  <c r="S13" i="9"/>
  <c r="A14" i="9"/>
  <c r="E14" i="9"/>
  <c r="G14" i="9"/>
  <c r="K14" i="9"/>
  <c r="L14" i="9"/>
  <c r="O14" i="9"/>
  <c r="Q14" i="9"/>
  <c r="E15" i="9"/>
  <c r="G15" i="9"/>
  <c r="K15" i="9"/>
  <c r="L15" i="9"/>
  <c r="O15" i="9"/>
  <c r="R15" i="9"/>
  <c r="C16" i="9"/>
  <c r="E16" i="9"/>
  <c r="J16" i="9" s="1"/>
  <c r="G16" i="9"/>
  <c r="I16" i="9"/>
  <c r="K16" i="9"/>
  <c r="L16" i="9"/>
  <c r="O16" i="9"/>
  <c r="Q16" i="9"/>
  <c r="R16" i="9"/>
  <c r="S16" i="9"/>
  <c r="C17" i="9"/>
  <c r="D17" i="9"/>
  <c r="E17" i="9"/>
  <c r="A17" i="9" s="1"/>
  <c r="G17" i="9"/>
  <c r="I17" i="9"/>
  <c r="J17" i="9"/>
  <c r="K17" i="9"/>
  <c r="L17" i="9"/>
  <c r="O17" i="9"/>
  <c r="P17" i="9"/>
  <c r="Q17" i="9"/>
  <c r="R17" i="9"/>
  <c r="S17" i="9"/>
  <c r="A18" i="9"/>
  <c r="E18" i="9"/>
  <c r="G18" i="9"/>
  <c r="J18" i="9"/>
  <c r="K18" i="9"/>
  <c r="L18" i="9"/>
  <c r="O18" i="9"/>
  <c r="Q18" i="9"/>
  <c r="A19" i="9"/>
  <c r="E19" i="9"/>
  <c r="C19" i="9" s="1"/>
  <c r="G19" i="9"/>
  <c r="K19" i="9"/>
  <c r="L19" i="9"/>
  <c r="O19" i="9"/>
  <c r="Q19" i="9"/>
  <c r="R19" i="9"/>
  <c r="A20" i="9"/>
  <c r="C20" i="9"/>
  <c r="E20" i="9"/>
  <c r="D20" i="9" s="1"/>
  <c r="G20" i="9"/>
  <c r="I20" i="9"/>
  <c r="K20" i="9"/>
  <c r="L20" i="9"/>
  <c r="O20" i="9"/>
  <c r="Q20" i="9"/>
  <c r="R20" i="9"/>
  <c r="S20" i="9"/>
  <c r="A21" i="9"/>
  <c r="C21" i="9"/>
  <c r="D21" i="9"/>
  <c r="E21" i="9"/>
  <c r="G21" i="9"/>
  <c r="I21" i="9"/>
  <c r="J21" i="9"/>
  <c r="K21" i="9"/>
  <c r="L21" i="9"/>
  <c r="O21" i="9"/>
  <c r="P21" i="9"/>
  <c r="Q21" i="9"/>
  <c r="R21" i="9"/>
  <c r="S21" i="9"/>
  <c r="A22" i="9"/>
  <c r="D22" i="9"/>
  <c r="E22" i="9"/>
  <c r="G22" i="9"/>
  <c r="J22" i="9"/>
  <c r="K22" i="9"/>
  <c r="L22" i="9"/>
  <c r="O22" i="9"/>
  <c r="P22" i="9"/>
  <c r="Q22" i="9"/>
  <c r="E23" i="9"/>
  <c r="G23" i="9"/>
  <c r="K23" i="9"/>
  <c r="L23" i="9"/>
  <c r="O23" i="9"/>
  <c r="Q23" i="9"/>
  <c r="C24" i="9"/>
  <c r="E24" i="9"/>
  <c r="J24" i="9" s="1"/>
  <c r="G24" i="9"/>
  <c r="I24" i="9"/>
  <c r="K24" i="9"/>
  <c r="L24" i="9"/>
  <c r="O24" i="9"/>
  <c r="Q24" i="9"/>
  <c r="R24" i="9"/>
  <c r="S24" i="9"/>
  <c r="A25" i="9"/>
  <c r="C25" i="9"/>
  <c r="D25" i="9"/>
  <c r="E25" i="9"/>
  <c r="G25" i="9"/>
  <c r="I25" i="9"/>
  <c r="J25" i="9"/>
  <c r="K25" i="9"/>
  <c r="L25" i="9"/>
  <c r="O25" i="9"/>
  <c r="P25" i="9"/>
  <c r="Q25" i="9"/>
  <c r="R25" i="9"/>
  <c r="S25" i="9"/>
  <c r="A26" i="9"/>
  <c r="D26" i="9"/>
  <c r="E26" i="9"/>
  <c r="G26" i="9"/>
  <c r="J26" i="9"/>
  <c r="K26" i="9"/>
  <c r="L26" i="9"/>
  <c r="O26" i="9"/>
  <c r="P26" i="9"/>
  <c r="Q26" i="9"/>
  <c r="E27" i="9"/>
  <c r="G27" i="9"/>
  <c r="K27" i="9"/>
  <c r="L27" i="9"/>
  <c r="O27" i="9"/>
  <c r="A28" i="9"/>
  <c r="C28" i="9"/>
  <c r="E28" i="9"/>
  <c r="D28" i="9" s="1"/>
  <c r="G28" i="9"/>
  <c r="I28" i="9"/>
  <c r="K28" i="9"/>
  <c r="L28" i="9"/>
  <c r="O28" i="9"/>
  <c r="Q28" i="9"/>
  <c r="R28" i="9"/>
  <c r="S28" i="9"/>
  <c r="A29" i="9"/>
  <c r="C29" i="9"/>
  <c r="D29" i="9"/>
  <c r="E29" i="9"/>
  <c r="G29" i="9"/>
  <c r="I29" i="9"/>
  <c r="J29" i="9"/>
  <c r="K29" i="9"/>
  <c r="L29" i="9"/>
  <c r="O29" i="9"/>
  <c r="P29" i="9"/>
  <c r="Q29" i="9"/>
  <c r="R29" i="9"/>
  <c r="S29" i="9"/>
  <c r="A30" i="9"/>
  <c r="E30" i="9"/>
  <c r="G30" i="9"/>
  <c r="J30" i="9"/>
  <c r="K30" i="9"/>
  <c r="L30" i="9"/>
  <c r="O30" i="9"/>
  <c r="P30" i="9"/>
  <c r="E31" i="9"/>
  <c r="G31" i="9"/>
  <c r="K31" i="9"/>
  <c r="L31" i="9"/>
  <c r="O31" i="9"/>
  <c r="C32" i="9"/>
  <c r="E32" i="9"/>
  <c r="J32" i="9" s="1"/>
  <c r="G32" i="9"/>
  <c r="I32" i="9"/>
  <c r="K32" i="9"/>
  <c r="L32" i="9"/>
  <c r="O32" i="9"/>
  <c r="Q32" i="9"/>
  <c r="R32" i="9"/>
  <c r="S32" i="9"/>
  <c r="A33" i="9"/>
  <c r="C33" i="9"/>
  <c r="D33" i="9"/>
  <c r="E33" i="9"/>
  <c r="G33" i="9"/>
  <c r="I33" i="9"/>
  <c r="J33" i="9"/>
  <c r="K33" i="9"/>
  <c r="L33" i="9"/>
  <c r="O33" i="9"/>
  <c r="P33" i="9"/>
  <c r="Q33" i="9"/>
  <c r="R33" i="9"/>
  <c r="S33" i="9"/>
  <c r="A34" i="9"/>
  <c r="E34" i="9"/>
  <c r="G34" i="9"/>
  <c r="J34" i="9"/>
  <c r="K34" i="9"/>
  <c r="L34" i="9"/>
  <c r="O34" i="9"/>
  <c r="P34" i="9"/>
  <c r="E35" i="9"/>
  <c r="G35" i="9"/>
  <c r="K35" i="9"/>
  <c r="L35" i="9"/>
  <c r="O35" i="9"/>
  <c r="A36" i="9"/>
  <c r="C36" i="9"/>
  <c r="E36" i="9"/>
  <c r="D36" i="9" s="1"/>
  <c r="G36" i="9"/>
  <c r="I36" i="9"/>
  <c r="K36" i="9"/>
  <c r="L36" i="9"/>
  <c r="O36" i="9"/>
  <c r="Q36" i="9"/>
  <c r="R36" i="9"/>
  <c r="S36" i="9"/>
  <c r="A37" i="9"/>
  <c r="C37" i="9"/>
  <c r="D37" i="9"/>
  <c r="E37" i="9"/>
  <c r="G37" i="9"/>
  <c r="I37" i="9"/>
  <c r="J37" i="9"/>
  <c r="K37" i="9"/>
  <c r="L37" i="9"/>
  <c r="O37" i="9"/>
  <c r="P37" i="9"/>
  <c r="Q37" i="9"/>
  <c r="R37" i="9"/>
  <c r="S37" i="9"/>
  <c r="E38" i="9"/>
  <c r="J38" i="9" s="1"/>
  <c r="G38" i="9"/>
  <c r="K38" i="9"/>
  <c r="L38" i="9"/>
  <c r="O38" i="9"/>
  <c r="A39" i="9"/>
  <c r="E39" i="9"/>
  <c r="G39" i="9"/>
  <c r="K39" i="9"/>
  <c r="L39" i="9"/>
  <c r="O39" i="9"/>
  <c r="R39" i="9"/>
  <c r="C40" i="9"/>
  <c r="E40" i="9"/>
  <c r="J40" i="9" s="1"/>
  <c r="G40" i="9"/>
  <c r="I40" i="9"/>
  <c r="K40" i="9"/>
  <c r="L40" i="9"/>
  <c r="O40" i="9"/>
  <c r="Q40" i="9"/>
  <c r="R40" i="9"/>
  <c r="S40" i="9"/>
  <c r="A41" i="9"/>
  <c r="C41" i="9"/>
  <c r="D41" i="9"/>
  <c r="E41" i="9"/>
  <c r="G41" i="9"/>
  <c r="I41" i="9"/>
  <c r="J41" i="9"/>
  <c r="K41" i="9"/>
  <c r="L41" i="9"/>
  <c r="O41" i="9"/>
  <c r="P41" i="9"/>
  <c r="Q41" i="9"/>
  <c r="R41" i="9"/>
  <c r="S41" i="9"/>
  <c r="E42" i="9"/>
  <c r="G42" i="9"/>
  <c r="K42" i="9"/>
  <c r="L42" i="9"/>
  <c r="O42" i="9"/>
  <c r="A43" i="9"/>
  <c r="E43" i="9"/>
  <c r="G43" i="9"/>
  <c r="K43" i="9"/>
  <c r="L43" i="9"/>
  <c r="O43" i="9"/>
  <c r="Q43" i="9"/>
  <c r="R43" i="9"/>
  <c r="A44" i="9"/>
  <c r="C44" i="9"/>
  <c r="E44" i="9"/>
  <c r="D44" i="9" s="1"/>
  <c r="G44" i="9"/>
  <c r="I44" i="9"/>
  <c r="K44" i="9"/>
  <c r="L44" i="9"/>
  <c r="O44" i="9"/>
  <c r="Q44" i="9"/>
  <c r="R44" i="9"/>
  <c r="S44" i="9"/>
  <c r="A45" i="9"/>
  <c r="C45" i="9"/>
  <c r="D45" i="9"/>
  <c r="E45" i="9"/>
  <c r="G45" i="9"/>
  <c r="I45" i="9"/>
  <c r="J45" i="9"/>
  <c r="K45" i="9"/>
  <c r="L45" i="9"/>
  <c r="O45" i="9"/>
  <c r="P45" i="9"/>
  <c r="Q45" i="9"/>
  <c r="R45" i="9"/>
  <c r="S45" i="9"/>
  <c r="E46" i="9"/>
  <c r="J46" i="9" s="1"/>
  <c r="G46" i="9"/>
  <c r="K46" i="9"/>
  <c r="L46" i="9"/>
  <c r="O46" i="9"/>
  <c r="A47" i="9"/>
  <c r="E47" i="9"/>
  <c r="G47" i="9"/>
  <c r="K47" i="9"/>
  <c r="L47" i="9"/>
  <c r="O47" i="9"/>
  <c r="Q47" i="9"/>
  <c r="R47" i="9"/>
  <c r="C48" i="9"/>
  <c r="E48" i="9"/>
  <c r="J48" i="9" s="1"/>
  <c r="G48" i="9"/>
  <c r="I48" i="9"/>
  <c r="K48" i="9"/>
  <c r="L48" i="9"/>
  <c r="O48" i="9"/>
  <c r="Q48" i="9"/>
  <c r="R48" i="9"/>
  <c r="S48" i="9"/>
  <c r="A49" i="9"/>
  <c r="C49" i="9"/>
  <c r="D49" i="9"/>
  <c r="E49" i="9"/>
  <c r="G49" i="9"/>
  <c r="I49" i="9"/>
  <c r="J49" i="9"/>
  <c r="K49" i="9"/>
  <c r="L49" i="9"/>
  <c r="O49" i="9"/>
  <c r="P49" i="9"/>
  <c r="Q49" i="9"/>
  <c r="R49" i="9"/>
  <c r="S49" i="9"/>
  <c r="E50" i="9"/>
  <c r="G50" i="9"/>
  <c r="K50" i="9"/>
  <c r="L50" i="9"/>
  <c r="O50" i="9"/>
  <c r="E51" i="9"/>
  <c r="J51" i="9" s="1"/>
  <c r="G51" i="9"/>
  <c r="K51" i="9"/>
  <c r="L51" i="9"/>
  <c r="O51" i="9"/>
  <c r="A52" i="9"/>
  <c r="C52" i="9"/>
  <c r="E52" i="9"/>
  <c r="D52" i="9" s="1"/>
  <c r="G52" i="9"/>
  <c r="I52" i="9"/>
  <c r="K52" i="9"/>
  <c r="L52" i="9"/>
  <c r="O52" i="9"/>
  <c r="Q52" i="9"/>
  <c r="R52" i="9"/>
  <c r="S52" i="9"/>
  <c r="A53" i="9"/>
  <c r="C53" i="9"/>
  <c r="D53" i="9"/>
  <c r="E53" i="9"/>
  <c r="G53" i="9"/>
  <c r="I53" i="9"/>
  <c r="J53" i="9"/>
  <c r="K53" i="9"/>
  <c r="L53" i="9"/>
  <c r="O53" i="9"/>
  <c r="P53" i="9"/>
  <c r="Q53" i="9"/>
  <c r="R53" i="9"/>
  <c r="S53" i="9"/>
  <c r="A54" i="9"/>
  <c r="C54" i="9"/>
  <c r="D54" i="9"/>
  <c r="E54" i="9"/>
  <c r="G54" i="9"/>
  <c r="J54" i="9"/>
  <c r="K54" i="9"/>
  <c r="L54" i="9"/>
  <c r="O54" i="9"/>
  <c r="P54" i="9"/>
  <c r="Q54" i="9"/>
  <c r="D55" i="9"/>
  <c r="E55" i="9"/>
  <c r="G55" i="9"/>
  <c r="K55" i="9"/>
  <c r="L55" i="9"/>
  <c r="O55" i="9"/>
  <c r="Q55" i="9"/>
  <c r="R55" i="9"/>
  <c r="E56" i="9"/>
  <c r="G56" i="9"/>
  <c r="K56" i="9"/>
  <c r="L56" i="9"/>
  <c r="O56" i="9"/>
  <c r="C57" i="9"/>
  <c r="D57" i="9"/>
  <c r="E57" i="9"/>
  <c r="A57" i="9" s="1"/>
  <c r="G57" i="9"/>
  <c r="I57" i="9"/>
  <c r="J57" i="9"/>
  <c r="K57" i="9"/>
  <c r="L57" i="9"/>
  <c r="O57" i="9"/>
  <c r="P57" i="9"/>
  <c r="Q57" i="9"/>
  <c r="R57" i="9"/>
  <c r="S57" i="9"/>
  <c r="E58" i="9"/>
  <c r="G58" i="9"/>
  <c r="K58" i="9"/>
  <c r="L58" i="9"/>
  <c r="O58" i="9"/>
  <c r="S58" i="9"/>
  <c r="E59" i="9"/>
  <c r="G59" i="9"/>
  <c r="K59" i="9"/>
  <c r="L59" i="9"/>
  <c r="O59" i="9"/>
  <c r="E60" i="9"/>
  <c r="G60" i="9"/>
  <c r="K60" i="9"/>
  <c r="L60" i="9"/>
  <c r="O60" i="9"/>
  <c r="A61" i="9"/>
  <c r="C61" i="9"/>
  <c r="D61" i="9"/>
  <c r="E61" i="9"/>
  <c r="G61" i="9"/>
  <c r="I61" i="9"/>
  <c r="J61" i="9"/>
  <c r="K61" i="9"/>
  <c r="L61" i="9"/>
  <c r="O61" i="9"/>
  <c r="P61" i="9"/>
  <c r="Q61" i="9"/>
  <c r="R61" i="9"/>
  <c r="S61" i="9"/>
  <c r="A62" i="9"/>
  <c r="E62" i="9"/>
  <c r="I62" i="9" s="1"/>
  <c r="G62" i="9"/>
  <c r="K62" i="9"/>
  <c r="L62" i="9"/>
  <c r="O62" i="9"/>
  <c r="Q62" i="9"/>
  <c r="S62" i="9"/>
  <c r="D63" i="9"/>
  <c r="E63" i="9"/>
  <c r="G63" i="9"/>
  <c r="K63" i="9"/>
  <c r="L63" i="9"/>
  <c r="O63" i="9"/>
  <c r="R63" i="9"/>
  <c r="E64" i="9"/>
  <c r="G64" i="9"/>
  <c r="K64" i="9"/>
  <c r="L64" i="9"/>
  <c r="O64" i="9"/>
  <c r="S64" i="9"/>
  <c r="C65" i="9"/>
  <c r="D65" i="9"/>
  <c r="E65" i="9"/>
  <c r="A65" i="9" s="1"/>
  <c r="G65" i="9"/>
  <c r="I65" i="9"/>
  <c r="J65" i="9"/>
  <c r="K65" i="9"/>
  <c r="L65" i="9"/>
  <c r="O65" i="9"/>
  <c r="P65" i="9"/>
  <c r="Q65" i="9"/>
  <c r="R65" i="9"/>
  <c r="S65" i="9"/>
  <c r="A66" i="9"/>
  <c r="C66" i="9"/>
  <c r="E66" i="9"/>
  <c r="G66" i="9"/>
  <c r="I66" i="9"/>
  <c r="K66" i="9"/>
  <c r="L66" i="9"/>
  <c r="O66" i="9"/>
  <c r="Q66" i="9"/>
  <c r="S66" i="9"/>
  <c r="A67" i="9"/>
  <c r="E67" i="9"/>
  <c r="G67" i="9"/>
  <c r="K67" i="9"/>
  <c r="L67" i="9"/>
  <c r="O67" i="9"/>
  <c r="R67" i="9"/>
  <c r="E68" i="9"/>
  <c r="G68" i="9"/>
  <c r="K68" i="9"/>
  <c r="L68" i="9"/>
  <c r="O68" i="9"/>
  <c r="A69" i="9"/>
  <c r="C69" i="9"/>
  <c r="D69" i="9"/>
  <c r="E69" i="9"/>
  <c r="G69" i="9"/>
  <c r="I69" i="9"/>
  <c r="J69" i="9"/>
  <c r="K69" i="9"/>
  <c r="L69" i="9"/>
  <c r="O69" i="9"/>
  <c r="P69" i="9"/>
  <c r="Q69" i="9"/>
  <c r="R69" i="9"/>
  <c r="S69" i="9"/>
  <c r="A70" i="9"/>
  <c r="C70" i="9"/>
  <c r="D70" i="9"/>
  <c r="E70" i="9"/>
  <c r="G70" i="9"/>
  <c r="I70" i="9"/>
  <c r="J70" i="9"/>
  <c r="K70" i="9"/>
  <c r="L70" i="9"/>
  <c r="O70" i="9"/>
  <c r="P70" i="9"/>
  <c r="Q70" i="9"/>
  <c r="S70" i="9"/>
  <c r="E71" i="9"/>
  <c r="G71" i="9"/>
  <c r="K71" i="9"/>
  <c r="L71" i="9"/>
  <c r="O71" i="9"/>
  <c r="A72" i="9"/>
  <c r="E72" i="9"/>
  <c r="G72" i="9"/>
  <c r="K72" i="9"/>
  <c r="L72" i="9"/>
  <c r="O72" i="9"/>
  <c r="S72" i="9"/>
  <c r="C73" i="9"/>
  <c r="D73" i="9"/>
  <c r="E73" i="9"/>
  <c r="A73" i="9" s="1"/>
  <c r="G73" i="9"/>
  <c r="I73" i="9"/>
  <c r="J73" i="9"/>
  <c r="K73" i="9"/>
  <c r="L73" i="9"/>
  <c r="O73" i="9"/>
  <c r="P73" i="9"/>
  <c r="Q73" i="9"/>
  <c r="R73" i="9"/>
  <c r="S73" i="9"/>
  <c r="C74" i="9"/>
  <c r="D74" i="9"/>
  <c r="E74" i="9"/>
  <c r="G74" i="9"/>
  <c r="I74" i="9"/>
  <c r="J74" i="9"/>
  <c r="K74" i="9"/>
  <c r="L74" i="9"/>
  <c r="O74" i="9"/>
  <c r="P74" i="9"/>
  <c r="Q74" i="9"/>
  <c r="S74" i="9"/>
  <c r="A75" i="9"/>
  <c r="D75" i="9"/>
  <c r="E75" i="9"/>
  <c r="G75" i="9"/>
  <c r="J75" i="9"/>
  <c r="K75" i="9"/>
  <c r="L75" i="9"/>
  <c r="O75" i="9"/>
  <c r="P75" i="9"/>
  <c r="Q75" i="9"/>
  <c r="R75" i="9"/>
  <c r="A76" i="9"/>
  <c r="E76" i="9"/>
  <c r="G76" i="9"/>
  <c r="I76" i="9"/>
  <c r="K76" i="9"/>
  <c r="L76" i="9"/>
  <c r="O76" i="9"/>
  <c r="Q76" i="9"/>
  <c r="S76" i="9"/>
  <c r="A77" i="9"/>
  <c r="C77" i="9"/>
  <c r="D77" i="9"/>
  <c r="E77" i="9"/>
  <c r="G77" i="9"/>
  <c r="I77" i="9"/>
  <c r="J77" i="9"/>
  <c r="K77" i="9"/>
  <c r="L77" i="9"/>
  <c r="O77" i="9"/>
  <c r="P77" i="9"/>
  <c r="Q77" i="9"/>
  <c r="R77" i="9"/>
  <c r="S77" i="9"/>
  <c r="A78" i="9"/>
  <c r="C78" i="9"/>
  <c r="D78" i="9"/>
  <c r="E78" i="9"/>
  <c r="S78" i="9" s="1"/>
  <c r="G78" i="9"/>
  <c r="I78" i="9"/>
  <c r="J78" i="9"/>
  <c r="K78" i="9"/>
  <c r="L78" i="9"/>
  <c r="O78" i="9"/>
  <c r="P78" i="9"/>
  <c r="Q78" i="9"/>
  <c r="A79" i="9"/>
  <c r="D79" i="9"/>
  <c r="E79" i="9"/>
  <c r="G79" i="9"/>
  <c r="K79" i="9"/>
  <c r="L79" i="9"/>
  <c r="O79" i="9"/>
  <c r="Q79" i="9"/>
  <c r="R79" i="9"/>
  <c r="E80" i="9"/>
  <c r="G80" i="9"/>
  <c r="I80" i="9"/>
  <c r="K80" i="9"/>
  <c r="L80" i="9"/>
  <c r="O80" i="9"/>
  <c r="A81" i="9"/>
  <c r="C81" i="9"/>
  <c r="D81" i="9"/>
  <c r="E81" i="9"/>
  <c r="G81" i="9"/>
  <c r="I81" i="9"/>
  <c r="J81" i="9"/>
  <c r="K81" i="9"/>
  <c r="L81" i="9"/>
  <c r="O81" i="9"/>
  <c r="P81" i="9"/>
  <c r="Q81" i="9"/>
  <c r="R81" i="9"/>
  <c r="S81" i="9"/>
  <c r="C82" i="9"/>
  <c r="D82" i="9"/>
  <c r="E82" i="9"/>
  <c r="R82" i="9" s="1"/>
  <c r="G82" i="9"/>
  <c r="I82" i="9"/>
  <c r="J82" i="9"/>
  <c r="K82" i="9"/>
  <c r="L82" i="9"/>
  <c r="O82" i="9"/>
  <c r="P82" i="9"/>
  <c r="Q82" i="9"/>
  <c r="S82" i="9"/>
  <c r="A83" i="9"/>
  <c r="C83" i="9"/>
  <c r="D83" i="9"/>
  <c r="E83" i="9"/>
  <c r="G83" i="9"/>
  <c r="J83" i="9"/>
  <c r="K83" i="9"/>
  <c r="L83" i="9"/>
  <c r="O83" i="9"/>
  <c r="P83" i="9"/>
  <c r="Q83" i="9"/>
  <c r="D84" i="9"/>
  <c r="E84" i="9"/>
  <c r="G84" i="9"/>
  <c r="K84" i="9"/>
  <c r="L84" i="9"/>
  <c r="O84" i="9"/>
  <c r="C85" i="9"/>
  <c r="E85" i="9"/>
  <c r="I85" i="9" s="1"/>
  <c r="G85" i="9"/>
  <c r="K85" i="9"/>
  <c r="L85" i="9"/>
  <c r="O85" i="9"/>
  <c r="Q85" i="9"/>
  <c r="R85" i="9"/>
  <c r="S85" i="9"/>
  <c r="A86" i="9"/>
  <c r="C86" i="9"/>
  <c r="D86" i="9"/>
  <c r="E86" i="9"/>
  <c r="G86" i="9"/>
  <c r="I86" i="9"/>
  <c r="J86" i="9"/>
  <c r="K86" i="9"/>
  <c r="L86" i="9"/>
  <c r="O86" i="9"/>
  <c r="P86" i="9"/>
  <c r="Q86" i="9"/>
  <c r="R86" i="9"/>
  <c r="S86" i="9"/>
  <c r="A87" i="9"/>
  <c r="D87" i="9"/>
  <c r="E87" i="9"/>
  <c r="G87" i="9"/>
  <c r="J87" i="9"/>
  <c r="K87" i="9"/>
  <c r="L87" i="9"/>
  <c r="O87" i="9"/>
  <c r="P87" i="9"/>
  <c r="Q87" i="9"/>
  <c r="R87" i="9"/>
  <c r="A88" i="9"/>
  <c r="E88" i="9"/>
  <c r="G88" i="9"/>
  <c r="I88" i="9"/>
  <c r="J88" i="9"/>
  <c r="K88" i="9"/>
  <c r="L88" i="9"/>
  <c r="O88" i="9"/>
  <c r="Q88" i="9"/>
  <c r="R88" i="9"/>
  <c r="S88" i="9"/>
  <c r="A89" i="9"/>
  <c r="C89" i="9"/>
  <c r="D89" i="9"/>
  <c r="E89" i="9"/>
  <c r="G89" i="9"/>
  <c r="I89" i="9"/>
  <c r="J89" i="9"/>
  <c r="K89" i="9"/>
  <c r="L89" i="9"/>
  <c r="O89" i="9"/>
  <c r="P89" i="9"/>
  <c r="Q89" i="9"/>
  <c r="R89" i="9"/>
  <c r="S89" i="9"/>
  <c r="A90" i="9"/>
  <c r="C90" i="9"/>
  <c r="D90" i="9"/>
  <c r="E90" i="9"/>
  <c r="R90" i="9" s="1"/>
  <c r="G90" i="9"/>
  <c r="I90" i="9"/>
  <c r="J90" i="9"/>
  <c r="K90" i="9"/>
  <c r="L90" i="9"/>
  <c r="O90" i="9"/>
  <c r="P90" i="9"/>
  <c r="Q90" i="9"/>
  <c r="S90" i="9"/>
  <c r="E91" i="9"/>
  <c r="G91" i="9"/>
  <c r="K91" i="9"/>
  <c r="L91" i="9"/>
  <c r="O91" i="9"/>
  <c r="Q91" i="9"/>
  <c r="A92" i="9"/>
  <c r="D92" i="9"/>
  <c r="E92" i="9"/>
  <c r="G92" i="9"/>
  <c r="K92" i="9"/>
  <c r="L92" i="9"/>
  <c r="O92" i="9"/>
  <c r="P92" i="9"/>
  <c r="R92" i="9"/>
  <c r="E93" i="9"/>
  <c r="S93" i="9" s="1"/>
  <c r="G93" i="9"/>
  <c r="I93" i="9"/>
  <c r="K93" i="9"/>
  <c r="L93" i="9"/>
  <c r="O93" i="9"/>
  <c r="R93" i="9"/>
  <c r="E94" i="9"/>
  <c r="G94" i="9"/>
  <c r="K94" i="9"/>
  <c r="L94" i="9"/>
  <c r="O94" i="9"/>
  <c r="Q94" i="9"/>
  <c r="A95" i="9"/>
  <c r="D95" i="9"/>
  <c r="E95" i="9"/>
  <c r="G95" i="9"/>
  <c r="J95" i="9"/>
  <c r="K95" i="9"/>
  <c r="L95" i="9"/>
  <c r="O95" i="9"/>
  <c r="P95" i="9"/>
  <c r="Q95" i="9"/>
  <c r="R95" i="9"/>
  <c r="E96" i="9"/>
  <c r="G96" i="9"/>
  <c r="K96" i="9"/>
  <c r="L96" i="9"/>
  <c r="O96" i="9"/>
  <c r="A97" i="9"/>
  <c r="C97" i="9"/>
  <c r="D97" i="9"/>
  <c r="E97" i="9"/>
  <c r="G97" i="9"/>
  <c r="I97" i="9"/>
  <c r="J97" i="9"/>
  <c r="K97" i="9"/>
  <c r="L97" i="9"/>
  <c r="O97" i="9"/>
  <c r="P97" i="9"/>
  <c r="Q97" i="9"/>
  <c r="R97" i="9"/>
  <c r="S97" i="9"/>
  <c r="A98" i="9"/>
  <c r="C98" i="9"/>
  <c r="D98" i="9"/>
  <c r="E98" i="9"/>
  <c r="R98" i="9" s="1"/>
  <c r="G98" i="9"/>
  <c r="I98" i="9"/>
  <c r="J98" i="9"/>
  <c r="K98" i="9"/>
  <c r="L98" i="9"/>
  <c r="O98" i="9"/>
  <c r="P98" i="9"/>
  <c r="Q98" i="9"/>
  <c r="S98" i="9"/>
  <c r="C99" i="9"/>
  <c r="D99" i="9"/>
  <c r="E99" i="9"/>
  <c r="A99" i="9" s="1"/>
  <c r="G99" i="9"/>
  <c r="K99" i="9"/>
  <c r="L99" i="9"/>
  <c r="O99" i="9"/>
  <c r="P99" i="9"/>
  <c r="Q99" i="9"/>
  <c r="R99" i="9"/>
  <c r="E100" i="9"/>
  <c r="G100" i="9"/>
  <c r="I100" i="9"/>
  <c r="K100" i="9"/>
  <c r="L100" i="9"/>
  <c r="O100" i="9"/>
  <c r="R100" i="9"/>
  <c r="C101" i="9"/>
  <c r="D101" i="9"/>
  <c r="E101" i="9"/>
  <c r="A101" i="9" s="1"/>
  <c r="G101" i="9"/>
  <c r="I101" i="9"/>
  <c r="J101" i="9"/>
  <c r="K101" i="9"/>
  <c r="L101" i="9"/>
  <c r="O101" i="9"/>
  <c r="P101" i="9"/>
  <c r="Q101" i="9"/>
  <c r="R101" i="9"/>
  <c r="S101" i="9"/>
  <c r="A102" i="9"/>
  <c r="D102" i="9"/>
  <c r="E102" i="9"/>
  <c r="G102" i="9"/>
  <c r="K102" i="9"/>
  <c r="L102" i="9"/>
  <c r="O102" i="9"/>
  <c r="Q102" i="9"/>
  <c r="R102" i="9"/>
  <c r="A103" i="9"/>
  <c r="D103" i="9"/>
  <c r="E103" i="9"/>
  <c r="C103" i="9" s="1"/>
  <c r="G103" i="9"/>
  <c r="J103" i="9"/>
  <c r="K103" i="9"/>
  <c r="L103" i="9"/>
  <c r="O103" i="9"/>
  <c r="P103" i="9"/>
  <c r="Q103" i="9"/>
  <c r="R103" i="9"/>
  <c r="A104" i="9"/>
  <c r="C104" i="9"/>
  <c r="E104" i="9"/>
  <c r="G104" i="9"/>
  <c r="I104" i="9"/>
  <c r="K104" i="9"/>
  <c r="L104" i="9"/>
  <c r="O104" i="9"/>
  <c r="Q104" i="9"/>
  <c r="R104" i="9"/>
  <c r="A105" i="9"/>
  <c r="C105" i="9"/>
  <c r="D105" i="9"/>
  <c r="E105" i="9"/>
  <c r="G105" i="9"/>
  <c r="I105" i="9"/>
  <c r="J105" i="9"/>
  <c r="K105" i="9"/>
  <c r="L105" i="9"/>
  <c r="O105" i="9"/>
  <c r="P105" i="9"/>
  <c r="Q105" i="9"/>
  <c r="R105" i="9"/>
  <c r="S105" i="9"/>
  <c r="A106" i="9"/>
  <c r="C106" i="9"/>
  <c r="D106" i="9"/>
  <c r="E106" i="9"/>
  <c r="G106" i="9"/>
  <c r="I106" i="9"/>
  <c r="J106" i="9"/>
  <c r="K106" i="9"/>
  <c r="L106" i="9"/>
  <c r="O106" i="9"/>
  <c r="P106" i="9"/>
  <c r="Q106" i="9"/>
  <c r="E107" i="9"/>
  <c r="G107" i="9"/>
  <c r="K107" i="9"/>
  <c r="L107" i="9"/>
  <c r="O107" i="9"/>
  <c r="R107" i="9"/>
  <c r="E108" i="9"/>
  <c r="G108" i="9"/>
  <c r="I108" i="9"/>
  <c r="K108" i="9"/>
  <c r="L108" i="9"/>
  <c r="O108" i="9"/>
  <c r="Q108" i="9"/>
  <c r="C109" i="9"/>
  <c r="D109" i="9"/>
  <c r="E109" i="9"/>
  <c r="G109" i="9"/>
  <c r="I109" i="9"/>
  <c r="K109" i="9"/>
  <c r="L109" i="9"/>
  <c r="O109" i="9"/>
  <c r="P109" i="9"/>
  <c r="Q109" i="9"/>
  <c r="E110" i="9"/>
  <c r="G110" i="9"/>
  <c r="K110" i="9"/>
  <c r="L110" i="9"/>
  <c r="O110" i="9"/>
  <c r="A111" i="9"/>
  <c r="C111" i="9"/>
  <c r="E111" i="9"/>
  <c r="G111" i="9"/>
  <c r="I111" i="9"/>
  <c r="K111" i="9"/>
  <c r="L111" i="9"/>
  <c r="O111" i="9"/>
  <c r="Q111" i="9"/>
  <c r="R111" i="9"/>
  <c r="A112" i="9"/>
  <c r="C112" i="9"/>
  <c r="D112" i="9"/>
  <c r="E112" i="9"/>
  <c r="G112" i="9"/>
  <c r="I112" i="9"/>
  <c r="J112" i="9"/>
  <c r="K112" i="9"/>
  <c r="L112" i="9"/>
  <c r="O112" i="9"/>
  <c r="P112" i="9"/>
  <c r="Q112" i="9"/>
  <c r="R112" i="9"/>
  <c r="S112" i="9"/>
  <c r="D113" i="9"/>
  <c r="E113" i="9"/>
  <c r="G113" i="9"/>
  <c r="I113" i="9"/>
  <c r="J113" i="9"/>
  <c r="K113" i="9"/>
  <c r="L113" i="9"/>
  <c r="O113" i="9"/>
  <c r="P113" i="9"/>
  <c r="Q113" i="9"/>
  <c r="A114" i="9"/>
  <c r="C114" i="9"/>
  <c r="E114" i="9"/>
  <c r="G114" i="9"/>
  <c r="J114" i="9"/>
  <c r="K114" i="9"/>
  <c r="L114" i="9"/>
  <c r="O114" i="9"/>
  <c r="P114" i="9"/>
  <c r="R114" i="9"/>
  <c r="E115" i="9"/>
  <c r="G115" i="9"/>
  <c r="K115" i="9"/>
  <c r="L115" i="9"/>
  <c r="O115" i="9"/>
  <c r="E116" i="9"/>
  <c r="J116" i="9" s="1"/>
  <c r="G116" i="9"/>
  <c r="I116" i="9"/>
  <c r="K116" i="9"/>
  <c r="L116" i="9"/>
  <c r="O116" i="9"/>
  <c r="A117" i="9"/>
  <c r="C117" i="9"/>
  <c r="D117" i="9"/>
  <c r="E117" i="9"/>
  <c r="G117" i="9"/>
  <c r="K117" i="9"/>
  <c r="L117" i="9"/>
  <c r="O117" i="9"/>
  <c r="P117" i="9"/>
  <c r="Q117" i="9"/>
  <c r="R117" i="9"/>
  <c r="S117" i="9"/>
  <c r="D118" i="9"/>
  <c r="E118" i="9"/>
  <c r="G118" i="9"/>
  <c r="I118" i="9"/>
  <c r="J118" i="9"/>
  <c r="K118" i="9"/>
  <c r="L118" i="9"/>
  <c r="O118" i="9"/>
  <c r="P118" i="9"/>
  <c r="Q118" i="9"/>
  <c r="R118" i="9"/>
  <c r="S118" i="9"/>
  <c r="E119" i="9"/>
  <c r="G119" i="9"/>
  <c r="K119" i="9"/>
  <c r="L119" i="9"/>
  <c r="O119" i="9"/>
  <c r="S119" i="9"/>
  <c r="A120" i="9"/>
  <c r="C120" i="9"/>
  <c r="D120" i="9"/>
  <c r="E120" i="9"/>
  <c r="G120" i="9"/>
  <c r="I120" i="9"/>
  <c r="J120" i="9"/>
  <c r="K120" i="9"/>
  <c r="L120" i="9"/>
  <c r="O120" i="9"/>
  <c r="P120" i="9"/>
  <c r="Q120" i="9"/>
  <c r="R120" i="9"/>
  <c r="S120" i="9"/>
  <c r="A121" i="9"/>
  <c r="C121" i="9"/>
  <c r="E121" i="9"/>
  <c r="G121" i="9"/>
  <c r="J121" i="9"/>
  <c r="K121" i="9"/>
  <c r="L121" i="9"/>
  <c r="O121" i="9"/>
  <c r="P121" i="9"/>
  <c r="S121" i="9"/>
  <c r="E122" i="9"/>
  <c r="G122" i="9"/>
  <c r="K122" i="9"/>
  <c r="L122" i="9"/>
  <c r="O122" i="9"/>
  <c r="Q122" i="9"/>
  <c r="R122" i="9"/>
  <c r="E123" i="9"/>
  <c r="G123" i="9"/>
  <c r="I123" i="9"/>
  <c r="K123" i="9"/>
  <c r="L123" i="9"/>
  <c r="O123" i="9"/>
  <c r="P123" i="9"/>
  <c r="C124" i="9"/>
  <c r="D124" i="9"/>
  <c r="E124" i="9"/>
  <c r="G124" i="9"/>
  <c r="J124" i="9"/>
  <c r="K124" i="9"/>
  <c r="L124" i="9"/>
  <c r="O124" i="9"/>
  <c r="P124" i="9"/>
  <c r="Q124" i="9"/>
  <c r="R124" i="9"/>
  <c r="E125" i="9"/>
  <c r="G125" i="9"/>
  <c r="K125" i="9"/>
  <c r="L125" i="9"/>
  <c r="O125" i="9"/>
  <c r="R125" i="9"/>
  <c r="A126" i="9"/>
  <c r="D126" i="9"/>
  <c r="E126" i="9"/>
  <c r="I126" i="9" s="1"/>
  <c r="G126" i="9"/>
  <c r="J126" i="9"/>
  <c r="K126" i="9"/>
  <c r="L126" i="9"/>
  <c r="O126" i="9"/>
  <c r="P126" i="9"/>
  <c r="Q126" i="9"/>
  <c r="R126" i="9"/>
  <c r="E127" i="9"/>
  <c r="G127" i="9"/>
  <c r="K127" i="9"/>
  <c r="L127" i="9"/>
  <c r="O127" i="9"/>
  <c r="A128" i="9"/>
  <c r="C128" i="9"/>
  <c r="D128" i="9"/>
  <c r="E128" i="9"/>
  <c r="G128" i="9"/>
  <c r="I128" i="9"/>
  <c r="J128" i="9"/>
  <c r="K128" i="9"/>
  <c r="L128" i="9"/>
  <c r="O128" i="9"/>
  <c r="P128" i="9"/>
  <c r="Q128" i="9"/>
  <c r="R128" i="9"/>
  <c r="S128" i="9"/>
  <c r="E129" i="9"/>
  <c r="G129" i="9"/>
  <c r="K129" i="9"/>
  <c r="L129" i="9"/>
  <c r="O129" i="9"/>
  <c r="E130" i="9"/>
  <c r="G130" i="9"/>
  <c r="K130" i="9"/>
  <c r="L130" i="9"/>
  <c r="O130" i="9"/>
  <c r="E131" i="9"/>
  <c r="G131" i="9"/>
  <c r="K131" i="9"/>
  <c r="L131" i="9"/>
  <c r="O131" i="9"/>
  <c r="E132" i="9"/>
  <c r="G132" i="9"/>
  <c r="J132" i="9"/>
  <c r="K132" i="9"/>
  <c r="L132" i="9"/>
  <c r="O132" i="9"/>
  <c r="A133" i="9"/>
  <c r="C133" i="9"/>
  <c r="D133" i="9"/>
  <c r="E133" i="9"/>
  <c r="S133" i="9" s="1"/>
  <c r="G133" i="9"/>
  <c r="I133" i="9"/>
  <c r="J133" i="9"/>
  <c r="K133" i="9"/>
  <c r="L133" i="9"/>
  <c r="O133" i="9"/>
  <c r="P133" i="9"/>
  <c r="Q133" i="9"/>
  <c r="A134" i="9"/>
  <c r="E134" i="9"/>
  <c r="G134" i="9"/>
  <c r="I134" i="9"/>
  <c r="K134" i="9"/>
  <c r="L134" i="9"/>
  <c r="O134" i="9"/>
  <c r="P134" i="9"/>
  <c r="R134" i="9"/>
  <c r="S134" i="9"/>
  <c r="C135" i="9"/>
  <c r="E135" i="9"/>
  <c r="G135" i="9"/>
  <c r="I135" i="9"/>
  <c r="J135" i="9"/>
  <c r="K135" i="9"/>
  <c r="L135" i="9"/>
  <c r="O135" i="9"/>
  <c r="Q135" i="9"/>
  <c r="R135" i="9"/>
  <c r="S135" i="9"/>
  <c r="A136" i="9"/>
  <c r="C136" i="9"/>
  <c r="D136" i="9"/>
  <c r="E136" i="9"/>
  <c r="G136" i="9"/>
  <c r="I136" i="9"/>
  <c r="J136" i="9"/>
  <c r="K136" i="9"/>
  <c r="L136" i="9"/>
  <c r="O136" i="9"/>
  <c r="P136" i="9"/>
  <c r="Q136" i="9"/>
  <c r="R136" i="9"/>
  <c r="S136" i="9"/>
  <c r="A137" i="9"/>
  <c r="C137" i="9"/>
  <c r="D137" i="9"/>
  <c r="E137" i="9"/>
  <c r="R137" i="9" s="1"/>
  <c r="G137" i="9"/>
  <c r="I137" i="9"/>
  <c r="J137" i="9"/>
  <c r="K137" i="9"/>
  <c r="L137" i="9"/>
  <c r="O137" i="9"/>
  <c r="P137" i="9"/>
  <c r="Q137" i="9"/>
  <c r="S137" i="9"/>
  <c r="C138" i="9"/>
  <c r="D138" i="9"/>
  <c r="E138" i="9"/>
  <c r="A138" i="9" s="1"/>
  <c r="G138" i="9"/>
  <c r="K138" i="9"/>
  <c r="L138" i="9"/>
  <c r="O138" i="9"/>
  <c r="Q138" i="9"/>
  <c r="R138" i="9"/>
  <c r="E139" i="9"/>
  <c r="G139" i="9"/>
  <c r="K139" i="9"/>
  <c r="L139" i="9"/>
  <c r="O139" i="9"/>
  <c r="C140" i="9"/>
  <c r="D140" i="9"/>
  <c r="E140" i="9"/>
  <c r="A140" i="9" s="1"/>
  <c r="G140" i="9"/>
  <c r="I140" i="9"/>
  <c r="J140" i="9"/>
  <c r="K140" i="9"/>
  <c r="L140" i="9"/>
  <c r="O140" i="9"/>
  <c r="P140" i="9"/>
  <c r="Q140" i="9"/>
  <c r="R140" i="9"/>
  <c r="S140" i="9"/>
  <c r="E141" i="9"/>
  <c r="G141" i="9"/>
  <c r="K141" i="9"/>
  <c r="L141" i="9"/>
  <c r="O141" i="9"/>
  <c r="S141" i="9"/>
  <c r="E142" i="9"/>
  <c r="G142" i="9"/>
  <c r="I142" i="9"/>
  <c r="K142" i="9"/>
  <c r="L142" i="9"/>
  <c r="O142" i="9"/>
  <c r="R142" i="9"/>
  <c r="S142" i="9"/>
  <c r="A143" i="9"/>
  <c r="C143" i="9"/>
  <c r="D143" i="9"/>
  <c r="E143" i="9"/>
  <c r="G143" i="9"/>
  <c r="I143" i="9"/>
  <c r="J143" i="9"/>
  <c r="K143" i="9"/>
  <c r="L143" i="9"/>
  <c r="O143" i="9"/>
  <c r="P143" i="9"/>
  <c r="Q143" i="9"/>
  <c r="R143" i="9"/>
  <c r="S143" i="9"/>
  <c r="A144" i="9"/>
  <c r="C144" i="9"/>
  <c r="D144" i="9"/>
  <c r="E144" i="9"/>
  <c r="R144" i="9" s="1"/>
  <c r="G144" i="9"/>
  <c r="I144" i="9"/>
  <c r="J144" i="9"/>
  <c r="K144" i="9"/>
  <c r="L144" i="9"/>
  <c r="O144" i="9"/>
  <c r="P144" i="9"/>
  <c r="Q144" i="9"/>
  <c r="S144" i="9"/>
  <c r="A145" i="9"/>
  <c r="C145" i="9"/>
  <c r="D145" i="9"/>
  <c r="E145" i="9"/>
  <c r="G145" i="9"/>
  <c r="K145" i="9"/>
  <c r="L145" i="9"/>
  <c r="O145" i="9"/>
  <c r="P145" i="9"/>
  <c r="Q145" i="9"/>
  <c r="R145" i="9"/>
  <c r="E146" i="9"/>
  <c r="G146" i="9"/>
  <c r="I146" i="9"/>
  <c r="K146" i="9"/>
  <c r="L146" i="9"/>
  <c r="O146" i="9"/>
  <c r="Q146" i="9"/>
  <c r="C147" i="9"/>
  <c r="D147" i="9"/>
  <c r="E147" i="9"/>
  <c r="A147" i="9" s="1"/>
  <c r="G147" i="9"/>
  <c r="I147" i="9"/>
  <c r="J147" i="9"/>
  <c r="K147" i="9"/>
  <c r="L147" i="9"/>
  <c r="O147" i="9"/>
  <c r="P147" i="9"/>
  <c r="Q147" i="9"/>
  <c r="R147" i="9"/>
  <c r="S147" i="9"/>
  <c r="A148" i="9"/>
  <c r="E148" i="9"/>
  <c r="G148" i="9"/>
  <c r="K148" i="9"/>
  <c r="L148" i="9"/>
  <c r="O148" i="9"/>
  <c r="Q148" i="9"/>
  <c r="R148" i="9"/>
  <c r="E149" i="9"/>
  <c r="G149" i="9"/>
  <c r="J149" i="9"/>
  <c r="K149" i="9"/>
  <c r="L149" i="9"/>
  <c r="O149" i="9"/>
  <c r="Q149" i="9"/>
  <c r="E150" i="9"/>
  <c r="G150" i="9"/>
  <c r="K150" i="9"/>
  <c r="L150" i="9"/>
  <c r="O150" i="9"/>
  <c r="R150" i="9"/>
  <c r="A151" i="9"/>
  <c r="C151" i="9"/>
  <c r="D151" i="9"/>
  <c r="E151" i="9"/>
  <c r="G151" i="9"/>
  <c r="I151" i="9"/>
  <c r="J151" i="9"/>
  <c r="K151" i="9"/>
  <c r="L151" i="9"/>
  <c r="O151" i="9"/>
  <c r="P151" i="9"/>
  <c r="Q151" i="9"/>
  <c r="R151" i="9"/>
  <c r="S151" i="9"/>
  <c r="C152" i="9"/>
  <c r="D152" i="9"/>
  <c r="E152" i="9"/>
  <c r="A152" i="9" s="1"/>
  <c r="G152" i="9"/>
  <c r="I152" i="9"/>
  <c r="J152" i="9"/>
  <c r="K152" i="9"/>
  <c r="L152" i="9"/>
  <c r="O152" i="9"/>
  <c r="P152" i="9"/>
  <c r="Q152" i="9"/>
  <c r="A153" i="9"/>
  <c r="C153" i="9"/>
  <c r="E153" i="9"/>
  <c r="G153" i="9"/>
  <c r="J153" i="9"/>
  <c r="K153" i="9"/>
  <c r="L153" i="9"/>
  <c r="O153" i="9"/>
  <c r="P153" i="9"/>
  <c r="R153" i="9"/>
  <c r="E154" i="9"/>
  <c r="G154" i="9"/>
  <c r="K154" i="9"/>
  <c r="L154" i="9"/>
  <c r="O154" i="9"/>
  <c r="C155" i="9"/>
  <c r="E155" i="9"/>
  <c r="G155" i="9"/>
  <c r="I155" i="9"/>
  <c r="J155" i="9"/>
  <c r="K155" i="9"/>
  <c r="L155" i="9"/>
  <c r="O155" i="9"/>
  <c r="Q155" i="9"/>
  <c r="S155" i="9"/>
  <c r="E156" i="9"/>
  <c r="G156" i="9"/>
  <c r="K156" i="9"/>
  <c r="L156" i="9"/>
  <c r="O156" i="9"/>
  <c r="S156" i="9"/>
  <c r="E157" i="9"/>
  <c r="G157" i="9"/>
  <c r="K157" i="9"/>
  <c r="L157" i="9"/>
  <c r="O157" i="9"/>
  <c r="E158" i="9"/>
  <c r="G158" i="9"/>
  <c r="K158" i="9"/>
  <c r="L158" i="9"/>
  <c r="O158" i="9"/>
  <c r="A159" i="9"/>
  <c r="C159" i="9"/>
  <c r="D159" i="9"/>
  <c r="E159" i="9"/>
  <c r="G159" i="9"/>
  <c r="I159" i="9"/>
  <c r="J159" i="9"/>
  <c r="K159" i="9"/>
  <c r="L159" i="9"/>
  <c r="O159" i="9"/>
  <c r="P159" i="9"/>
  <c r="Q159" i="9"/>
  <c r="R159" i="9"/>
  <c r="S159" i="9"/>
  <c r="E160" i="9"/>
  <c r="G160" i="9"/>
  <c r="K160" i="9"/>
  <c r="L160" i="9"/>
  <c r="O160" i="9"/>
  <c r="E161" i="9"/>
  <c r="G161" i="9"/>
  <c r="K161" i="9"/>
  <c r="L161" i="9"/>
  <c r="O161" i="9"/>
  <c r="C162" i="9"/>
  <c r="E162" i="9"/>
  <c r="G162" i="9"/>
  <c r="I162" i="9"/>
  <c r="J162" i="9"/>
  <c r="K162" i="9"/>
  <c r="L162" i="9"/>
  <c r="O162" i="9"/>
  <c r="Q162" i="9"/>
  <c r="R162" i="9"/>
  <c r="A163" i="9"/>
  <c r="C163" i="9"/>
  <c r="D163" i="9"/>
  <c r="E163" i="9"/>
  <c r="G163" i="9"/>
  <c r="I163" i="9"/>
  <c r="J163" i="9"/>
  <c r="K163" i="9"/>
  <c r="L163" i="9"/>
  <c r="O163" i="9"/>
  <c r="P163" i="9"/>
  <c r="Q163" i="9"/>
  <c r="R163" i="9"/>
  <c r="S163" i="9"/>
  <c r="A164" i="9"/>
  <c r="C164" i="9"/>
  <c r="D164" i="9"/>
  <c r="E164" i="9"/>
  <c r="R164" i="9" s="1"/>
  <c r="G164" i="9"/>
  <c r="I164" i="9"/>
  <c r="J164" i="9"/>
  <c r="K164" i="9"/>
  <c r="L164" i="9"/>
  <c r="O164" i="9"/>
  <c r="P164" i="9"/>
  <c r="Q164" i="9"/>
  <c r="S164" i="9"/>
  <c r="E165" i="9"/>
  <c r="G165" i="9"/>
  <c r="K165" i="9"/>
  <c r="L165" i="9"/>
  <c r="O165" i="9"/>
  <c r="A166" i="9"/>
  <c r="D166" i="9"/>
  <c r="E166" i="9"/>
  <c r="G166" i="9"/>
  <c r="I166" i="9"/>
  <c r="K166" i="9"/>
  <c r="L166" i="9"/>
  <c r="O166" i="9"/>
  <c r="Q166" i="9"/>
  <c r="R166" i="9"/>
  <c r="S166" i="9"/>
  <c r="C167" i="9"/>
  <c r="D167" i="9"/>
  <c r="E167" i="9"/>
  <c r="A167" i="9" s="1"/>
  <c r="G167" i="9"/>
  <c r="I167" i="9"/>
  <c r="J167" i="9"/>
  <c r="K167" i="9"/>
  <c r="L167" i="9"/>
  <c r="O167" i="9"/>
  <c r="P167" i="9"/>
  <c r="Q167" i="9"/>
  <c r="R167" i="9"/>
  <c r="S167" i="9"/>
  <c r="E168" i="9"/>
  <c r="G168" i="9"/>
  <c r="K168" i="9"/>
  <c r="L168" i="9"/>
  <c r="O168" i="9"/>
  <c r="D169" i="9"/>
  <c r="E169" i="9"/>
  <c r="G169" i="9"/>
  <c r="K169" i="9"/>
  <c r="L169" i="9"/>
  <c r="O169" i="9"/>
  <c r="P169" i="9"/>
  <c r="Q169" i="9"/>
  <c r="A170" i="9"/>
  <c r="E170" i="9"/>
  <c r="G170" i="9"/>
  <c r="I170" i="9"/>
  <c r="J170" i="9"/>
  <c r="K170" i="9"/>
  <c r="L170" i="9"/>
  <c r="O170" i="9"/>
  <c r="R170" i="9"/>
  <c r="S170" i="9"/>
  <c r="A171" i="9"/>
  <c r="C171" i="9"/>
  <c r="D171" i="9"/>
  <c r="E171" i="9"/>
  <c r="G171" i="9"/>
  <c r="I171" i="9"/>
  <c r="J171" i="9"/>
  <c r="K171" i="9"/>
  <c r="L171" i="9"/>
  <c r="O171" i="9"/>
  <c r="P171" i="9"/>
  <c r="Q171" i="9"/>
  <c r="R171" i="9"/>
  <c r="S171" i="9"/>
  <c r="E172" i="9"/>
  <c r="G172" i="9"/>
  <c r="J172" i="9"/>
  <c r="K172" i="9"/>
  <c r="L172" i="9"/>
  <c r="O172" i="9"/>
  <c r="C173" i="9"/>
  <c r="D173" i="9"/>
  <c r="E173" i="9"/>
  <c r="G173" i="9"/>
  <c r="K173" i="9"/>
  <c r="L173" i="9"/>
  <c r="O173" i="9"/>
  <c r="P173" i="9"/>
  <c r="Q173" i="9"/>
  <c r="R173" i="9"/>
  <c r="E174" i="9"/>
  <c r="G174" i="9"/>
  <c r="I174" i="9"/>
  <c r="K174" i="9"/>
  <c r="L174" i="9"/>
  <c r="O174" i="9"/>
  <c r="C175" i="9"/>
  <c r="D175" i="9"/>
  <c r="E175" i="9"/>
  <c r="G175" i="9"/>
  <c r="J175" i="9"/>
  <c r="K175" i="9"/>
  <c r="L175" i="9"/>
  <c r="O175" i="9"/>
  <c r="P175" i="9"/>
  <c r="Q175" i="9"/>
  <c r="A176" i="9"/>
  <c r="C176" i="9"/>
  <c r="D176" i="9"/>
  <c r="E176" i="9"/>
  <c r="G176" i="9"/>
  <c r="I176" i="9"/>
  <c r="K176" i="9"/>
  <c r="L176" i="9"/>
  <c r="O176" i="9"/>
  <c r="P176" i="9"/>
  <c r="Q176" i="9"/>
  <c r="R176" i="9"/>
  <c r="S176" i="9"/>
  <c r="D177" i="9"/>
  <c r="E177" i="9"/>
  <c r="G177" i="9"/>
  <c r="K177" i="9"/>
  <c r="L177" i="9"/>
  <c r="O177" i="9"/>
  <c r="P177" i="9"/>
  <c r="Q177" i="9"/>
  <c r="A178" i="9"/>
  <c r="E178" i="9"/>
  <c r="G178" i="9"/>
  <c r="I178" i="9"/>
  <c r="J178" i="9"/>
  <c r="K178" i="9"/>
  <c r="L178" i="9"/>
  <c r="O178" i="9"/>
  <c r="R178" i="9"/>
  <c r="S178" i="9"/>
  <c r="A179" i="9"/>
  <c r="C179" i="9"/>
  <c r="D179" i="9"/>
  <c r="E179" i="9"/>
  <c r="G179" i="9"/>
  <c r="I179" i="9"/>
  <c r="J179" i="9"/>
  <c r="K179" i="9"/>
  <c r="L179" i="9"/>
  <c r="O179" i="9"/>
  <c r="P179" i="9"/>
  <c r="Q179" i="9"/>
  <c r="R179" i="9"/>
  <c r="S179" i="9"/>
  <c r="E180" i="9"/>
  <c r="G180" i="9"/>
  <c r="K180" i="9"/>
  <c r="L180" i="9"/>
  <c r="O180" i="9"/>
  <c r="C181" i="9"/>
  <c r="D181" i="9"/>
  <c r="E181" i="9"/>
  <c r="G181" i="9"/>
  <c r="K181" i="9"/>
  <c r="L181" i="9"/>
  <c r="O181" i="9"/>
  <c r="Q181" i="9"/>
  <c r="R181" i="9"/>
  <c r="A182" i="9"/>
  <c r="C182" i="9"/>
  <c r="E182" i="9"/>
  <c r="J182" i="9" s="1"/>
  <c r="G182" i="9"/>
  <c r="I182" i="9"/>
  <c r="K182" i="9"/>
  <c r="L182" i="9"/>
  <c r="O182" i="9"/>
  <c r="P182" i="9"/>
  <c r="R182" i="9"/>
  <c r="S182" i="9"/>
  <c r="E183" i="9"/>
  <c r="G183" i="9"/>
  <c r="K183" i="9"/>
  <c r="L183" i="9"/>
  <c r="O183" i="9"/>
  <c r="C184" i="9"/>
  <c r="D184" i="9"/>
  <c r="E184" i="9"/>
  <c r="G184" i="9"/>
  <c r="I184" i="9"/>
  <c r="J184" i="9"/>
  <c r="K184" i="9"/>
  <c r="L184" i="9"/>
  <c r="O184" i="9"/>
  <c r="P184" i="9"/>
  <c r="Q184" i="9"/>
  <c r="R184" i="9"/>
  <c r="S184" i="9"/>
  <c r="A185" i="9"/>
  <c r="E185" i="9"/>
  <c r="S185" i="9" s="1"/>
  <c r="G185" i="9"/>
  <c r="I185" i="9"/>
  <c r="J185" i="9"/>
  <c r="K185" i="9"/>
  <c r="L185" i="9"/>
  <c r="O185" i="9"/>
  <c r="Q185" i="9"/>
  <c r="R185" i="9"/>
  <c r="A186" i="9"/>
  <c r="C186" i="9"/>
  <c r="E186" i="9"/>
  <c r="G186" i="9"/>
  <c r="I186" i="9"/>
  <c r="J186" i="9"/>
  <c r="K186" i="9"/>
  <c r="L186" i="9"/>
  <c r="O186" i="9"/>
  <c r="Q186" i="9"/>
  <c r="R186" i="9"/>
  <c r="S186" i="9"/>
  <c r="A187" i="9"/>
  <c r="C187" i="9"/>
  <c r="D187" i="9"/>
  <c r="E187" i="9"/>
  <c r="G187" i="9"/>
  <c r="I187" i="9"/>
  <c r="J187" i="9"/>
  <c r="K187" i="9"/>
  <c r="L187" i="9"/>
  <c r="O187" i="9"/>
  <c r="P187" i="9"/>
  <c r="Q187" i="9"/>
  <c r="R187" i="9"/>
  <c r="S187" i="9"/>
  <c r="C188" i="9"/>
  <c r="D188" i="9"/>
  <c r="E188" i="9"/>
  <c r="G188" i="9"/>
  <c r="I188" i="9"/>
  <c r="K188" i="9"/>
  <c r="L188" i="9"/>
  <c r="O188" i="9"/>
  <c r="P188" i="9"/>
  <c r="Q188" i="9"/>
  <c r="S188" i="9"/>
  <c r="A189" i="9"/>
  <c r="D189" i="9"/>
  <c r="E189" i="9"/>
  <c r="G189" i="9"/>
  <c r="J189" i="9"/>
  <c r="K189" i="9"/>
  <c r="L189" i="9"/>
  <c r="O189" i="9"/>
  <c r="Q189" i="9"/>
  <c r="R189" i="9"/>
  <c r="A190" i="9"/>
  <c r="C190" i="9"/>
  <c r="D190" i="9"/>
  <c r="E190" i="9"/>
  <c r="J190" i="9" s="1"/>
  <c r="G190" i="9"/>
  <c r="I190" i="9"/>
  <c r="K190" i="9"/>
  <c r="L190" i="9"/>
  <c r="O190" i="9"/>
  <c r="P190" i="9"/>
  <c r="Q190" i="9"/>
  <c r="R190" i="9"/>
  <c r="S190" i="9"/>
  <c r="C191" i="9"/>
  <c r="E191" i="9"/>
  <c r="G191" i="9"/>
  <c r="I191" i="9"/>
  <c r="K191" i="9"/>
  <c r="L191" i="9"/>
  <c r="O191" i="9"/>
  <c r="P191" i="9"/>
  <c r="R191" i="9"/>
  <c r="S191" i="9"/>
  <c r="D192" i="9"/>
  <c r="E192" i="9"/>
  <c r="R192" i="9" s="1"/>
  <c r="G192" i="9"/>
  <c r="I192" i="9"/>
  <c r="K192" i="9"/>
  <c r="L192" i="9"/>
  <c r="O192" i="9"/>
  <c r="P192" i="9"/>
  <c r="Q192" i="9"/>
  <c r="S192" i="9"/>
  <c r="A193" i="9"/>
  <c r="E193" i="9"/>
  <c r="C193" i="9" s="1"/>
  <c r="G193" i="9"/>
  <c r="I193" i="9"/>
  <c r="J193" i="9"/>
  <c r="K193" i="9"/>
  <c r="L193" i="9"/>
  <c r="O193" i="9"/>
  <c r="Q193" i="9"/>
  <c r="R193" i="9"/>
  <c r="S193" i="9"/>
  <c r="A194" i="9"/>
  <c r="C194" i="9"/>
  <c r="E194" i="9"/>
  <c r="G194" i="9"/>
  <c r="K194" i="9"/>
  <c r="L194" i="9"/>
  <c r="O194" i="9"/>
  <c r="Q194" i="9"/>
  <c r="R194" i="9"/>
  <c r="A195" i="9"/>
  <c r="C195" i="9"/>
  <c r="D195" i="9"/>
  <c r="E195" i="9"/>
  <c r="G195" i="9"/>
  <c r="I195" i="9"/>
  <c r="J195" i="9"/>
  <c r="K195" i="9"/>
  <c r="L195" i="9"/>
  <c r="O195" i="9"/>
  <c r="P195" i="9"/>
  <c r="Q195" i="9"/>
  <c r="R195" i="9"/>
  <c r="S195" i="9"/>
  <c r="C196" i="9"/>
  <c r="D196" i="9"/>
  <c r="E196" i="9"/>
  <c r="J196" i="9" s="1"/>
  <c r="G196" i="9"/>
  <c r="K196" i="9"/>
  <c r="L196" i="9"/>
  <c r="O196" i="9"/>
  <c r="P196" i="9"/>
  <c r="Q196" i="9"/>
  <c r="E197" i="9"/>
  <c r="J197" i="9" s="1"/>
  <c r="G197" i="9"/>
  <c r="K197" i="9"/>
  <c r="L197" i="9"/>
  <c r="O197" i="9"/>
  <c r="A198" i="9"/>
  <c r="C198" i="9"/>
  <c r="D198" i="9"/>
  <c r="E198" i="9"/>
  <c r="G198" i="9"/>
  <c r="K198" i="9"/>
  <c r="L198" i="9"/>
  <c r="O198" i="9"/>
  <c r="Q198" i="9"/>
  <c r="R198" i="9"/>
  <c r="S198" i="9"/>
  <c r="E199" i="9"/>
  <c r="G199" i="9"/>
  <c r="J199" i="9"/>
  <c r="K199" i="9"/>
  <c r="L199" i="9"/>
  <c r="O199" i="9"/>
  <c r="A200" i="9"/>
  <c r="C200" i="9"/>
  <c r="E200" i="9"/>
  <c r="G200" i="9"/>
  <c r="I200" i="9"/>
  <c r="J200" i="9"/>
  <c r="K200" i="9"/>
  <c r="L200" i="9"/>
  <c r="O200" i="9"/>
  <c r="R200" i="9"/>
  <c r="S200" i="9"/>
  <c r="C201" i="9"/>
  <c r="D201" i="9"/>
  <c r="E201" i="9"/>
  <c r="G201" i="9"/>
  <c r="I201" i="9"/>
  <c r="K201" i="9"/>
  <c r="L201" i="9"/>
  <c r="O201" i="9"/>
  <c r="Q201" i="9"/>
  <c r="R201" i="9"/>
  <c r="E202" i="9"/>
  <c r="G202" i="9"/>
  <c r="I202" i="9"/>
  <c r="K202" i="9"/>
  <c r="L202" i="9"/>
  <c r="O202" i="9"/>
  <c r="C203" i="9"/>
  <c r="D203" i="9"/>
  <c r="E203" i="9"/>
  <c r="G203" i="9"/>
  <c r="K203" i="9"/>
  <c r="L203" i="9"/>
  <c r="O203" i="9"/>
  <c r="R203" i="9"/>
  <c r="S203" i="9"/>
  <c r="C204" i="9"/>
  <c r="E204" i="9"/>
  <c r="G204" i="9"/>
  <c r="I204" i="9"/>
  <c r="K204" i="9"/>
  <c r="L204" i="9"/>
  <c r="O204" i="9"/>
  <c r="R204" i="9"/>
  <c r="S204" i="9"/>
  <c r="A205" i="9"/>
  <c r="C205" i="9"/>
  <c r="D205" i="9"/>
  <c r="E205" i="9"/>
  <c r="S205" i="9" s="1"/>
  <c r="G205" i="9"/>
  <c r="I205" i="9"/>
  <c r="J205" i="9"/>
  <c r="K205" i="9"/>
  <c r="L205" i="9"/>
  <c r="O205" i="9"/>
  <c r="Q205" i="9"/>
  <c r="R205" i="9"/>
  <c r="C206" i="9"/>
  <c r="D206" i="9"/>
  <c r="E206" i="9"/>
  <c r="G206" i="9"/>
  <c r="K206" i="9"/>
  <c r="L206" i="9"/>
  <c r="O206" i="9"/>
  <c r="Q206" i="9"/>
  <c r="R206" i="9"/>
  <c r="S206" i="9"/>
  <c r="A207" i="9"/>
  <c r="C207" i="9"/>
  <c r="E207" i="9"/>
  <c r="G207" i="9"/>
  <c r="I207" i="9"/>
  <c r="J207" i="9"/>
  <c r="K207" i="9"/>
  <c r="L207" i="9"/>
  <c r="O207" i="9"/>
  <c r="R207" i="9"/>
  <c r="S207" i="9"/>
  <c r="A208" i="9"/>
  <c r="E208" i="9"/>
  <c r="G208" i="9"/>
  <c r="K208" i="9"/>
  <c r="L208" i="9"/>
  <c r="O208" i="9"/>
  <c r="R208" i="9"/>
  <c r="S208" i="9"/>
  <c r="D209" i="9"/>
  <c r="E209" i="9"/>
  <c r="G209" i="9"/>
  <c r="K209" i="9"/>
  <c r="L209" i="9"/>
  <c r="O209" i="9"/>
  <c r="Q209" i="9"/>
  <c r="A210" i="9"/>
  <c r="C210" i="9"/>
  <c r="D210" i="9"/>
  <c r="E210" i="9"/>
  <c r="J210" i="9" s="1"/>
  <c r="G210" i="9"/>
  <c r="I210" i="9"/>
  <c r="K210" i="9"/>
  <c r="L210" i="9"/>
  <c r="O210" i="9"/>
  <c r="Q210" i="9"/>
  <c r="R210" i="9"/>
  <c r="S210" i="9"/>
  <c r="C211" i="9"/>
  <c r="D211" i="9"/>
  <c r="E211" i="9"/>
  <c r="G211" i="9"/>
  <c r="K211" i="9"/>
  <c r="L211" i="9"/>
  <c r="O211" i="9"/>
  <c r="P211" i="9"/>
  <c r="Q211" i="9"/>
  <c r="R211" i="9"/>
  <c r="E212" i="9"/>
  <c r="J212" i="9" s="1"/>
  <c r="G212" i="9"/>
  <c r="I212" i="9"/>
  <c r="K212" i="9"/>
  <c r="L212" i="9"/>
  <c r="O212" i="9"/>
  <c r="P212" i="9"/>
  <c r="Q212" i="9"/>
  <c r="R212" i="9"/>
  <c r="S212" i="9"/>
  <c r="A213" i="9"/>
  <c r="E213" i="9"/>
  <c r="G213" i="9"/>
  <c r="I213" i="9"/>
  <c r="J213" i="9"/>
  <c r="K213" i="9"/>
  <c r="L213" i="9"/>
  <c r="O213" i="9"/>
  <c r="R213" i="9"/>
  <c r="S213" i="9"/>
  <c r="A214" i="9"/>
  <c r="C214" i="9"/>
  <c r="D214" i="9"/>
  <c r="E214" i="9"/>
  <c r="G214" i="9"/>
  <c r="I214" i="9"/>
  <c r="J214" i="9"/>
  <c r="K214" i="9"/>
  <c r="L214" i="9"/>
  <c r="O214" i="9"/>
  <c r="P214" i="9"/>
  <c r="Q214" i="9"/>
  <c r="R214" i="9"/>
  <c r="S214" i="9"/>
  <c r="A215" i="9"/>
  <c r="C215" i="9"/>
  <c r="E215" i="9"/>
  <c r="G215" i="9"/>
  <c r="K215" i="9"/>
  <c r="L215" i="9"/>
  <c r="O215" i="9"/>
  <c r="P215" i="9"/>
  <c r="Q215" i="9"/>
  <c r="C216" i="9"/>
  <c r="D216" i="9"/>
  <c r="E216" i="9"/>
  <c r="G216" i="9"/>
  <c r="J216" i="9"/>
  <c r="K216" i="9"/>
  <c r="L216" i="9"/>
  <c r="O216" i="9"/>
  <c r="P216" i="9"/>
  <c r="Q216" i="9"/>
  <c r="R216" i="9"/>
  <c r="A217" i="9"/>
  <c r="C217" i="9"/>
  <c r="E217" i="9"/>
  <c r="J217" i="9" s="1"/>
  <c r="G217" i="9"/>
  <c r="I217" i="9"/>
  <c r="K217" i="9"/>
  <c r="L217" i="9"/>
  <c r="O217" i="9"/>
  <c r="P217" i="9"/>
  <c r="R217" i="9"/>
  <c r="S217" i="9"/>
  <c r="C218" i="9"/>
  <c r="D218" i="9"/>
  <c r="E218" i="9"/>
  <c r="G218" i="9"/>
  <c r="K218" i="9"/>
  <c r="L218" i="9"/>
  <c r="O218" i="9"/>
  <c r="P218" i="9"/>
  <c r="Q218" i="9"/>
  <c r="R218" i="9"/>
  <c r="E219" i="9"/>
  <c r="G219" i="9"/>
  <c r="I219" i="9"/>
  <c r="K219" i="9"/>
  <c r="L219" i="9"/>
  <c r="O219" i="9"/>
  <c r="P219" i="9"/>
  <c r="R219" i="9"/>
  <c r="S219" i="9"/>
  <c r="E220" i="9"/>
  <c r="S220" i="9" s="1"/>
  <c r="G220" i="9"/>
  <c r="J220" i="9"/>
  <c r="K220" i="9"/>
  <c r="L220" i="9"/>
  <c r="O220" i="9"/>
  <c r="R220" i="9"/>
  <c r="A221" i="9"/>
  <c r="C221" i="9"/>
  <c r="E221" i="9"/>
  <c r="G221" i="9"/>
  <c r="I221" i="9"/>
  <c r="J221" i="9"/>
  <c r="K221" i="9"/>
  <c r="L221" i="9"/>
  <c r="O221" i="9"/>
  <c r="Q221" i="9"/>
  <c r="R221" i="9"/>
  <c r="S221" i="9"/>
  <c r="A222" i="9"/>
  <c r="C222" i="9"/>
  <c r="D222" i="9"/>
  <c r="E222" i="9"/>
  <c r="G222" i="9"/>
  <c r="I222" i="9"/>
  <c r="J222" i="9"/>
  <c r="K222" i="9"/>
  <c r="L222" i="9"/>
  <c r="O222" i="9"/>
  <c r="P222" i="9"/>
  <c r="Q222" i="9"/>
  <c r="R222" i="9"/>
  <c r="S222" i="9"/>
  <c r="D223" i="9"/>
  <c r="E223" i="9"/>
  <c r="G223" i="9"/>
  <c r="I223" i="9"/>
  <c r="K223" i="9"/>
  <c r="L223" i="9"/>
  <c r="O223" i="9"/>
  <c r="Q223" i="9"/>
  <c r="S223" i="9"/>
  <c r="D224" i="9"/>
  <c r="E224" i="9"/>
  <c r="G224" i="9"/>
  <c r="J224" i="9"/>
  <c r="K224" i="9"/>
  <c r="L224" i="9"/>
  <c r="O224" i="9"/>
  <c r="R224" i="9"/>
  <c r="A225" i="9"/>
  <c r="C225" i="9"/>
  <c r="D225" i="9"/>
  <c r="E225" i="9"/>
  <c r="J225" i="9" s="1"/>
  <c r="G225" i="9"/>
  <c r="I225" i="9"/>
  <c r="K225" i="9"/>
  <c r="L225" i="9"/>
  <c r="O225" i="9"/>
  <c r="P225" i="9"/>
  <c r="Q225" i="9"/>
  <c r="R225" i="9"/>
  <c r="S225" i="9"/>
  <c r="C226" i="9"/>
  <c r="D226" i="9"/>
  <c r="E226" i="9"/>
  <c r="G226" i="9"/>
  <c r="K226" i="9"/>
  <c r="L226" i="9"/>
  <c r="O226" i="9"/>
  <c r="Q226" i="9"/>
  <c r="R226" i="9"/>
  <c r="S226" i="9"/>
  <c r="E227" i="9"/>
  <c r="I227" i="9" s="1"/>
  <c r="G227" i="9"/>
  <c r="J227" i="9"/>
  <c r="K227" i="9"/>
  <c r="L227" i="9"/>
  <c r="O227" i="9"/>
  <c r="Q227" i="9"/>
  <c r="R227" i="9"/>
  <c r="A228" i="9"/>
  <c r="E228" i="9"/>
  <c r="C228" i="9" s="1"/>
  <c r="G228" i="9"/>
  <c r="I228" i="9"/>
  <c r="J228" i="9"/>
  <c r="K228" i="9"/>
  <c r="L228" i="9"/>
  <c r="O228" i="9"/>
  <c r="Q228" i="9"/>
  <c r="R228" i="9"/>
  <c r="S228" i="9"/>
  <c r="A229" i="9"/>
  <c r="C229" i="9"/>
  <c r="E229" i="9"/>
  <c r="G229" i="9"/>
  <c r="J229" i="9"/>
  <c r="K229" i="9"/>
  <c r="L229" i="9"/>
  <c r="O229" i="9"/>
  <c r="Q229" i="9"/>
  <c r="R229" i="9"/>
  <c r="A230" i="9"/>
  <c r="C230" i="9"/>
  <c r="D230" i="9"/>
  <c r="E230" i="9"/>
  <c r="G230" i="9"/>
  <c r="I230" i="9"/>
  <c r="J230" i="9"/>
  <c r="K230" i="9"/>
  <c r="L230" i="9"/>
  <c r="O230" i="9"/>
  <c r="P230" i="9"/>
  <c r="Q230" i="9"/>
  <c r="R230" i="9"/>
  <c r="S230" i="9"/>
  <c r="E231" i="9"/>
  <c r="G231" i="9"/>
  <c r="K231" i="9"/>
  <c r="L231" i="9"/>
  <c r="O231" i="9"/>
  <c r="A232" i="9"/>
  <c r="E232" i="9"/>
  <c r="G232" i="9"/>
  <c r="J232" i="9"/>
  <c r="K232" i="9"/>
  <c r="L232" i="9"/>
  <c r="O232" i="9"/>
  <c r="R232" i="9"/>
  <c r="A233" i="9"/>
  <c r="C233" i="9"/>
  <c r="D233" i="9"/>
  <c r="E233" i="9"/>
  <c r="G233" i="9"/>
  <c r="K233" i="9"/>
  <c r="L233" i="9"/>
  <c r="O233" i="9"/>
  <c r="P233" i="9"/>
  <c r="Q233" i="9"/>
  <c r="R233" i="9"/>
  <c r="D234" i="9"/>
  <c r="E234" i="9"/>
  <c r="I234" i="9" s="1"/>
  <c r="G234" i="9"/>
  <c r="K234" i="9"/>
  <c r="L234" i="9"/>
  <c r="O234" i="9"/>
  <c r="R234" i="9"/>
  <c r="E235" i="9"/>
  <c r="I235" i="9" s="1"/>
  <c r="G235" i="9"/>
  <c r="J235" i="9"/>
  <c r="K235" i="9"/>
  <c r="L235" i="9"/>
  <c r="O235" i="9"/>
  <c r="R235" i="9"/>
  <c r="S235" i="9"/>
  <c r="A236" i="9"/>
  <c r="D236" i="9"/>
  <c r="E236" i="9"/>
  <c r="C236" i="9" s="1"/>
  <c r="G236" i="9"/>
  <c r="I236" i="9"/>
  <c r="J236" i="9"/>
  <c r="K236" i="9"/>
  <c r="L236" i="9"/>
  <c r="O236" i="9"/>
  <c r="P236" i="9"/>
  <c r="Q236" i="9"/>
  <c r="R236" i="9"/>
  <c r="S236" i="9"/>
  <c r="E237" i="9"/>
  <c r="R237" i="9" s="1"/>
  <c r="G237" i="9"/>
  <c r="K237" i="9"/>
  <c r="L237" i="9"/>
  <c r="O237" i="9"/>
  <c r="A238" i="9"/>
  <c r="C238" i="9"/>
  <c r="D238" i="9"/>
  <c r="E238" i="9"/>
  <c r="G238" i="9"/>
  <c r="I238" i="9"/>
  <c r="J238" i="9"/>
  <c r="K238" i="9"/>
  <c r="L238" i="9"/>
  <c r="O238" i="9"/>
  <c r="P238" i="9"/>
  <c r="Q238" i="9"/>
  <c r="R238" i="9"/>
  <c r="S238" i="9"/>
  <c r="E239" i="9"/>
  <c r="G239" i="9"/>
  <c r="I239" i="9"/>
  <c r="J239" i="9"/>
  <c r="K239" i="9"/>
  <c r="L239" i="9"/>
  <c r="O239" i="9"/>
  <c r="S239" i="9"/>
  <c r="A240" i="9"/>
  <c r="C240" i="9"/>
  <c r="E240" i="9"/>
  <c r="G240" i="9"/>
  <c r="J240" i="9"/>
  <c r="K240" i="9"/>
  <c r="L240" i="9"/>
  <c r="O240" i="9"/>
  <c r="P240" i="9"/>
  <c r="R240" i="9"/>
  <c r="A241" i="9"/>
  <c r="D241" i="9"/>
  <c r="E241" i="9"/>
  <c r="G241" i="9"/>
  <c r="K241" i="9"/>
  <c r="L241" i="9"/>
  <c r="O241" i="9"/>
  <c r="P241" i="9"/>
  <c r="R241" i="9"/>
  <c r="S241" i="9"/>
  <c r="C242" i="9"/>
  <c r="D242" i="9"/>
  <c r="E242" i="9"/>
  <c r="J242" i="9" s="1"/>
  <c r="G242" i="9"/>
  <c r="I242" i="9"/>
  <c r="K242" i="9"/>
  <c r="L242" i="9"/>
  <c r="O242" i="9"/>
  <c r="P242" i="9"/>
  <c r="Q242" i="9"/>
  <c r="R242" i="9"/>
  <c r="S242" i="9"/>
  <c r="E243" i="9"/>
  <c r="G243" i="9"/>
  <c r="K243" i="9"/>
  <c r="L243" i="9"/>
  <c r="O243" i="9"/>
  <c r="Q243" i="9"/>
  <c r="S243" i="9"/>
  <c r="A244" i="9"/>
  <c r="D244" i="9"/>
  <c r="E244" i="9"/>
  <c r="G244" i="9"/>
  <c r="I244" i="9"/>
  <c r="J244" i="9"/>
  <c r="K244" i="9"/>
  <c r="L244" i="9"/>
  <c r="O244" i="9"/>
  <c r="P244" i="9"/>
  <c r="Q244" i="9"/>
  <c r="A245" i="9"/>
  <c r="C245" i="9"/>
  <c r="E245" i="9"/>
  <c r="G245" i="9"/>
  <c r="I245" i="9"/>
  <c r="K245" i="9"/>
  <c r="L245" i="9"/>
  <c r="O245" i="9"/>
  <c r="Q245" i="9"/>
  <c r="R245" i="9"/>
  <c r="S245" i="9"/>
  <c r="A246" i="9"/>
  <c r="C246" i="9"/>
  <c r="D246" i="9"/>
  <c r="E246" i="9"/>
  <c r="G246" i="9"/>
  <c r="I246" i="9"/>
  <c r="J246" i="9"/>
  <c r="K246" i="9"/>
  <c r="L246" i="9"/>
  <c r="O246" i="9"/>
  <c r="P246" i="9"/>
  <c r="Q246" i="9"/>
  <c r="R246" i="9"/>
  <c r="S246" i="9"/>
  <c r="E247" i="9"/>
  <c r="G247" i="9"/>
  <c r="K247" i="9"/>
  <c r="L247" i="9"/>
  <c r="O247" i="9"/>
  <c r="A248" i="9"/>
  <c r="C248" i="9"/>
  <c r="D248" i="9"/>
  <c r="E248" i="9"/>
  <c r="G248" i="9"/>
  <c r="J248" i="9"/>
  <c r="K248" i="9"/>
  <c r="L248" i="9"/>
  <c r="O248" i="9"/>
  <c r="P248" i="9"/>
  <c r="Q248" i="9"/>
  <c r="R248" i="9"/>
  <c r="C249" i="9"/>
  <c r="E249" i="9"/>
  <c r="G249" i="9"/>
  <c r="I249" i="9"/>
  <c r="K249" i="9"/>
  <c r="L249" i="9"/>
  <c r="O249" i="9"/>
  <c r="P249" i="9"/>
  <c r="R249" i="9"/>
  <c r="S249" i="9"/>
  <c r="D250" i="9"/>
  <c r="E250" i="9"/>
  <c r="J250" i="9" s="1"/>
  <c r="G250" i="9"/>
  <c r="I250" i="9"/>
  <c r="K250" i="9"/>
  <c r="L250" i="9"/>
  <c r="O250" i="9"/>
  <c r="P250" i="9"/>
  <c r="Q250" i="9"/>
  <c r="R250" i="9"/>
  <c r="S250" i="9"/>
  <c r="A251" i="9"/>
  <c r="C251" i="9"/>
  <c r="D251" i="9"/>
  <c r="E251" i="9"/>
  <c r="G251" i="9"/>
  <c r="I251" i="9"/>
  <c r="J251" i="9"/>
  <c r="K251" i="9"/>
  <c r="L251" i="9"/>
  <c r="O251" i="9"/>
  <c r="P251" i="9"/>
  <c r="Q251" i="9"/>
  <c r="R251" i="9"/>
  <c r="S251" i="9"/>
  <c r="A252" i="9"/>
  <c r="E252" i="9"/>
  <c r="G252" i="9"/>
  <c r="J252" i="9"/>
  <c r="K252" i="9"/>
  <c r="L252" i="9"/>
  <c r="O252" i="9"/>
  <c r="P252" i="9"/>
  <c r="A253" i="9"/>
  <c r="C253" i="9"/>
  <c r="E253" i="9"/>
  <c r="J253" i="9" s="1"/>
  <c r="G253" i="9"/>
  <c r="I253" i="9"/>
  <c r="K253" i="9"/>
  <c r="L253" i="9"/>
  <c r="O253" i="9"/>
  <c r="Q253" i="9"/>
  <c r="R253" i="9"/>
  <c r="S253" i="9"/>
  <c r="A254" i="9"/>
  <c r="C254" i="9"/>
  <c r="D254" i="9"/>
  <c r="E254" i="9"/>
  <c r="G254" i="9"/>
  <c r="I254" i="9"/>
  <c r="J254" i="9"/>
  <c r="K254" i="9"/>
  <c r="L254" i="9"/>
  <c r="O254" i="9"/>
  <c r="P254" i="9"/>
  <c r="Q254" i="9"/>
  <c r="R254" i="9"/>
  <c r="S254" i="9"/>
  <c r="A255" i="9"/>
  <c r="E255" i="9"/>
  <c r="G255" i="9"/>
  <c r="K255" i="9"/>
  <c r="L255" i="9"/>
  <c r="O255" i="9"/>
  <c r="A256" i="9"/>
  <c r="C256" i="9"/>
  <c r="E256" i="9"/>
  <c r="G256" i="9"/>
  <c r="K256" i="9"/>
  <c r="L256" i="9"/>
  <c r="O256" i="9"/>
  <c r="P256" i="9"/>
  <c r="R256" i="9"/>
  <c r="E257" i="9"/>
  <c r="G257" i="9"/>
  <c r="I257" i="9"/>
  <c r="K257" i="9"/>
  <c r="L257" i="9"/>
  <c r="O257" i="9"/>
  <c r="P257" i="9"/>
  <c r="R257" i="9"/>
  <c r="S257" i="9"/>
  <c r="A258" i="9"/>
  <c r="C258" i="9"/>
  <c r="D258" i="9"/>
  <c r="E258" i="9"/>
  <c r="G258" i="9"/>
  <c r="I258" i="9"/>
  <c r="J258" i="9"/>
  <c r="K258" i="9"/>
  <c r="L258" i="9"/>
  <c r="O258" i="9"/>
  <c r="P258" i="9"/>
  <c r="Q258" i="9"/>
  <c r="R258" i="9"/>
  <c r="S258" i="9"/>
  <c r="E259" i="9"/>
  <c r="G259" i="9"/>
  <c r="K259" i="9"/>
  <c r="L259" i="9"/>
  <c r="O259" i="9"/>
  <c r="A260" i="9"/>
  <c r="C260" i="9"/>
  <c r="E260" i="9"/>
  <c r="S260" i="9" s="1"/>
  <c r="G260" i="9"/>
  <c r="K260" i="9"/>
  <c r="L260" i="9"/>
  <c r="O260" i="9"/>
  <c r="Q260" i="9"/>
  <c r="R260" i="9"/>
  <c r="A261" i="9"/>
  <c r="C261" i="9"/>
  <c r="D261" i="9"/>
  <c r="E261" i="9"/>
  <c r="G261" i="9"/>
  <c r="I261" i="9"/>
  <c r="J261" i="9"/>
  <c r="K261" i="9"/>
  <c r="L261" i="9"/>
  <c r="O261" i="9"/>
  <c r="P261" i="9"/>
  <c r="Q261" i="9"/>
  <c r="R261" i="9"/>
  <c r="S261" i="9"/>
  <c r="E262" i="9"/>
  <c r="G262" i="9"/>
  <c r="J262" i="9"/>
  <c r="K262" i="9"/>
  <c r="L262" i="9"/>
  <c r="O262" i="9"/>
  <c r="A263" i="9"/>
  <c r="C263" i="9"/>
  <c r="D263" i="9"/>
  <c r="E263" i="9"/>
  <c r="J263" i="9" s="1"/>
  <c r="G263" i="9"/>
  <c r="K263" i="9"/>
  <c r="L263" i="9"/>
  <c r="O263" i="9"/>
  <c r="P263" i="9"/>
  <c r="Q263" i="9"/>
  <c r="R263" i="9"/>
  <c r="D264" i="9"/>
  <c r="E264" i="9"/>
  <c r="I264" i="9" s="1"/>
  <c r="G264" i="9"/>
  <c r="K264" i="9"/>
  <c r="L264" i="9"/>
  <c r="O264" i="9"/>
  <c r="R264" i="9"/>
  <c r="C265" i="9"/>
  <c r="E265" i="9"/>
  <c r="S265" i="9" s="1"/>
  <c r="G265" i="9"/>
  <c r="J265" i="9"/>
  <c r="K265" i="9"/>
  <c r="L265" i="9"/>
  <c r="O265" i="9"/>
  <c r="Q265" i="9"/>
  <c r="R265" i="9"/>
  <c r="C266" i="9"/>
  <c r="D266" i="9"/>
  <c r="E266" i="9"/>
  <c r="J266" i="9" s="1"/>
  <c r="G266" i="9"/>
  <c r="I266" i="9"/>
  <c r="K266" i="9"/>
  <c r="L266" i="9"/>
  <c r="O266" i="9"/>
  <c r="P266" i="9"/>
  <c r="Q266" i="9"/>
  <c r="S266" i="9"/>
  <c r="A267" i="9"/>
  <c r="D267" i="9"/>
  <c r="E267" i="9"/>
  <c r="G267" i="9"/>
  <c r="I267" i="9"/>
  <c r="K267" i="9"/>
  <c r="L267" i="9"/>
  <c r="O267" i="9"/>
  <c r="P267" i="9"/>
  <c r="Q267" i="9"/>
  <c r="R267" i="9"/>
  <c r="S267" i="9"/>
  <c r="E268" i="9"/>
  <c r="G268" i="9"/>
  <c r="K268" i="9"/>
  <c r="L268" i="9"/>
  <c r="O268" i="9"/>
  <c r="R268" i="9"/>
  <c r="A269" i="9"/>
  <c r="C269" i="9"/>
  <c r="D269" i="9"/>
  <c r="E269" i="9"/>
  <c r="G269" i="9"/>
  <c r="I269" i="9"/>
  <c r="J269" i="9"/>
  <c r="K269" i="9"/>
  <c r="L269" i="9"/>
  <c r="O269" i="9"/>
  <c r="P269" i="9"/>
  <c r="Q269" i="9"/>
  <c r="R269" i="9"/>
  <c r="S269" i="9"/>
  <c r="A270" i="9"/>
  <c r="C270" i="9"/>
  <c r="D270" i="9"/>
  <c r="E270" i="9"/>
  <c r="S270" i="9" s="1"/>
  <c r="G270" i="9"/>
  <c r="I270" i="9"/>
  <c r="J270" i="9"/>
  <c r="K270" i="9"/>
  <c r="L270" i="9"/>
  <c r="O270" i="9"/>
  <c r="Q270" i="9"/>
  <c r="R270" i="9"/>
  <c r="A271" i="9"/>
  <c r="C271" i="9"/>
  <c r="D271" i="9"/>
  <c r="E271" i="9"/>
  <c r="J271" i="9" s="1"/>
  <c r="G271" i="9"/>
  <c r="K271" i="9"/>
  <c r="L271" i="9"/>
  <c r="O271" i="9"/>
  <c r="P271" i="9"/>
  <c r="Q271" i="9"/>
  <c r="R271" i="9"/>
  <c r="D272" i="9"/>
  <c r="E272" i="9"/>
  <c r="G272" i="9"/>
  <c r="I272" i="9"/>
  <c r="K272" i="9"/>
  <c r="L272" i="9"/>
  <c r="O272" i="9"/>
  <c r="P272" i="9"/>
  <c r="Q272" i="9"/>
  <c r="S272" i="9"/>
  <c r="A273" i="9"/>
  <c r="C273" i="9"/>
  <c r="D273" i="9"/>
  <c r="E273" i="9"/>
  <c r="G273" i="9"/>
  <c r="I273" i="9"/>
  <c r="J273" i="9"/>
  <c r="K273" i="9"/>
  <c r="L273" i="9"/>
  <c r="O273" i="9"/>
  <c r="P273" i="9"/>
  <c r="Q273" i="9"/>
  <c r="R273" i="9"/>
  <c r="S273" i="9"/>
  <c r="A274" i="9"/>
  <c r="D274" i="9"/>
  <c r="E274" i="9"/>
  <c r="J274" i="9" s="1"/>
  <c r="G274" i="9"/>
  <c r="K274" i="9"/>
  <c r="L274" i="9"/>
  <c r="O274" i="9"/>
  <c r="P274" i="9"/>
  <c r="Q274" i="9"/>
  <c r="R274" i="9"/>
  <c r="C275" i="9"/>
  <c r="E275" i="9"/>
  <c r="I275" i="9" s="1"/>
  <c r="G275" i="9"/>
  <c r="K275" i="9"/>
  <c r="L275" i="9"/>
  <c r="O275" i="9"/>
  <c r="Q275" i="9"/>
  <c r="R275" i="9"/>
  <c r="A276" i="9"/>
  <c r="C276" i="9"/>
  <c r="D276" i="9"/>
  <c r="E276" i="9"/>
  <c r="G276" i="9"/>
  <c r="I276" i="9"/>
  <c r="J276" i="9"/>
  <c r="K276" i="9"/>
  <c r="L276" i="9"/>
  <c r="O276" i="9"/>
  <c r="P276" i="9"/>
  <c r="Q276" i="9"/>
  <c r="R276" i="9"/>
  <c r="S276" i="9"/>
  <c r="A277" i="9"/>
  <c r="C277" i="9"/>
  <c r="E277" i="9"/>
  <c r="I277" i="9" s="1"/>
  <c r="G277" i="9"/>
  <c r="J277" i="9"/>
  <c r="K277" i="9"/>
  <c r="L277" i="9"/>
  <c r="O277" i="9"/>
  <c r="Q277" i="9"/>
  <c r="S277" i="9"/>
  <c r="C278" i="9"/>
  <c r="D278" i="9"/>
  <c r="E278" i="9"/>
  <c r="A278" i="9" s="1"/>
  <c r="G278" i="9"/>
  <c r="J278" i="9"/>
  <c r="K278" i="9"/>
  <c r="L278" i="9"/>
  <c r="O278" i="9"/>
  <c r="P278" i="9"/>
  <c r="Q278" i="9"/>
  <c r="R278" i="9"/>
  <c r="C279" i="9"/>
  <c r="D279" i="9"/>
  <c r="E279" i="9"/>
  <c r="S279" i="9" s="1"/>
  <c r="G279" i="9"/>
  <c r="I279" i="9"/>
  <c r="K279" i="9"/>
  <c r="L279" i="9"/>
  <c r="O279" i="9"/>
  <c r="P279" i="9"/>
  <c r="Q279" i="9"/>
  <c r="R279" i="9"/>
  <c r="C280" i="9"/>
  <c r="E280" i="9"/>
  <c r="J280" i="9" s="1"/>
  <c r="G280" i="9"/>
  <c r="I280" i="9"/>
  <c r="K280" i="9"/>
  <c r="L280" i="9"/>
  <c r="O280" i="9"/>
  <c r="Q280" i="9"/>
  <c r="R280" i="9"/>
  <c r="S280" i="9"/>
  <c r="A281" i="9"/>
  <c r="C281" i="9"/>
  <c r="D281" i="9"/>
  <c r="E281" i="9"/>
  <c r="G281" i="9"/>
  <c r="I281" i="9"/>
  <c r="J281" i="9"/>
  <c r="K281" i="9"/>
  <c r="L281" i="9"/>
  <c r="O281" i="9"/>
  <c r="P281" i="9"/>
  <c r="Q281" i="9"/>
  <c r="S281" i="9"/>
  <c r="A282" i="9"/>
  <c r="D282" i="9"/>
  <c r="E282" i="9"/>
  <c r="S282" i="9" s="1"/>
  <c r="G282" i="9"/>
  <c r="K282" i="9"/>
  <c r="L282" i="9"/>
  <c r="O282" i="9"/>
  <c r="Q282" i="9"/>
  <c r="R282" i="9"/>
  <c r="E283" i="9"/>
  <c r="G283" i="9"/>
  <c r="J283" i="9"/>
  <c r="K283" i="9"/>
  <c r="L283" i="9"/>
  <c r="O283" i="9"/>
  <c r="R283" i="9"/>
  <c r="A284" i="9"/>
  <c r="C284" i="9"/>
  <c r="D284" i="9"/>
  <c r="E284" i="9"/>
  <c r="G284" i="9"/>
  <c r="I284" i="9"/>
  <c r="J284" i="9"/>
  <c r="K284" i="9"/>
  <c r="L284" i="9"/>
  <c r="O284" i="9"/>
  <c r="P284" i="9"/>
  <c r="Q284" i="9"/>
  <c r="R284" i="9"/>
  <c r="S284" i="9"/>
  <c r="A285" i="9"/>
  <c r="C285" i="9"/>
  <c r="D285" i="9"/>
  <c r="E285" i="9"/>
  <c r="R285" i="9" s="1"/>
  <c r="G285" i="9"/>
  <c r="I285" i="9"/>
  <c r="J285" i="9"/>
  <c r="K285" i="9"/>
  <c r="L285" i="9"/>
  <c r="O285" i="9"/>
  <c r="P285" i="9"/>
  <c r="Q285" i="9"/>
  <c r="S285" i="9"/>
  <c r="C286" i="9"/>
  <c r="E286" i="9"/>
  <c r="P286" i="9" s="1"/>
  <c r="G286" i="9"/>
  <c r="K286" i="9"/>
  <c r="L286" i="9"/>
  <c r="O286" i="9"/>
  <c r="A287" i="9"/>
  <c r="C287" i="9"/>
  <c r="D287" i="9"/>
  <c r="E287" i="9"/>
  <c r="S287" i="9" s="1"/>
  <c r="G287" i="9"/>
  <c r="I287" i="9"/>
  <c r="K287" i="9"/>
  <c r="L287" i="9"/>
  <c r="O287" i="9"/>
  <c r="P287" i="9"/>
  <c r="Q287" i="9"/>
  <c r="R287" i="9"/>
  <c r="C288" i="9"/>
  <c r="D288" i="9"/>
  <c r="E288" i="9"/>
  <c r="A288" i="9" s="1"/>
  <c r="G288" i="9"/>
  <c r="I288" i="9"/>
  <c r="J288" i="9"/>
  <c r="K288" i="9"/>
  <c r="L288" i="9"/>
  <c r="O288" i="9"/>
  <c r="P288" i="9"/>
  <c r="Q288" i="9"/>
  <c r="R288" i="9"/>
  <c r="S288" i="9"/>
  <c r="E289" i="9"/>
  <c r="J289" i="9" s="1"/>
  <c r="G289" i="9"/>
  <c r="K289" i="9"/>
  <c r="L289" i="9"/>
  <c r="O289" i="9"/>
  <c r="Q289" i="9"/>
  <c r="D290" i="9"/>
  <c r="E290" i="9"/>
  <c r="C290" i="9" s="1"/>
  <c r="G290" i="9"/>
  <c r="J290" i="9"/>
  <c r="K290" i="9"/>
  <c r="L290" i="9"/>
  <c r="O290" i="9"/>
  <c r="P290" i="9"/>
  <c r="Q290" i="9"/>
  <c r="A291" i="9"/>
  <c r="C291" i="9"/>
  <c r="E291" i="9"/>
  <c r="G291" i="9"/>
  <c r="I291" i="9"/>
  <c r="J291" i="9"/>
  <c r="K291" i="9"/>
  <c r="L291" i="9"/>
  <c r="O291" i="9"/>
  <c r="Q291" i="9"/>
  <c r="R291" i="9"/>
  <c r="S291" i="9"/>
  <c r="A292" i="9"/>
  <c r="C292" i="9"/>
  <c r="D292" i="9"/>
  <c r="E292" i="9"/>
  <c r="G292" i="9"/>
  <c r="I292" i="9"/>
  <c r="J292" i="9"/>
  <c r="K292" i="9"/>
  <c r="L292" i="9"/>
  <c r="O292" i="9"/>
  <c r="P292" i="9"/>
  <c r="Q292" i="9"/>
  <c r="R292" i="9"/>
  <c r="S292" i="9"/>
  <c r="A293" i="9"/>
  <c r="C293" i="9"/>
  <c r="D293" i="9"/>
  <c r="E293" i="9"/>
  <c r="G293" i="9"/>
  <c r="I293" i="9"/>
  <c r="J293" i="9"/>
  <c r="K293" i="9"/>
  <c r="L293" i="9"/>
  <c r="O293" i="9"/>
  <c r="P293" i="9"/>
  <c r="Q293" i="9"/>
  <c r="A294" i="9"/>
  <c r="C294" i="9"/>
  <c r="D294" i="9"/>
  <c r="E294" i="9"/>
  <c r="J294" i="9" s="1"/>
  <c r="G294" i="9"/>
  <c r="K294" i="9"/>
  <c r="L294" i="9"/>
  <c r="O294" i="9"/>
  <c r="P294" i="9"/>
  <c r="Q294" i="9"/>
  <c r="R294" i="9"/>
  <c r="E295" i="9"/>
  <c r="G295" i="9"/>
  <c r="K295" i="9"/>
  <c r="L295" i="9"/>
  <c r="O295" i="9"/>
  <c r="C296" i="9"/>
  <c r="D296" i="9"/>
  <c r="E296" i="9"/>
  <c r="S296" i="9" s="1"/>
  <c r="G296" i="9"/>
  <c r="K296" i="9"/>
  <c r="L296" i="9"/>
  <c r="O296" i="9"/>
  <c r="P296" i="9"/>
  <c r="Q296" i="9"/>
  <c r="E297" i="9"/>
  <c r="G297" i="9"/>
  <c r="K297" i="9"/>
  <c r="L297" i="9"/>
  <c r="O297" i="9"/>
  <c r="D298" i="9"/>
  <c r="E298" i="9"/>
  <c r="R298" i="9" s="1"/>
  <c r="G298" i="9"/>
  <c r="J298" i="9"/>
  <c r="K298" i="9"/>
  <c r="L298" i="9"/>
  <c r="O298" i="9"/>
  <c r="P298" i="9"/>
  <c r="Q298" i="9"/>
  <c r="A299" i="9"/>
  <c r="E299" i="9"/>
  <c r="I299" i="9" s="1"/>
  <c r="G299" i="9"/>
  <c r="K299" i="9"/>
  <c r="L299" i="9"/>
  <c r="O299" i="9"/>
  <c r="R299" i="9"/>
  <c r="S299" i="9"/>
  <c r="A300" i="9"/>
  <c r="C300" i="9"/>
  <c r="D300" i="9"/>
  <c r="E300" i="9"/>
  <c r="G300" i="9"/>
  <c r="I300" i="9"/>
  <c r="J300" i="9"/>
  <c r="K300" i="9"/>
  <c r="L300" i="9"/>
  <c r="O300" i="9"/>
  <c r="P300" i="9"/>
  <c r="Q300" i="9"/>
  <c r="R300" i="9"/>
  <c r="S300" i="9"/>
  <c r="A301" i="9"/>
  <c r="C301" i="9"/>
  <c r="D301" i="9"/>
  <c r="E301" i="9"/>
  <c r="G301" i="9"/>
  <c r="J301" i="9"/>
  <c r="K301" i="9"/>
  <c r="L301" i="9"/>
  <c r="O301" i="9"/>
  <c r="P301" i="9"/>
  <c r="Q301" i="9"/>
  <c r="S301" i="9"/>
  <c r="E302" i="9"/>
  <c r="G302" i="9"/>
  <c r="K302" i="9"/>
  <c r="L302" i="9"/>
  <c r="O302" i="9"/>
  <c r="A303" i="9"/>
  <c r="C303" i="9"/>
  <c r="E303" i="9"/>
  <c r="G303" i="9"/>
  <c r="I303" i="9"/>
  <c r="K303" i="9"/>
  <c r="L303" i="9"/>
  <c r="O303" i="9"/>
  <c r="P303" i="9"/>
  <c r="R303" i="9"/>
  <c r="S303" i="9"/>
  <c r="E304" i="9"/>
  <c r="G304" i="9"/>
  <c r="K304" i="9"/>
  <c r="L304" i="9"/>
  <c r="O304" i="9"/>
  <c r="A305" i="9"/>
  <c r="C305" i="9"/>
  <c r="D305" i="9"/>
  <c r="E305" i="9"/>
  <c r="R305" i="9" s="1"/>
  <c r="G305" i="9"/>
  <c r="I305" i="9"/>
  <c r="J305" i="9"/>
  <c r="K305" i="9"/>
  <c r="L305" i="9"/>
  <c r="O305" i="9"/>
  <c r="P305" i="9"/>
  <c r="Q305" i="9"/>
  <c r="S305" i="9"/>
  <c r="D306" i="9"/>
  <c r="E306" i="9"/>
  <c r="G306" i="9"/>
  <c r="K306" i="9"/>
  <c r="L306" i="9"/>
  <c r="O306" i="9"/>
  <c r="P306" i="9"/>
  <c r="A307" i="9"/>
  <c r="C307" i="9"/>
  <c r="E307" i="9"/>
  <c r="G307" i="9"/>
  <c r="I307" i="9"/>
  <c r="J307" i="9"/>
  <c r="K307" i="9"/>
  <c r="L307" i="9"/>
  <c r="O307" i="9"/>
  <c r="Q307" i="9"/>
  <c r="R307" i="9"/>
  <c r="S307" i="9"/>
  <c r="A308" i="9"/>
  <c r="C308" i="9"/>
  <c r="D308" i="9"/>
  <c r="E308" i="9"/>
  <c r="G308" i="9"/>
  <c r="I308" i="9"/>
  <c r="J308" i="9"/>
  <c r="K308" i="9"/>
  <c r="L308" i="9"/>
  <c r="O308" i="9"/>
  <c r="P308" i="9"/>
  <c r="Q308" i="9"/>
  <c r="R308" i="9"/>
  <c r="S308" i="9"/>
  <c r="A309" i="9"/>
  <c r="C309" i="9"/>
  <c r="D309" i="9"/>
  <c r="E309" i="9"/>
  <c r="G309" i="9"/>
  <c r="I309" i="9"/>
  <c r="K309" i="9"/>
  <c r="L309" i="9"/>
  <c r="O309" i="9"/>
  <c r="P309" i="9"/>
  <c r="Q309" i="9"/>
  <c r="S309" i="9"/>
  <c r="D310" i="9"/>
  <c r="E310" i="9"/>
  <c r="G310" i="9"/>
  <c r="K310" i="9"/>
  <c r="L310" i="9"/>
  <c r="O310" i="9"/>
  <c r="P310" i="9"/>
  <c r="R310" i="9"/>
  <c r="A311" i="9"/>
  <c r="C311" i="9"/>
  <c r="D311" i="9"/>
  <c r="E311" i="9"/>
  <c r="J311" i="9" s="1"/>
  <c r="G311" i="9"/>
  <c r="I311" i="9"/>
  <c r="K311" i="9"/>
  <c r="L311" i="9"/>
  <c r="O311" i="9"/>
  <c r="P311" i="9"/>
  <c r="Q311" i="9"/>
  <c r="R311" i="9"/>
  <c r="S311" i="9"/>
  <c r="C312" i="9"/>
  <c r="D312" i="9"/>
  <c r="E312" i="9"/>
  <c r="S312" i="9" s="1"/>
  <c r="G312" i="9"/>
  <c r="K312" i="9"/>
  <c r="L312" i="9"/>
  <c r="O312" i="9"/>
  <c r="P312" i="9"/>
  <c r="Q312" i="9"/>
  <c r="R312" i="9"/>
  <c r="E313" i="9"/>
  <c r="S313" i="9" s="1"/>
  <c r="G313" i="9"/>
  <c r="I313" i="9"/>
  <c r="K313" i="9"/>
  <c r="L313" i="9"/>
  <c r="O313" i="9"/>
  <c r="Q313" i="9"/>
  <c r="R313" i="9"/>
  <c r="A314" i="9"/>
  <c r="E314" i="9"/>
  <c r="I314" i="9" s="1"/>
  <c r="G314" i="9"/>
  <c r="J314" i="9"/>
  <c r="K314" i="9"/>
  <c r="L314" i="9"/>
  <c r="O314" i="9"/>
  <c r="Q314" i="9"/>
  <c r="R314" i="9"/>
  <c r="S314" i="9"/>
  <c r="C315" i="9"/>
  <c r="E315" i="9"/>
  <c r="G315" i="9"/>
  <c r="K315" i="9"/>
  <c r="L315" i="9"/>
  <c r="O315" i="9"/>
  <c r="Q315" i="9"/>
  <c r="R315" i="9"/>
  <c r="A316" i="9"/>
  <c r="C316" i="9"/>
  <c r="D316" i="9"/>
  <c r="E316" i="9"/>
  <c r="G316" i="9"/>
  <c r="I316" i="9"/>
  <c r="J316" i="9"/>
  <c r="K316" i="9"/>
  <c r="L316" i="9"/>
  <c r="O316" i="9"/>
  <c r="P316" i="9"/>
  <c r="Q316" i="9"/>
  <c r="R316" i="9"/>
  <c r="S316" i="9"/>
  <c r="C317" i="9"/>
  <c r="D317" i="9"/>
  <c r="E317" i="9"/>
  <c r="I317" i="9" s="1"/>
  <c r="G317" i="9"/>
  <c r="J317" i="9"/>
  <c r="K317" i="9"/>
  <c r="L317" i="9"/>
  <c r="O317" i="9"/>
  <c r="P317" i="9"/>
  <c r="Q317" i="9"/>
  <c r="S317" i="9"/>
  <c r="D318" i="9"/>
  <c r="E318" i="9"/>
  <c r="G318" i="9"/>
  <c r="K318" i="9"/>
  <c r="L318" i="9"/>
  <c r="O318" i="9"/>
  <c r="R318" i="9"/>
  <c r="E319" i="9"/>
  <c r="G319" i="9"/>
  <c r="I319" i="9"/>
  <c r="K319" i="9"/>
  <c r="L319" i="9"/>
  <c r="O319" i="9"/>
  <c r="C320" i="9"/>
  <c r="D320" i="9"/>
  <c r="E320" i="9"/>
  <c r="G320" i="9"/>
  <c r="K320" i="9"/>
  <c r="L320" i="9"/>
  <c r="O320" i="9"/>
  <c r="P320" i="9"/>
  <c r="Q320" i="9"/>
  <c r="R320" i="9"/>
  <c r="A321" i="9"/>
  <c r="D321" i="9"/>
  <c r="E321" i="9"/>
  <c r="G321" i="9"/>
  <c r="I321" i="9"/>
  <c r="J321" i="9"/>
  <c r="K321" i="9"/>
  <c r="L321" i="9"/>
  <c r="O321" i="9"/>
  <c r="P321" i="9"/>
  <c r="Q321" i="9"/>
  <c r="R321" i="9"/>
  <c r="S321" i="9"/>
  <c r="A322" i="9"/>
  <c r="D322" i="9"/>
  <c r="E322" i="9"/>
  <c r="C322" i="9" s="1"/>
  <c r="G322" i="9"/>
  <c r="I322" i="9"/>
  <c r="J322" i="9"/>
  <c r="K322" i="9"/>
  <c r="L322" i="9"/>
  <c r="O322" i="9"/>
  <c r="P322" i="9"/>
  <c r="Q322" i="9"/>
  <c r="R322" i="9"/>
  <c r="S322" i="9"/>
  <c r="C323" i="9"/>
  <c r="E323" i="9"/>
  <c r="G323" i="9"/>
  <c r="K323" i="9"/>
  <c r="L323" i="9"/>
  <c r="O323" i="9"/>
  <c r="R323" i="9"/>
  <c r="S323" i="9"/>
  <c r="A324" i="9"/>
  <c r="C324" i="9"/>
  <c r="D324" i="9"/>
  <c r="E324" i="9"/>
  <c r="G324" i="9"/>
  <c r="I324" i="9"/>
  <c r="J324" i="9"/>
  <c r="K324" i="9"/>
  <c r="L324" i="9"/>
  <c r="O324" i="9"/>
  <c r="P324" i="9"/>
  <c r="Q324" i="9"/>
  <c r="R324" i="9"/>
  <c r="S324" i="9"/>
  <c r="A325" i="9"/>
  <c r="E325" i="9"/>
  <c r="J325" i="9" s="1"/>
  <c r="G325" i="9"/>
  <c r="I325" i="9"/>
  <c r="K325" i="9"/>
  <c r="L325" i="9"/>
  <c r="O325" i="9"/>
  <c r="Q325" i="9"/>
  <c r="A326" i="9"/>
  <c r="C326" i="9"/>
  <c r="E326" i="9"/>
  <c r="G326" i="9"/>
  <c r="K326" i="9"/>
  <c r="L326" i="9"/>
  <c r="O326" i="9"/>
  <c r="P326" i="9"/>
  <c r="R326" i="9"/>
  <c r="A327" i="9"/>
  <c r="C327" i="9"/>
  <c r="D327" i="9"/>
  <c r="E327" i="9"/>
  <c r="G327" i="9"/>
  <c r="K327" i="9"/>
  <c r="L327" i="9"/>
  <c r="O327" i="9"/>
  <c r="P327" i="9"/>
  <c r="Q327" i="9"/>
  <c r="R327" i="9"/>
  <c r="S327" i="9"/>
  <c r="D328" i="9"/>
  <c r="E328" i="9"/>
  <c r="G328" i="9"/>
  <c r="K328" i="9"/>
  <c r="L328" i="9"/>
  <c r="O328" i="9"/>
  <c r="P328" i="9"/>
  <c r="R328" i="9"/>
  <c r="A329" i="9"/>
  <c r="C329" i="9"/>
  <c r="E329" i="9"/>
  <c r="G329" i="9"/>
  <c r="I329" i="9"/>
  <c r="J329" i="9"/>
  <c r="K329" i="9"/>
  <c r="L329" i="9"/>
  <c r="O329" i="9"/>
  <c r="Q329" i="9"/>
  <c r="R329" i="9"/>
  <c r="S329" i="9"/>
  <c r="A330" i="9"/>
  <c r="D330" i="9"/>
  <c r="E330" i="9"/>
  <c r="S330" i="9" s="1"/>
  <c r="G330" i="9"/>
  <c r="I330" i="9"/>
  <c r="K330" i="9"/>
  <c r="L330" i="9"/>
  <c r="O330" i="9"/>
  <c r="P330" i="9"/>
  <c r="Q330" i="9"/>
  <c r="A331" i="9"/>
  <c r="C331" i="9"/>
  <c r="E331" i="9"/>
  <c r="G331" i="9"/>
  <c r="I331" i="9"/>
  <c r="K331" i="9"/>
  <c r="L331" i="9"/>
  <c r="O331" i="9"/>
  <c r="R331" i="9"/>
  <c r="S331" i="9"/>
  <c r="A332" i="9"/>
  <c r="C332" i="9"/>
  <c r="D332" i="9"/>
  <c r="E332" i="9"/>
  <c r="G332" i="9"/>
  <c r="I332" i="9"/>
  <c r="J332" i="9"/>
  <c r="K332" i="9"/>
  <c r="L332" i="9"/>
  <c r="O332" i="9"/>
  <c r="P332" i="9"/>
  <c r="Q332" i="9"/>
  <c r="R332" i="9"/>
  <c r="S332" i="9"/>
  <c r="E333" i="9"/>
  <c r="G333" i="9"/>
  <c r="J333" i="9"/>
  <c r="K333" i="9"/>
  <c r="L333" i="9"/>
  <c r="O333" i="9"/>
  <c r="A334" i="9"/>
  <c r="C334" i="9"/>
  <c r="D334" i="9"/>
  <c r="E334" i="9"/>
  <c r="G334" i="9"/>
  <c r="J334" i="9"/>
  <c r="K334" i="9"/>
  <c r="L334" i="9"/>
  <c r="O334" i="9"/>
  <c r="P334" i="9"/>
  <c r="Q334" i="9"/>
  <c r="R334" i="9"/>
  <c r="A335" i="9"/>
  <c r="E335" i="9"/>
  <c r="G335" i="9"/>
  <c r="I335" i="9"/>
  <c r="K335" i="9"/>
  <c r="L335" i="9"/>
  <c r="O335" i="9"/>
  <c r="R335" i="9"/>
  <c r="S335" i="9"/>
  <c r="D336" i="9"/>
  <c r="E336" i="9"/>
  <c r="G336" i="9"/>
  <c r="K336" i="9"/>
  <c r="L336" i="9"/>
  <c r="O336" i="9"/>
  <c r="P336" i="9"/>
  <c r="R336" i="9"/>
  <c r="A337" i="9"/>
  <c r="C337" i="9"/>
  <c r="D337" i="9"/>
  <c r="E337" i="9"/>
  <c r="G337" i="9"/>
  <c r="I337" i="9"/>
  <c r="J337" i="9"/>
  <c r="K337" i="9"/>
  <c r="L337" i="9"/>
  <c r="O337" i="9"/>
  <c r="P337" i="9"/>
  <c r="Q337" i="9"/>
  <c r="R337" i="9"/>
  <c r="S337" i="9"/>
  <c r="E338" i="9"/>
  <c r="G338" i="9"/>
  <c r="J338" i="9"/>
  <c r="K338" i="9"/>
  <c r="L338" i="9"/>
  <c r="O338" i="9"/>
  <c r="R338" i="9"/>
  <c r="E339" i="9"/>
  <c r="G339" i="9"/>
  <c r="K339" i="9"/>
  <c r="L339" i="9"/>
  <c r="O339" i="9"/>
  <c r="A340" i="9"/>
  <c r="C340" i="9"/>
  <c r="D340" i="9"/>
  <c r="E340" i="9"/>
  <c r="G340" i="9"/>
  <c r="I340" i="9"/>
  <c r="J340" i="9"/>
  <c r="K340" i="9"/>
  <c r="L340" i="9"/>
  <c r="O340" i="9"/>
  <c r="P340" i="9"/>
  <c r="Q340" i="9"/>
  <c r="R340" i="9"/>
  <c r="S340" i="9"/>
  <c r="A341" i="9"/>
  <c r="E341" i="9"/>
  <c r="G341" i="9"/>
  <c r="I341" i="9"/>
  <c r="K341" i="9"/>
  <c r="L341" i="9"/>
  <c r="O341" i="9"/>
  <c r="S341" i="9"/>
  <c r="C342" i="9"/>
  <c r="E342" i="9"/>
  <c r="A342" i="9" s="1"/>
  <c r="G342" i="9"/>
  <c r="K342" i="9"/>
  <c r="L342" i="9"/>
  <c r="O342" i="9"/>
  <c r="P342" i="9"/>
  <c r="Q342" i="9"/>
  <c r="E343" i="9"/>
  <c r="I343" i="9" s="1"/>
  <c r="G343" i="9"/>
  <c r="K343" i="9"/>
  <c r="L343" i="9"/>
  <c r="O343" i="9"/>
  <c r="S343" i="9"/>
  <c r="C344" i="9"/>
  <c r="E344" i="9"/>
  <c r="G344" i="9"/>
  <c r="J344" i="9"/>
  <c r="K344" i="9"/>
  <c r="L344" i="9"/>
  <c r="O344" i="9"/>
  <c r="Q344" i="9"/>
  <c r="R344" i="9"/>
  <c r="D345" i="9"/>
  <c r="E345" i="9"/>
  <c r="S345" i="9" s="1"/>
  <c r="G345" i="9"/>
  <c r="J345" i="9"/>
  <c r="K345" i="9"/>
  <c r="L345" i="9"/>
  <c r="O345" i="9"/>
  <c r="P345" i="9"/>
  <c r="Q345" i="9"/>
  <c r="A346" i="9"/>
  <c r="D346" i="9"/>
  <c r="E346" i="9"/>
  <c r="G346" i="9"/>
  <c r="I346" i="9"/>
  <c r="K346" i="9"/>
  <c r="L346" i="9"/>
  <c r="O346" i="9"/>
  <c r="P346" i="9"/>
  <c r="Q346" i="9"/>
  <c r="R346" i="9"/>
  <c r="S346" i="9"/>
  <c r="C347" i="9"/>
  <c r="E347" i="9"/>
  <c r="G347" i="9"/>
  <c r="I347" i="9"/>
  <c r="J347" i="9"/>
  <c r="K347" i="9"/>
  <c r="L347" i="9"/>
  <c r="O347" i="9"/>
  <c r="Q347" i="9"/>
  <c r="R347" i="9"/>
  <c r="S347" i="9"/>
  <c r="A348" i="9"/>
  <c r="C348" i="9"/>
  <c r="D348" i="9"/>
  <c r="E348" i="9"/>
  <c r="G348" i="9"/>
  <c r="I348" i="9"/>
  <c r="J348" i="9"/>
  <c r="K348" i="9"/>
  <c r="L348" i="9"/>
  <c r="O348" i="9"/>
  <c r="P348" i="9"/>
  <c r="Q348" i="9"/>
  <c r="R348" i="9"/>
  <c r="S348" i="9"/>
  <c r="A349" i="9"/>
  <c r="C349" i="9"/>
  <c r="D349" i="9"/>
  <c r="E349" i="9"/>
  <c r="R349" i="9" s="1"/>
  <c r="G349" i="9"/>
  <c r="I349" i="9"/>
  <c r="J349" i="9"/>
  <c r="K349" i="9"/>
  <c r="L349" i="9"/>
  <c r="O349" i="9"/>
  <c r="P349" i="9"/>
  <c r="Q349" i="9"/>
  <c r="S349" i="9"/>
  <c r="A350" i="9"/>
  <c r="C350" i="9"/>
  <c r="D350" i="9"/>
  <c r="E350" i="9"/>
  <c r="G350" i="9"/>
  <c r="K350" i="9"/>
  <c r="L350" i="9"/>
  <c r="O350" i="9"/>
  <c r="P350" i="9"/>
  <c r="Q350" i="9"/>
  <c r="R350" i="9"/>
  <c r="D351" i="9"/>
  <c r="E351" i="9"/>
  <c r="G351" i="9"/>
  <c r="I351" i="9"/>
  <c r="K351" i="9"/>
  <c r="L351" i="9"/>
  <c r="O351" i="9"/>
  <c r="R351" i="9"/>
  <c r="S351" i="9"/>
  <c r="C352" i="9"/>
  <c r="D352" i="9"/>
  <c r="E352" i="9"/>
  <c r="A352" i="9" s="1"/>
  <c r="G352" i="9"/>
  <c r="I352" i="9"/>
  <c r="J352" i="9"/>
  <c r="K352" i="9"/>
  <c r="L352" i="9"/>
  <c r="O352" i="9"/>
  <c r="P352" i="9"/>
  <c r="Q352" i="9"/>
  <c r="R352" i="9"/>
  <c r="S352" i="9"/>
  <c r="D353" i="9"/>
  <c r="E353" i="9"/>
  <c r="J353" i="9" s="1"/>
  <c r="G353" i="9"/>
  <c r="K353" i="9"/>
  <c r="L353" i="9"/>
  <c r="O353" i="9"/>
  <c r="Q353" i="9"/>
  <c r="R353" i="9"/>
  <c r="E354" i="9"/>
  <c r="S354" i="9" s="1"/>
  <c r="G354" i="9"/>
  <c r="K354" i="9"/>
  <c r="L354" i="9"/>
  <c r="O354" i="9"/>
  <c r="R354" i="9"/>
  <c r="E355" i="9"/>
  <c r="G355" i="9"/>
  <c r="K355" i="9"/>
  <c r="L355" i="9"/>
  <c r="O355" i="9"/>
  <c r="S355" i="9"/>
  <c r="A356" i="9"/>
  <c r="C356" i="9"/>
  <c r="D356" i="9"/>
  <c r="E356" i="9"/>
  <c r="G356" i="9"/>
  <c r="I356" i="9"/>
  <c r="J356" i="9"/>
  <c r="K356" i="9"/>
  <c r="L356" i="9"/>
  <c r="O356" i="9"/>
  <c r="P356" i="9"/>
  <c r="Q356" i="9"/>
  <c r="R356" i="9"/>
  <c r="S356" i="9"/>
  <c r="A357" i="9"/>
  <c r="C357" i="9"/>
  <c r="E357" i="9"/>
  <c r="I357" i="9" s="1"/>
  <c r="G357" i="9"/>
  <c r="J357" i="9"/>
  <c r="K357" i="9"/>
  <c r="L357" i="9"/>
  <c r="O357" i="9"/>
  <c r="Q357" i="9"/>
  <c r="A358" i="9"/>
  <c r="C358" i="9"/>
  <c r="D358" i="9"/>
  <c r="E358" i="9"/>
  <c r="G358" i="9"/>
  <c r="J358" i="9"/>
  <c r="K358" i="9"/>
  <c r="L358" i="9"/>
  <c r="O358" i="9"/>
  <c r="P358" i="9"/>
  <c r="Q358" i="9"/>
  <c r="R358" i="9"/>
  <c r="E359" i="9"/>
  <c r="I359" i="9" s="1"/>
  <c r="G359" i="9"/>
  <c r="K359" i="9"/>
  <c r="L359" i="9"/>
  <c r="O359" i="9"/>
  <c r="S359" i="9"/>
  <c r="C360" i="9"/>
  <c r="D360" i="9"/>
  <c r="E360" i="9"/>
  <c r="G360" i="9"/>
  <c r="I360" i="9"/>
  <c r="J360" i="9"/>
  <c r="K360" i="9"/>
  <c r="L360" i="9"/>
  <c r="O360" i="9"/>
  <c r="P360" i="9"/>
  <c r="Q360" i="9"/>
  <c r="S360" i="9"/>
  <c r="C361" i="9"/>
  <c r="D361" i="9"/>
  <c r="E361" i="9"/>
  <c r="G361" i="9"/>
  <c r="I361" i="9"/>
  <c r="K361" i="9"/>
  <c r="L361" i="9"/>
  <c r="O361" i="9"/>
  <c r="P361" i="9"/>
  <c r="Q361" i="9"/>
  <c r="R361" i="9"/>
  <c r="S361" i="9"/>
  <c r="E362" i="9"/>
  <c r="G362" i="9"/>
  <c r="K362" i="9"/>
  <c r="L362" i="9"/>
  <c r="O362" i="9"/>
  <c r="S362" i="9"/>
  <c r="E363" i="9"/>
  <c r="G363" i="9"/>
  <c r="K363" i="9"/>
  <c r="L363" i="9"/>
  <c r="O363" i="9"/>
  <c r="A364" i="9"/>
  <c r="C364" i="9"/>
  <c r="D364" i="9"/>
  <c r="E364" i="9"/>
  <c r="G364" i="9"/>
  <c r="I364" i="9"/>
  <c r="J364" i="9"/>
  <c r="K364" i="9"/>
  <c r="L364" i="9"/>
  <c r="O364" i="9"/>
  <c r="P364" i="9"/>
  <c r="Q364" i="9"/>
  <c r="R364" i="9"/>
  <c r="S364" i="9"/>
  <c r="D365" i="9"/>
  <c r="E365" i="9"/>
  <c r="G365" i="9"/>
  <c r="J365" i="9"/>
  <c r="K365" i="9"/>
  <c r="L365" i="9"/>
  <c r="O365" i="9"/>
  <c r="Q365" i="9"/>
  <c r="S365" i="9"/>
  <c r="E366" i="9"/>
  <c r="G366" i="9"/>
  <c r="K366" i="9"/>
  <c r="L366" i="9"/>
  <c r="O366" i="9"/>
  <c r="A367" i="9"/>
  <c r="C367" i="9"/>
  <c r="E367" i="9"/>
  <c r="G367" i="9"/>
  <c r="I367" i="9"/>
  <c r="K367" i="9"/>
  <c r="L367" i="9"/>
  <c r="O367" i="9"/>
  <c r="R367" i="9"/>
  <c r="S367" i="9"/>
  <c r="C368" i="9"/>
  <c r="D368" i="9"/>
  <c r="E368" i="9"/>
  <c r="G368" i="9"/>
  <c r="K368" i="9"/>
  <c r="L368" i="9"/>
  <c r="O368" i="9"/>
  <c r="Q368" i="9"/>
  <c r="R368" i="9"/>
  <c r="D369" i="9"/>
  <c r="E369" i="9"/>
  <c r="G369" i="9"/>
  <c r="I369" i="9"/>
  <c r="K369" i="9"/>
  <c r="L369" i="9"/>
  <c r="O369" i="9"/>
  <c r="P369" i="9"/>
  <c r="Q369" i="9"/>
  <c r="R369" i="9"/>
  <c r="S369" i="9"/>
  <c r="E370" i="9"/>
  <c r="G370" i="9"/>
  <c r="K370" i="9"/>
  <c r="L370" i="9"/>
  <c r="O370" i="9"/>
  <c r="A371" i="9"/>
  <c r="C371" i="9"/>
  <c r="E371" i="9"/>
  <c r="G371" i="9"/>
  <c r="I371" i="9"/>
  <c r="J371" i="9"/>
  <c r="K371" i="9"/>
  <c r="L371" i="9"/>
  <c r="O371" i="9"/>
  <c r="Q371" i="9"/>
  <c r="R371" i="9"/>
  <c r="S371" i="9"/>
  <c r="A372" i="9"/>
  <c r="C372" i="9"/>
  <c r="D372" i="9"/>
  <c r="E372" i="9"/>
  <c r="G372" i="9"/>
  <c r="I372" i="9"/>
  <c r="J372" i="9"/>
  <c r="K372" i="9"/>
  <c r="L372" i="9"/>
  <c r="O372" i="9"/>
  <c r="P372" i="9"/>
  <c r="Q372" i="9"/>
  <c r="R372" i="9"/>
  <c r="S372" i="9"/>
  <c r="A373" i="9"/>
  <c r="E373" i="9"/>
  <c r="G373" i="9"/>
  <c r="K373" i="9"/>
  <c r="L373" i="9"/>
  <c r="O373" i="9"/>
  <c r="A374" i="9"/>
  <c r="D374" i="9"/>
  <c r="E374" i="9"/>
  <c r="G374" i="9"/>
  <c r="K374" i="9"/>
  <c r="L374" i="9"/>
  <c r="O374" i="9"/>
  <c r="P374" i="9"/>
  <c r="R374" i="9"/>
  <c r="A375" i="9"/>
  <c r="C375" i="9"/>
  <c r="D375" i="9"/>
  <c r="E375" i="9"/>
  <c r="J375" i="9" s="1"/>
  <c r="G375" i="9"/>
  <c r="I375" i="9"/>
  <c r="K375" i="9"/>
  <c r="L375" i="9"/>
  <c r="O375" i="9"/>
  <c r="P375" i="9"/>
  <c r="Q375" i="9"/>
  <c r="R375" i="9"/>
  <c r="S375" i="9"/>
  <c r="C376" i="9"/>
  <c r="D376" i="9"/>
  <c r="E376" i="9"/>
  <c r="G376" i="9"/>
  <c r="I376" i="9"/>
  <c r="K376" i="9"/>
  <c r="L376" i="9"/>
  <c r="O376" i="9"/>
  <c r="P376" i="9"/>
  <c r="Q376" i="9"/>
  <c r="R376" i="9"/>
  <c r="S376" i="9"/>
  <c r="C377" i="9"/>
  <c r="E377" i="9"/>
  <c r="I377" i="9" s="1"/>
  <c r="G377" i="9"/>
  <c r="J377" i="9"/>
  <c r="K377" i="9"/>
  <c r="L377" i="9"/>
  <c r="O377" i="9"/>
  <c r="Q377" i="9"/>
  <c r="R377" i="9"/>
  <c r="A378" i="9"/>
  <c r="E378" i="9"/>
  <c r="G378" i="9"/>
  <c r="I378" i="9"/>
  <c r="K378" i="9"/>
  <c r="L378" i="9"/>
  <c r="O378" i="9"/>
  <c r="R378" i="9"/>
  <c r="S378" i="9"/>
  <c r="A379" i="9"/>
  <c r="E379" i="9"/>
  <c r="J379" i="9" s="1"/>
  <c r="G379" i="9"/>
  <c r="K379" i="9"/>
  <c r="L379" i="9"/>
  <c r="O379" i="9"/>
  <c r="Q379" i="9"/>
  <c r="A380" i="9"/>
  <c r="C380" i="9"/>
  <c r="D380" i="9"/>
  <c r="E380" i="9"/>
  <c r="G380" i="9"/>
  <c r="I380" i="9"/>
  <c r="J380" i="9"/>
  <c r="K380" i="9"/>
  <c r="L380" i="9"/>
  <c r="O380" i="9"/>
  <c r="P380" i="9"/>
  <c r="Q380" i="9"/>
  <c r="R380" i="9"/>
  <c r="S380" i="9"/>
  <c r="E381" i="9"/>
  <c r="I381" i="9" s="1"/>
  <c r="G381" i="9"/>
  <c r="J381" i="9"/>
  <c r="K381" i="9"/>
  <c r="L381" i="9"/>
  <c r="O381" i="9"/>
  <c r="S381" i="9"/>
  <c r="E382" i="9"/>
  <c r="A382" i="9" s="1"/>
  <c r="G382" i="9"/>
  <c r="K382" i="9"/>
  <c r="L382" i="9"/>
  <c r="O382" i="9"/>
  <c r="Q382" i="9"/>
  <c r="A383" i="9"/>
  <c r="C383" i="9"/>
  <c r="D383" i="9"/>
  <c r="E383" i="9"/>
  <c r="G383" i="9"/>
  <c r="I383" i="9"/>
  <c r="K383" i="9"/>
  <c r="L383" i="9"/>
  <c r="O383" i="9"/>
  <c r="P383" i="9"/>
  <c r="Q383" i="9"/>
  <c r="R383" i="9"/>
  <c r="E384" i="9"/>
  <c r="S384" i="9" s="1"/>
  <c r="G384" i="9"/>
  <c r="K384" i="9"/>
  <c r="L384" i="9"/>
  <c r="O384" i="9"/>
  <c r="R384" i="9"/>
  <c r="A385" i="9"/>
  <c r="D385" i="9"/>
  <c r="E385" i="9"/>
  <c r="S385" i="9" s="1"/>
  <c r="G385" i="9"/>
  <c r="K385" i="9"/>
  <c r="L385" i="9"/>
  <c r="O385" i="9"/>
  <c r="P385" i="9"/>
  <c r="Q385" i="9"/>
  <c r="A386" i="9"/>
  <c r="D386" i="9"/>
  <c r="E386" i="9"/>
  <c r="C386" i="9" s="1"/>
  <c r="G386" i="9"/>
  <c r="I386" i="9"/>
  <c r="K386" i="9"/>
  <c r="L386" i="9"/>
  <c r="O386" i="9"/>
  <c r="P386" i="9"/>
  <c r="Q386" i="9"/>
  <c r="R386" i="9"/>
  <c r="S386" i="9"/>
  <c r="C387" i="9"/>
  <c r="E387" i="9"/>
  <c r="G387" i="9"/>
  <c r="J387" i="9"/>
  <c r="K387" i="9"/>
  <c r="L387" i="9"/>
  <c r="O387" i="9"/>
  <c r="Q387" i="9"/>
  <c r="R387" i="9"/>
  <c r="S387" i="9"/>
  <c r="A388" i="9"/>
  <c r="C388" i="9"/>
  <c r="D388" i="9"/>
  <c r="E388" i="9"/>
  <c r="G388" i="9"/>
  <c r="I388" i="9"/>
  <c r="J388" i="9"/>
  <c r="K388" i="9"/>
  <c r="L388" i="9"/>
  <c r="O388" i="9"/>
  <c r="P388" i="9"/>
  <c r="Q388" i="9"/>
  <c r="R388" i="9"/>
  <c r="S388" i="9"/>
  <c r="A389" i="9"/>
  <c r="C389" i="9"/>
  <c r="D389" i="9"/>
  <c r="E389" i="9"/>
  <c r="R389" i="9" s="1"/>
  <c r="G389" i="9"/>
  <c r="I389" i="9"/>
  <c r="J389" i="9"/>
  <c r="K389" i="9"/>
  <c r="L389" i="9"/>
  <c r="O389" i="9"/>
  <c r="P389" i="9"/>
  <c r="Q389" i="9"/>
  <c r="S389" i="9"/>
  <c r="A390" i="9"/>
  <c r="C390" i="9"/>
  <c r="E390" i="9"/>
  <c r="G390" i="9"/>
  <c r="K390" i="9"/>
  <c r="L390" i="9"/>
  <c r="O390" i="9"/>
  <c r="P390" i="9"/>
  <c r="R390" i="9"/>
  <c r="A391" i="9"/>
  <c r="C391" i="9"/>
  <c r="E391" i="9"/>
  <c r="G391" i="9"/>
  <c r="K391" i="9"/>
  <c r="L391" i="9"/>
  <c r="O391" i="9"/>
  <c r="P391" i="9"/>
  <c r="Q391" i="9"/>
  <c r="S391" i="9"/>
  <c r="C392" i="9"/>
  <c r="D392" i="9"/>
  <c r="E392" i="9"/>
  <c r="A392" i="9" s="1"/>
  <c r="G392" i="9"/>
  <c r="I392" i="9"/>
  <c r="J392" i="9"/>
  <c r="K392" i="9"/>
  <c r="L392" i="9"/>
  <c r="O392" i="9"/>
  <c r="P392" i="9"/>
  <c r="Q392" i="9"/>
  <c r="R392" i="9"/>
  <c r="S392" i="9"/>
  <c r="E393" i="9"/>
  <c r="J393" i="9" s="1"/>
  <c r="G393" i="9"/>
  <c r="K393" i="9"/>
  <c r="L393" i="9"/>
  <c r="O393" i="9"/>
  <c r="E394" i="9"/>
  <c r="G394" i="9"/>
  <c r="I394" i="9"/>
  <c r="K394" i="9"/>
  <c r="L394" i="9"/>
  <c r="O394" i="9"/>
  <c r="Q394" i="9"/>
  <c r="A395" i="9"/>
  <c r="C395" i="9"/>
  <c r="E395" i="9"/>
  <c r="G395" i="9"/>
  <c r="I395" i="9"/>
  <c r="K395" i="9"/>
  <c r="L395" i="9"/>
  <c r="O395" i="9"/>
  <c r="Q395" i="9"/>
  <c r="R395" i="9"/>
  <c r="S395" i="9"/>
  <c r="A396" i="9"/>
  <c r="C396" i="9"/>
  <c r="D396" i="9"/>
  <c r="E396" i="9"/>
  <c r="G396" i="9"/>
  <c r="I396" i="9"/>
  <c r="J396" i="9"/>
  <c r="K396" i="9"/>
  <c r="L396" i="9"/>
  <c r="O396" i="9"/>
  <c r="P396" i="9"/>
  <c r="Q396" i="9"/>
  <c r="R396" i="9"/>
  <c r="S396" i="9"/>
  <c r="E397" i="9"/>
  <c r="I397" i="9" s="1"/>
  <c r="G397" i="9"/>
  <c r="K397" i="9"/>
  <c r="L397" i="9"/>
  <c r="O397" i="9"/>
  <c r="Q397" i="9"/>
  <c r="A398" i="9"/>
  <c r="C398" i="9"/>
  <c r="D398" i="9"/>
  <c r="E398" i="9"/>
  <c r="G398" i="9"/>
  <c r="J398" i="9"/>
  <c r="K398" i="9"/>
  <c r="L398" i="9"/>
  <c r="O398" i="9"/>
  <c r="P398" i="9"/>
  <c r="Q398" i="9"/>
  <c r="R398" i="9"/>
  <c r="D399" i="9"/>
  <c r="E399" i="9"/>
  <c r="G399" i="9"/>
  <c r="I399" i="9"/>
  <c r="K399" i="9"/>
  <c r="L399" i="9"/>
  <c r="O399" i="9"/>
  <c r="Q399" i="9"/>
  <c r="R399" i="9"/>
  <c r="S399" i="9"/>
  <c r="E400" i="9"/>
  <c r="S400" i="9" s="1"/>
  <c r="G400" i="9"/>
  <c r="K400" i="9"/>
  <c r="L400" i="9"/>
  <c r="O400" i="9"/>
  <c r="Q400" i="9"/>
  <c r="A401" i="9"/>
  <c r="C401" i="9"/>
  <c r="D401" i="9"/>
  <c r="E401" i="9"/>
  <c r="G401" i="9"/>
  <c r="I401" i="9"/>
  <c r="J401" i="9"/>
  <c r="K401" i="9"/>
  <c r="L401" i="9"/>
  <c r="O401" i="9"/>
  <c r="P401" i="9"/>
  <c r="Q401" i="9"/>
  <c r="R401" i="9"/>
  <c r="S401" i="9"/>
  <c r="D402" i="9"/>
  <c r="E402" i="9"/>
  <c r="G402" i="9"/>
  <c r="J402" i="9"/>
  <c r="K402" i="9"/>
  <c r="L402" i="9"/>
  <c r="O402" i="9"/>
  <c r="P402" i="9"/>
  <c r="Q402" i="9"/>
  <c r="R402" i="9"/>
  <c r="A403" i="9"/>
  <c r="E403" i="9"/>
  <c r="G403" i="9"/>
  <c r="I403" i="9"/>
  <c r="J403" i="9"/>
  <c r="K403" i="9"/>
  <c r="L403" i="9"/>
  <c r="O403" i="9"/>
  <c r="R403" i="9"/>
  <c r="S403" i="9"/>
  <c r="A404" i="9"/>
  <c r="C404" i="9"/>
  <c r="D404" i="9"/>
  <c r="E404" i="9"/>
  <c r="G404" i="9"/>
  <c r="I404" i="9"/>
  <c r="J404" i="9"/>
  <c r="K404" i="9"/>
  <c r="L404" i="9"/>
  <c r="O404" i="9"/>
  <c r="P404" i="9"/>
  <c r="Q404" i="9"/>
  <c r="R404" i="9"/>
  <c r="S404" i="9"/>
  <c r="E405" i="9"/>
  <c r="J405" i="9" s="1"/>
  <c r="G405" i="9"/>
  <c r="K405" i="9"/>
  <c r="L405" i="9"/>
  <c r="O405" i="9"/>
  <c r="E406" i="9"/>
  <c r="G406" i="9"/>
  <c r="J406" i="9"/>
  <c r="K406" i="9"/>
  <c r="L406" i="9"/>
  <c r="O406" i="9"/>
  <c r="R406" i="9"/>
  <c r="C407" i="9"/>
  <c r="E407" i="9"/>
  <c r="G407" i="9"/>
  <c r="I407" i="9"/>
  <c r="K407" i="9"/>
  <c r="L407" i="9"/>
  <c r="O407" i="9"/>
  <c r="P407" i="9"/>
  <c r="R407" i="9"/>
  <c r="S407" i="9"/>
  <c r="C408" i="9"/>
  <c r="E408" i="9"/>
  <c r="G408" i="9"/>
  <c r="J408" i="9"/>
  <c r="K408" i="9"/>
  <c r="L408" i="9"/>
  <c r="O408" i="9"/>
  <c r="Q408" i="9"/>
  <c r="R408" i="9"/>
  <c r="E409" i="9"/>
  <c r="G409" i="9"/>
  <c r="K409" i="9"/>
  <c r="L409" i="9"/>
  <c r="O409" i="9"/>
  <c r="E410" i="9"/>
  <c r="S410" i="9" s="1"/>
  <c r="G410" i="9"/>
  <c r="K410" i="9"/>
  <c r="L410" i="9"/>
  <c r="O410" i="9"/>
  <c r="R410" i="9"/>
  <c r="A411" i="9"/>
  <c r="C411" i="9"/>
  <c r="E411" i="9"/>
  <c r="G411" i="9"/>
  <c r="I411" i="9"/>
  <c r="J411" i="9"/>
  <c r="K411" i="9"/>
  <c r="L411" i="9"/>
  <c r="O411" i="9"/>
  <c r="Q411" i="9"/>
  <c r="R411" i="9"/>
  <c r="S411" i="9"/>
  <c r="A412" i="9"/>
  <c r="C412" i="9"/>
  <c r="D412" i="9"/>
  <c r="E412" i="9"/>
  <c r="G412" i="9"/>
  <c r="I412" i="9"/>
  <c r="J412" i="9"/>
  <c r="K412" i="9"/>
  <c r="L412" i="9"/>
  <c r="O412" i="9"/>
  <c r="P412" i="9"/>
  <c r="Q412" i="9"/>
  <c r="R412" i="9"/>
  <c r="S412" i="9"/>
  <c r="A413" i="9"/>
  <c r="C413" i="9"/>
  <c r="D413" i="9"/>
  <c r="E413" i="9"/>
  <c r="R413" i="9" s="1"/>
  <c r="G413" i="9"/>
  <c r="I413" i="9"/>
  <c r="J413" i="9"/>
  <c r="K413" i="9"/>
  <c r="L413" i="9"/>
  <c r="O413" i="9"/>
  <c r="P413" i="9"/>
  <c r="Q413" i="9"/>
  <c r="S413" i="9"/>
  <c r="A414" i="9"/>
  <c r="D414" i="9"/>
  <c r="E414" i="9"/>
  <c r="C414" i="9" s="1"/>
  <c r="G414" i="9"/>
  <c r="K414" i="9"/>
  <c r="L414" i="9"/>
  <c r="O414" i="9"/>
  <c r="P414" i="9"/>
  <c r="R414" i="9"/>
  <c r="A415" i="9"/>
  <c r="C415" i="9"/>
  <c r="D415" i="9"/>
  <c r="E415" i="9"/>
  <c r="J415" i="9" s="1"/>
  <c r="G415" i="9"/>
  <c r="I415" i="9"/>
  <c r="K415" i="9"/>
  <c r="L415" i="9"/>
  <c r="O415" i="9"/>
  <c r="P415" i="9"/>
  <c r="Q415" i="9"/>
  <c r="R415" i="9"/>
  <c r="S415" i="9"/>
  <c r="C416" i="9"/>
  <c r="D416" i="9"/>
  <c r="E416" i="9"/>
  <c r="A416" i="9" s="1"/>
  <c r="G416" i="9"/>
  <c r="I416" i="9"/>
  <c r="J416" i="9"/>
  <c r="K416" i="9"/>
  <c r="L416" i="9"/>
  <c r="O416" i="9"/>
  <c r="P416" i="9"/>
  <c r="Q416" i="9"/>
  <c r="R416" i="9"/>
  <c r="S416" i="9"/>
  <c r="E417" i="9"/>
  <c r="G417" i="9"/>
  <c r="K417" i="9"/>
  <c r="L417" i="9"/>
  <c r="O417" i="9"/>
  <c r="R417" i="9"/>
  <c r="E418" i="9"/>
  <c r="I418" i="9" s="1"/>
  <c r="G418" i="9"/>
  <c r="K418" i="9"/>
  <c r="L418" i="9"/>
  <c r="O418" i="9"/>
  <c r="Q418" i="9"/>
  <c r="R418" i="9"/>
  <c r="S418" i="9"/>
  <c r="E419" i="9"/>
  <c r="I419" i="9" s="1"/>
  <c r="G419" i="9"/>
  <c r="J419" i="9"/>
  <c r="K419" i="9"/>
  <c r="L419" i="9"/>
  <c r="O419" i="9"/>
  <c r="R419" i="9"/>
  <c r="A420" i="9"/>
  <c r="C420" i="9"/>
  <c r="D420" i="9"/>
  <c r="E420" i="9"/>
  <c r="G420" i="9"/>
  <c r="I420" i="9"/>
  <c r="J420" i="9"/>
  <c r="K420" i="9"/>
  <c r="L420" i="9"/>
  <c r="O420" i="9"/>
  <c r="P420" i="9"/>
  <c r="Q420" i="9"/>
  <c r="R420" i="9"/>
  <c r="S420" i="9"/>
  <c r="C421" i="9"/>
  <c r="E421" i="9"/>
  <c r="G421" i="9"/>
  <c r="I421" i="9"/>
  <c r="K421" i="9"/>
  <c r="L421" i="9"/>
  <c r="O421" i="9"/>
  <c r="Q421" i="9"/>
  <c r="A422" i="9"/>
  <c r="D422" i="9"/>
  <c r="E422" i="9"/>
  <c r="G422" i="9"/>
  <c r="J422" i="9"/>
  <c r="K422" i="9"/>
  <c r="L422" i="9"/>
  <c r="O422" i="9"/>
  <c r="Q422" i="9"/>
  <c r="R422" i="9"/>
  <c r="D423" i="9"/>
  <c r="E423" i="9"/>
  <c r="G423" i="9"/>
  <c r="I423" i="9"/>
  <c r="K423" i="9"/>
  <c r="L423" i="9"/>
  <c r="O423" i="9"/>
  <c r="Q423" i="9"/>
  <c r="R423" i="9"/>
  <c r="E424" i="9"/>
  <c r="S424" i="9" s="1"/>
  <c r="G424" i="9"/>
  <c r="K424" i="9"/>
  <c r="L424" i="9"/>
  <c r="O424" i="9"/>
  <c r="Q424" i="9"/>
  <c r="E425" i="9"/>
  <c r="G425" i="9"/>
  <c r="K425" i="9"/>
  <c r="L425" i="9"/>
  <c r="O425" i="9"/>
  <c r="D426" i="9"/>
  <c r="E426" i="9"/>
  <c r="C426" i="9" s="1"/>
  <c r="G426" i="9"/>
  <c r="I426" i="9"/>
  <c r="J426" i="9"/>
  <c r="K426" i="9"/>
  <c r="L426" i="9"/>
  <c r="O426" i="9"/>
  <c r="P426" i="9"/>
  <c r="Q426" i="9"/>
  <c r="R426" i="9"/>
  <c r="S426" i="9"/>
  <c r="A427" i="9"/>
  <c r="E427" i="9"/>
  <c r="G427" i="9"/>
  <c r="J427" i="9"/>
  <c r="K427" i="9"/>
  <c r="L427" i="9"/>
  <c r="O427" i="9"/>
  <c r="R427" i="9"/>
  <c r="S427" i="9"/>
  <c r="A428" i="9"/>
  <c r="C428" i="9"/>
  <c r="D428" i="9"/>
  <c r="E428" i="9"/>
  <c r="G428" i="9"/>
  <c r="I428" i="9"/>
  <c r="J428" i="9"/>
  <c r="K428" i="9"/>
  <c r="L428" i="9"/>
  <c r="O428" i="9"/>
  <c r="P428" i="9"/>
  <c r="Q428" i="9"/>
  <c r="R428" i="9"/>
  <c r="S428" i="9"/>
  <c r="A429" i="9"/>
  <c r="D429" i="9"/>
  <c r="E429" i="9"/>
  <c r="J429" i="9" s="1"/>
  <c r="G429" i="9"/>
  <c r="K429" i="9"/>
  <c r="L429" i="9"/>
  <c r="O429" i="9"/>
  <c r="Q429" i="9"/>
  <c r="S429" i="9"/>
  <c r="C430" i="9"/>
  <c r="E430" i="9"/>
  <c r="G430" i="9"/>
  <c r="J430" i="9"/>
  <c r="K430" i="9"/>
  <c r="L430" i="9"/>
  <c r="O430" i="9"/>
  <c r="P430" i="9"/>
  <c r="R430" i="9"/>
  <c r="C431" i="9"/>
  <c r="E431" i="9"/>
  <c r="G431" i="9"/>
  <c r="K431" i="9"/>
  <c r="L431" i="9"/>
  <c r="O431" i="9"/>
  <c r="R431" i="9"/>
  <c r="S431" i="9"/>
  <c r="D432" i="9"/>
  <c r="E432" i="9"/>
  <c r="J432" i="9" s="1"/>
  <c r="G432" i="9"/>
  <c r="K432" i="9"/>
  <c r="L432" i="9"/>
  <c r="O432" i="9"/>
  <c r="Q432" i="9"/>
  <c r="R432" i="9"/>
  <c r="A433" i="9"/>
  <c r="C433" i="9"/>
  <c r="E433" i="9"/>
  <c r="G433" i="9"/>
  <c r="I433" i="9"/>
  <c r="J433" i="9"/>
  <c r="K433" i="9"/>
  <c r="L433" i="9"/>
  <c r="O433" i="9"/>
  <c r="Q433" i="9"/>
  <c r="R433" i="9"/>
  <c r="S433" i="9"/>
  <c r="A434" i="9"/>
  <c r="E434" i="9"/>
  <c r="G434" i="9"/>
  <c r="I434" i="9"/>
  <c r="K434" i="9"/>
  <c r="L434" i="9"/>
  <c r="O434" i="9"/>
  <c r="Q434" i="9"/>
  <c r="A435" i="9"/>
  <c r="C435" i="9"/>
  <c r="E435" i="9"/>
  <c r="G435" i="9"/>
  <c r="I435" i="9"/>
  <c r="J435" i="9"/>
  <c r="K435" i="9"/>
  <c r="L435" i="9"/>
  <c r="O435" i="9"/>
  <c r="Q435" i="9"/>
  <c r="R435" i="9"/>
  <c r="S435" i="9"/>
  <c r="A436" i="9"/>
  <c r="C436" i="9"/>
  <c r="D436" i="9"/>
  <c r="E436" i="9"/>
  <c r="G436" i="9"/>
  <c r="I436" i="9"/>
  <c r="J436" i="9"/>
  <c r="K436" i="9"/>
  <c r="L436" i="9"/>
  <c r="O436" i="9"/>
  <c r="P436" i="9"/>
  <c r="Q436" i="9"/>
  <c r="R436" i="9"/>
  <c r="S436" i="9"/>
  <c r="A437" i="9"/>
  <c r="E437" i="9"/>
  <c r="G437" i="9"/>
  <c r="I437" i="9"/>
  <c r="K437" i="9"/>
  <c r="L437" i="9"/>
  <c r="O437" i="9"/>
  <c r="P437" i="9"/>
  <c r="S437" i="9"/>
  <c r="A438" i="9"/>
  <c r="C438" i="9"/>
  <c r="D438" i="9"/>
  <c r="E438" i="9"/>
  <c r="G438" i="9"/>
  <c r="J438" i="9"/>
  <c r="K438" i="9"/>
  <c r="L438" i="9"/>
  <c r="O438" i="9"/>
  <c r="P438" i="9"/>
  <c r="Q438" i="9"/>
  <c r="R438" i="9"/>
  <c r="A439" i="9"/>
  <c r="C439" i="9"/>
  <c r="D439" i="9"/>
  <c r="E439" i="9"/>
  <c r="J439" i="9" s="1"/>
  <c r="G439" i="9"/>
  <c r="I439" i="9"/>
  <c r="K439" i="9"/>
  <c r="L439" i="9"/>
  <c r="O439" i="9"/>
  <c r="P439" i="9"/>
  <c r="Q439" i="9"/>
  <c r="R439" i="9"/>
  <c r="S439" i="9"/>
  <c r="E440" i="9"/>
  <c r="G440" i="9"/>
  <c r="K440" i="9"/>
  <c r="L440" i="9"/>
  <c r="O440" i="9"/>
  <c r="R440" i="9"/>
  <c r="A441" i="9"/>
  <c r="C441" i="9"/>
  <c r="D441" i="9"/>
  <c r="E441" i="9"/>
  <c r="G441" i="9"/>
  <c r="I441" i="9"/>
  <c r="J441" i="9"/>
  <c r="K441" i="9"/>
  <c r="L441" i="9"/>
  <c r="O441" i="9"/>
  <c r="P441" i="9"/>
  <c r="Q441" i="9"/>
  <c r="R441" i="9"/>
  <c r="S441" i="9"/>
  <c r="A442" i="9"/>
  <c r="E442" i="9"/>
  <c r="G442" i="9"/>
  <c r="J442" i="9"/>
  <c r="K442" i="9"/>
  <c r="L442" i="9"/>
  <c r="O442" i="9"/>
  <c r="Q442" i="9"/>
  <c r="R442" i="9"/>
  <c r="E443" i="9"/>
  <c r="G443" i="9"/>
  <c r="J443" i="9"/>
  <c r="K443" i="9"/>
  <c r="L443" i="9"/>
  <c r="O443" i="9"/>
  <c r="R443" i="9"/>
  <c r="A444" i="9"/>
  <c r="C444" i="9"/>
  <c r="D444" i="9"/>
  <c r="E444" i="9"/>
  <c r="G444" i="9"/>
  <c r="I444" i="9"/>
  <c r="J444" i="9"/>
  <c r="K444" i="9"/>
  <c r="L444" i="9"/>
  <c r="O444" i="9"/>
  <c r="P444" i="9"/>
  <c r="Q444" i="9"/>
  <c r="R444" i="9"/>
  <c r="S444" i="9"/>
  <c r="C445" i="9"/>
  <c r="E445" i="9"/>
  <c r="J445" i="9" s="1"/>
  <c r="G445" i="9"/>
  <c r="I445" i="9"/>
  <c r="K445" i="9"/>
  <c r="L445" i="9"/>
  <c r="O445" i="9"/>
  <c r="Q445" i="9"/>
  <c r="S445" i="9"/>
  <c r="A446" i="9"/>
  <c r="E446" i="9"/>
  <c r="G446" i="9"/>
  <c r="J446" i="9"/>
  <c r="K446" i="9"/>
  <c r="L446" i="9"/>
  <c r="O446" i="9"/>
  <c r="Q446" i="9"/>
  <c r="C447" i="9"/>
  <c r="D447" i="9"/>
  <c r="E447" i="9"/>
  <c r="G447" i="9"/>
  <c r="I447" i="9"/>
  <c r="K447" i="9"/>
  <c r="L447" i="9"/>
  <c r="O447" i="9"/>
  <c r="P447" i="9"/>
  <c r="Q447" i="9"/>
  <c r="R447" i="9"/>
  <c r="E448" i="9"/>
  <c r="G448" i="9"/>
  <c r="K448" i="9"/>
  <c r="L448" i="9"/>
  <c r="O448" i="9"/>
  <c r="Q448" i="9"/>
  <c r="R448" i="9"/>
  <c r="E449" i="9"/>
  <c r="G449" i="9"/>
  <c r="J449" i="9"/>
  <c r="K449" i="9"/>
  <c r="L449" i="9"/>
  <c r="O449" i="9"/>
  <c r="Q449" i="9"/>
  <c r="A450" i="9"/>
  <c r="D450" i="9"/>
  <c r="E450" i="9"/>
  <c r="C450" i="9" s="1"/>
  <c r="G450" i="9"/>
  <c r="I450" i="9"/>
  <c r="K450" i="9"/>
  <c r="L450" i="9"/>
  <c r="O450" i="9"/>
  <c r="P450" i="9"/>
  <c r="Q450" i="9"/>
  <c r="R450" i="9"/>
  <c r="S450" i="9"/>
  <c r="C451" i="9"/>
  <c r="E451" i="9"/>
  <c r="G451" i="9"/>
  <c r="J451" i="9"/>
  <c r="K451" i="9"/>
  <c r="L451" i="9"/>
  <c r="O451" i="9"/>
  <c r="Q451" i="9"/>
  <c r="R451" i="9"/>
  <c r="S451" i="9"/>
  <c r="A452" i="9"/>
  <c r="C452" i="9"/>
  <c r="D452" i="9"/>
  <c r="E452" i="9"/>
  <c r="G452" i="9"/>
  <c r="I452" i="9"/>
  <c r="J452" i="9"/>
  <c r="K452" i="9"/>
  <c r="L452" i="9"/>
  <c r="O452" i="9"/>
  <c r="P452" i="9"/>
  <c r="Q452" i="9"/>
  <c r="R452" i="9"/>
  <c r="S452" i="9"/>
  <c r="A453" i="9"/>
  <c r="C453" i="9"/>
  <c r="D453" i="9"/>
  <c r="E453" i="9"/>
  <c r="R453" i="9" s="1"/>
  <c r="G453" i="9"/>
  <c r="I453" i="9"/>
  <c r="J453" i="9"/>
  <c r="K453" i="9"/>
  <c r="L453" i="9"/>
  <c r="O453" i="9"/>
  <c r="P453" i="9"/>
  <c r="Q453" i="9"/>
  <c r="S453" i="9"/>
  <c r="A454" i="9"/>
  <c r="C454" i="9"/>
  <c r="E454" i="9"/>
  <c r="G454" i="9"/>
  <c r="K454" i="9"/>
  <c r="L454" i="9"/>
  <c r="O454" i="9"/>
  <c r="P454" i="9"/>
  <c r="R454" i="9"/>
  <c r="A455" i="9"/>
  <c r="E455" i="9"/>
  <c r="P455" i="9" s="1"/>
  <c r="G455" i="9"/>
  <c r="K455" i="9"/>
  <c r="L455" i="9"/>
  <c r="O455" i="9"/>
  <c r="C456" i="9"/>
  <c r="D456" i="9"/>
  <c r="E456" i="9"/>
  <c r="A456" i="9" s="1"/>
  <c r="G456" i="9"/>
  <c r="I456" i="9"/>
  <c r="J456" i="9"/>
  <c r="K456" i="9"/>
  <c r="L456" i="9"/>
  <c r="O456" i="9"/>
  <c r="P456" i="9"/>
  <c r="Q456" i="9"/>
  <c r="R456" i="9"/>
  <c r="S456" i="9"/>
  <c r="E457" i="9"/>
  <c r="G457" i="9"/>
  <c r="K457" i="9"/>
  <c r="L457" i="9"/>
  <c r="O457" i="9"/>
  <c r="E458" i="9"/>
  <c r="I458" i="9" s="1"/>
  <c r="G458" i="9"/>
  <c r="K458" i="9"/>
  <c r="L458" i="9"/>
  <c r="O458" i="9"/>
  <c r="A459" i="9"/>
  <c r="C459" i="9"/>
  <c r="E459" i="9"/>
  <c r="G459" i="9"/>
  <c r="I459" i="9"/>
  <c r="K459" i="9"/>
  <c r="L459" i="9"/>
  <c r="O459" i="9"/>
  <c r="Q459" i="9"/>
  <c r="R459" i="9"/>
  <c r="S459" i="9"/>
  <c r="A460" i="9"/>
  <c r="C460" i="9"/>
  <c r="D460" i="9"/>
  <c r="E460" i="9"/>
  <c r="G460" i="9"/>
  <c r="I460" i="9"/>
  <c r="J460" i="9"/>
  <c r="K460" i="9"/>
  <c r="L460" i="9"/>
  <c r="O460" i="9"/>
  <c r="P460" i="9"/>
  <c r="Q460" i="9"/>
  <c r="R460" i="9"/>
  <c r="S460" i="9"/>
  <c r="D461" i="9"/>
  <c r="E461" i="9"/>
  <c r="G461" i="9"/>
  <c r="I461" i="9"/>
  <c r="K461" i="9"/>
  <c r="L461" i="9"/>
  <c r="O461" i="9"/>
  <c r="P461" i="9"/>
  <c r="Q461" i="9"/>
  <c r="A462" i="9"/>
  <c r="C462" i="9"/>
  <c r="D462" i="9"/>
  <c r="E462" i="9"/>
  <c r="G462" i="9"/>
  <c r="J462" i="9"/>
  <c r="K462" i="9"/>
  <c r="L462" i="9"/>
  <c r="O462" i="9"/>
  <c r="P462" i="9"/>
  <c r="Q462" i="9"/>
  <c r="R462" i="9"/>
  <c r="A463" i="9"/>
  <c r="D463" i="9"/>
  <c r="E463" i="9"/>
  <c r="G463" i="9"/>
  <c r="I463" i="9"/>
  <c r="K463" i="9"/>
  <c r="L463" i="9"/>
  <c r="O463" i="9"/>
  <c r="Q463" i="9"/>
  <c r="R463" i="9"/>
  <c r="S463" i="9"/>
  <c r="E464" i="9"/>
  <c r="Q464" i="9" s="1"/>
  <c r="G464" i="9"/>
  <c r="J464" i="9"/>
  <c r="K464" i="9"/>
  <c r="L464" i="9"/>
  <c r="O464" i="9"/>
  <c r="A465" i="9"/>
  <c r="C465" i="9"/>
  <c r="D465" i="9"/>
  <c r="E465" i="9"/>
  <c r="G465" i="9"/>
  <c r="I465" i="9"/>
  <c r="J465" i="9"/>
  <c r="K465" i="9"/>
  <c r="L465" i="9"/>
  <c r="O465" i="9"/>
  <c r="P465" i="9"/>
  <c r="Q465" i="9"/>
  <c r="R465" i="9"/>
  <c r="S465" i="9"/>
  <c r="E466" i="9"/>
  <c r="G466" i="9"/>
  <c r="J466" i="9"/>
  <c r="K466" i="9"/>
  <c r="L466" i="9"/>
  <c r="O466" i="9"/>
  <c r="P466" i="9"/>
  <c r="R466" i="9"/>
  <c r="A467" i="9"/>
  <c r="E467" i="9"/>
  <c r="G467" i="9"/>
  <c r="I467" i="9"/>
  <c r="J467" i="9"/>
  <c r="K467" i="9"/>
  <c r="L467" i="9"/>
  <c r="O467" i="9"/>
  <c r="R467" i="9"/>
  <c r="S467" i="9"/>
  <c r="A468" i="9"/>
  <c r="C468" i="9"/>
  <c r="D468" i="9"/>
  <c r="E468" i="9"/>
  <c r="G468" i="9"/>
  <c r="I468" i="9"/>
  <c r="J468" i="9"/>
  <c r="K468" i="9"/>
  <c r="L468" i="9"/>
  <c r="O468" i="9"/>
  <c r="P468" i="9"/>
  <c r="Q468" i="9"/>
  <c r="R468" i="9"/>
  <c r="S468" i="9"/>
  <c r="A469" i="9"/>
  <c r="C469" i="9"/>
  <c r="E469" i="9"/>
  <c r="G469" i="9"/>
  <c r="K469" i="9"/>
  <c r="L469" i="9"/>
  <c r="O469" i="9"/>
  <c r="Q469" i="9"/>
  <c r="S469" i="9"/>
  <c r="E470" i="9"/>
  <c r="G470" i="9"/>
  <c r="J470" i="9"/>
  <c r="K470" i="9"/>
  <c r="L470" i="9"/>
  <c r="O470" i="9"/>
  <c r="R470" i="9"/>
  <c r="E471" i="9"/>
  <c r="I471" i="9" s="1"/>
  <c r="G471" i="9"/>
  <c r="K471" i="9"/>
  <c r="L471" i="9"/>
  <c r="O471" i="9"/>
  <c r="S471" i="9"/>
  <c r="C472" i="9"/>
  <c r="E472" i="9"/>
  <c r="G472" i="9"/>
  <c r="J472" i="9"/>
  <c r="K472" i="9"/>
  <c r="L472" i="9"/>
  <c r="O472" i="9"/>
  <c r="Q472" i="9"/>
  <c r="R472" i="9"/>
  <c r="D473" i="9"/>
  <c r="E473" i="9"/>
  <c r="J473" i="9" s="1"/>
  <c r="G473" i="9"/>
  <c r="I473" i="9"/>
  <c r="K473" i="9"/>
  <c r="L473" i="9"/>
  <c r="O473" i="9"/>
  <c r="P473" i="9"/>
  <c r="Q473" i="9"/>
  <c r="S473" i="9"/>
  <c r="E474" i="9"/>
  <c r="G474" i="9"/>
  <c r="K474" i="9"/>
  <c r="L474" i="9"/>
  <c r="O474" i="9"/>
  <c r="P474" i="9"/>
  <c r="C475" i="9"/>
  <c r="E475" i="9"/>
  <c r="G475" i="9"/>
  <c r="I475" i="9"/>
  <c r="J475" i="9"/>
  <c r="K475" i="9"/>
  <c r="L475" i="9"/>
  <c r="O475" i="9"/>
  <c r="Q475" i="9"/>
  <c r="R475" i="9"/>
  <c r="S475" i="9"/>
  <c r="A476" i="9"/>
  <c r="C476" i="9"/>
  <c r="D476" i="9"/>
  <c r="E476" i="9"/>
  <c r="G476" i="9"/>
  <c r="I476" i="9"/>
  <c r="J476" i="9"/>
  <c r="K476" i="9"/>
  <c r="L476" i="9"/>
  <c r="O476" i="9"/>
  <c r="P476" i="9"/>
  <c r="Q476" i="9"/>
  <c r="R476" i="9"/>
  <c r="S476" i="9"/>
  <c r="A477" i="9"/>
  <c r="C477" i="9"/>
  <c r="D477" i="9"/>
  <c r="E477" i="9"/>
  <c r="R477" i="9" s="1"/>
  <c r="G477" i="9"/>
  <c r="I477" i="9"/>
  <c r="J477" i="9"/>
  <c r="K477" i="9"/>
  <c r="L477" i="9"/>
  <c r="O477" i="9"/>
  <c r="P477" i="9"/>
  <c r="Q477" i="9"/>
  <c r="S477" i="9"/>
  <c r="A478" i="9"/>
  <c r="D478" i="9"/>
  <c r="E478" i="9"/>
  <c r="C478" i="9" s="1"/>
  <c r="G478" i="9"/>
  <c r="K478" i="9"/>
  <c r="L478" i="9"/>
  <c r="O478" i="9"/>
  <c r="P478" i="9"/>
  <c r="R478" i="9"/>
  <c r="A479" i="9"/>
  <c r="C479" i="9"/>
  <c r="E479" i="9"/>
  <c r="G479" i="9"/>
  <c r="I479" i="9"/>
  <c r="K479" i="9"/>
  <c r="L479" i="9"/>
  <c r="O479" i="9"/>
  <c r="P479" i="9"/>
  <c r="R479" i="9"/>
  <c r="S479" i="9"/>
  <c r="C480" i="9"/>
  <c r="D480" i="9"/>
  <c r="E480" i="9"/>
  <c r="A480" i="9" s="1"/>
  <c r="G480" i="9"/>
  <c r="I480" i="9"/>
  <c r="J480" i="9"/>
  <c r="K480" i="9"/>
  <c r="L480" i="9"/>
  <c r="O480" i="9"/>
  <c r="P480" i="9"/>
  <c r="Q480" i="9"/>
  <c r="R480" i="9"/>
  <c r="S480" i="9"/>
  <c r="A481" i="9"/>
  <c r="E481" i="9"/>
  <c r="G481" i="9"/>
  <c r="K481" i="9"/>
  <c r="L481" i="9"/>
  <c r="O481" i="9"/>
  <c r="A482" i="9"/>
  <c r="D482" i="9"/>
  <c r="E482" i="9"/>
  <c r="C482" i="9" s="1"/>
  <c r="G482" i="9"/>
  <c r="I482" i="9"/>
  <c r="J482" i="9"/>
  <c r="K482" i="9"/>
  <c r="L482" i="9"/>
  <c r="O482" i="9"/>
  <c r="P482" i="9"/>
  <c r="Q482" i="9"/>
  <c r="R482" i="9"/>
  <c r="S482" i="9"/>
  <c r="C483" i="9"/>
  <c r="E483" i="9"/>
  <c r="I483" i="9" s="1"/>
  <c r="G483" i="9"/>
  <c r="K483" i="9"/>
  <c r="L483" i="9"/>
  <c r="O483" i="9"/>
  <c r="R483" i="9"/>
  <c r="S483" i="9"/>
  <c r="A484" i="9"/>
  <c r="C484" i="9"/>
  <c r="D484" i="9"/>
  <c r="E484" i="9"/>
  <c r="G484" i="9"/>
  <c r="I484" i="9"/>
  <c r="J484" i="9"/>
  <c r="K484" i="9"/>
  <c r="L484" i="9"/>
  <c r="O484" i="9"/>
  <c r="P484" i="9"/>
  <c r="Q484" i="9"/>
  <c r="R484" i="9"/>
  <c r="S484" i="9"/>
  <c r="A485" i="9"/>
  <c r="E485" i="9"/>
  <c r="G485" i="9"/>
  <c r="I485" i="9"/>
  <c r="J485" i="9"/>
  <c r="K485" i="9"/>
  <c r="L485" i="9"/>
  <c r="O485" i="9"/>
  <c r="Q485" i="9"/>
  <c r="A486" i="9"/>
  <c r="C486" i="9"/>
  <c r="D486" i="9"/>
  <c r="E486" i="9"/>
  <c r="G486" i="9"/>
  <c r="J486" i="9"/>
  <c r="K486" i="9"/>
  <c r="L486" i="9"/>
  <c r="O486" i="9"/>
  <c r="P486" i="9"/>
  <c r="Q486" i="9"/>
  <c r="R486" i="9"/>
  <c r="D487" i="9"/>
  <c r="E487" i="9"/>
  <c r="G487" i="9"/>
  <c r="K487" i="9"/>
  <c r="L487" i="9"/>
  <c r="O487" i="9"/>
  <c r="R487" i="9"/>
  <c r="D488" i="9"/>
  <c r="E488" i="9"/>
  <c r="G488" i="9"/>
  <c r="I488" i="9"/>
  <c r="J488" i="9"/>
  <c r="K488" i="9"/>
  <c r="L488" i="9"/>
  <c r="O488" i="9"/>
  <c r="P488" i="9"/>
  <c r="Q488" i="9"/>
  <c r="R488" i="9"/>
  <c r="S488" i="9"/>
  <c r="A489" i="9"/>
  <c r="C489" i="9"/>
  <c r="D489" i="9"/>
  <c r="E489" i="9"/>
  <c r="G489" i="9"/>
  <c r="I489" i="9"/>
  <c r="J489" i="9"/>
  <c r="K489" i="9"/>
  <c r="L489" i="9"/>
  <c r="O489" i="9"/>
  <c r="P489" i="9"/>
  <c r="Q489" i="9"/>
  <c r="R489" i="9"/>
  <c r="S489" i="9"/>
  <c r="E490" i="9"/>
  <c r="J490" i="9" s="1"/>
  <c r="G490" i="9"/>
  <c r="K490" i="9"/>
  <c r="L490" i="9"/>
  <c r="O490" i="9"/>
  <c r="C491" i="9"/>
  <c r="E491" i="9"/>
  <c r="S491" i="9" s="1"/>
  <c r="G491" i="9"/>
  <c r="I491" i="9"/>
  <c r="J491" i="9"/>
  <c r="K491" i="9"/>
  <c r="L491" i="9"/>
  <c r="O491" i="9"/>
  <c r="Q491" i="9"/>
  <c r="R491" i="9"/>
  <c r="A492" i="9"/>
  <c r="C492" i="9"/>
  <c r="D492" i="9"/>
  <c r="E492" i="9"/>
  <c r="G492" i="9"/>
  <c r="I492" i="9"/>
  <c r="J492" i="9"/>
  <c r="K492" i="9"/>
  <c r="L492" i="9"/>
  <c r="O492" i="9"/>
  <c r="P492" i="9"/>
  <c r="Q492" i="9"/>
  <c r="R492" i="9"/>
  <c r="S492" i="9"/>
  <c r="C493" i="9"/>
  <c r="E493" i="9"/>
  <c r="G493" i="9"/>
  <c r="I493" i="9"/>
  <c r="K493" i="9"/>
  <c r="L493" i="9"/>
  <c r="O493" i="9"/>
  <c r="Q493" i="9"/>
  <c r="S493" i="9"/>
  <c r="C494" i="9"/>
  <c r="D494" i="9"/>
  <c r="E494" i="9"/>
  <c r="G494" i="9"/>
  <c r="J494" i="9"/>
  <c r="K494" i="9"/>
  <c r="L494" i="9"/>
  <c r="O494" i="9"/>
  <c r="P494" i="9"/>
  <c r="Q494" i="9"/>
  <c r="R494" i="9"/>
  <c r="C495" i="9"/>
  <c r="D495" i="9"/>
  <c r="E495" i="9"/>
  <c r="G495" i="9"/>
  <c r="I495" i="9"/>
  <c r="K495" i="9"/>
  <c r="L495" i="9"/>
  <c r="O495" i="9"/>
  <c r="P495" i="9"/>
  <c r="Q495" i="9"/>
  <c r="R495" i="9"/>
  <c r="S495" i="9"/>
  <c r="C496" i="9"/>
  <c r="E496" i="9"/>
  <c r="G496" i="9"/>
  <c r="I496" i="9"/>
  <c r="J496" i="9"/>
  <c r="K496" i="9"/>
  <c r="L496" i="9"/>
  <c r="O496" i="9"/>
  <c r="Q496" i="9"/>
  <c r="R496" i="9"/>
  <c r="S496" i="9"/>
  <c r="E497" i="9"/>
  <c r="I497" i="9" s="1"/>
  <c r="G497" i="9"/>
  <c r="K497" i="9"/>
  <c r="L497" i="9"/>
  <c r="O497" i="9"/>
  <c r="A498" i="9"/>
  <c r="D498" i="9"/>
  <c r="E498" i="9"/>
  <c r="G498" i="9"/>
  <c r="K498" i="9"/>
  <c r="L498" i="9"/>
  <c r="O498" i="9"/>
  <c r="Q498" i="9"/>
  <c r="R498" i="9"/>
  <c r="S498" i="9"/>
  <c r="E499" i="9"/>
  <c r="G499" i="9"/>
  <c r="K499" i="9"/>
  <c r="L499" i="9"/>
  <c r="O499" i="9"/>
  <c r="S499" i="9"/>
  <c r="A500" i="9"/>
  <c r="C500" i="9"/>
  <c r="D500" i="9"/>
  <c r="E500" i="9"/>
  <c r="G500" i="9"/>
  <c r="I500" i="9"/>
  <c r="J500" i="9"/>
  <c r="K500" i="9"/>
  <c r="L500" i="9"/>
  <c r="O500" i="9"/>
  <c r="P500" i="9"/>
  <c r="Q500" i="9"/>
  <c r="R500" i="9"/>
  <c r="S500" i="9"/>
  <c r="A501" i="9"/>
  <c r="C501" i="9"/>
  <c r="D501" i="9"/>
  <c r="E501" i="9"/>
  <c r="R501" i="9" s="1"/>
  <c r="G501" i="9"/>
  <c r="I501" i="9"/>
  <c r="J501" i="9"/>
  <c r="K501" i="9"/>
  <c r="L501" i="9"/>
  <c r="O501" i="9"/>
  <c r="P501" i="9"/>
  <c r="Q501" i="9"/>
  <c r="S501" i="9"/>
  <c r="E502" i="9"/>
  <c r="G502" i="9"/>
  <c r="K502" i="9"/>
  <c r="L502" i="9"/>
  <c r="O502" i="9"/>
  <c r="A503" i="9"/>
  <c r="C503" i="9"/>
  <c r="D503" i="9"/>
  <c r="E503" i="9"/>
  <c r="G503" i="9"/>
  <c r="I503" i="9"/>
  <c r="K503" i="9"/>
  <c r="L503" i="9"/>
  <c r="O503" i="9"/>
  <c r="P503" i="9"/>
  <c r="Q503" i="9"/>
  <c r="R503" i="9"/>
  <c r="S503" i="9"/>
  <c r="C504" i="9"/>
  <c r="D504" i="9"/>
  <c r="E504" i="9"/>
  <c r="A504" i="9" s="1"/>
  <c r="G504" i="9"/>
  <c r="I504" i="9"/>
  <c r="J504" i="9"/>
  <c r="K504" i="9"/>
  <c r="L504" i="9"/>
  <c r="O504" i="9"/>
  <c r="P504" i="9"/>
  <c r="Q504" i="9"/>
  <c r="R504" i="9"/>
  <c r="S504" i="9"/>
  <c r="D505" i="9"/>
  <c r="E505" i="9"/>
  <c r="G505" i="9"/>
  <c r="J505" i="9"/>
  <c r="K505" i="9"/>
  <c r="L505" i="9"/>
  <c r="O505" i="9"/>
  <c r="Q505" i="9"/>
  <c r="R505" i="9"/>
  <c r="D506" i="9"/>
  <c r="E506" i="9"/>
  <c r="G506" i="9"/>
  <c r="I506" i="9"/>
  <c r="K506" i="9"/>
  <c r="L506" i="9"/>
  <c r="O506" i="9"/>
  <c r="P506" i="9"/>
  <c r="Q506" i="9"/>
  <c r="S506" i="9"/>
  <c r="A507" i="9"/>
  <c r="C507" i="9"/>
  <c r="E507" i="9"/>
  <c r="G507" i="9"/>
  <c r="I507" i="9"/>
  <c r="J507" i="9"/>
  <c r="K507" i="9"/>
  <c r="L507" i="9"/>
  <c r="O507" i="9"/>
  <c r="Q507" i="9"/>
  <c r="R507" i="9"/>
  <c r="S507" i="9"/>
  <c r="A508" i="9"/>
  <c r="C508" i="9"/>
  <c r="D508" i="9"/>
  <c r="E508" i="9"/>
  <c r="G508" i="9"/>
  <c r="I508" i="9"/>
  <c r="J508" i="9"/>
  <c r="K508" i="9"/>
  <c r="L508" i="9"/>
  <c r="O508" i="9"/>
  <c r="P508" i="9"/>
  <c r="Q508" i="9"/>
  <c r="R508" i="9"/>
  <c r="S508" i="9"/>
  <c r="A509" i="9"/>
  <c r="C509" i="9"/>
  <c r="E509" i="9"/>
  <c r="G509" i="9"/>
  <c r="I509" i="9"/>
  <c r="K509" i="9"/>
  <c r="L509" i="9"/>
  <c r="O509" i="9"/>
  <c r="Q509" i="9"/>
  <c r="A510" i="9"/>
  <c r="D510" i="9"/>
  <c r="E510" i="9"/>
  <c r="G510" i="9"/>
  <c r="K510" i="9"/>
  <c r="L510" i="9"/>
  <c r="O510" i="9"/>
  <c r="Q510" i="9"/>
  <c r="A511" i="9"/>
  <c r="D511" i="9"/>
  <c r="E511" i="9"/>
  <c r="G511" i="9"/>
  <c r="K511" i="9"/>
  <c r="L511" i="9"/>
  <c r="O511" i="9"/>
  <c r="R511" i="9"/>
  <c r="S511" i="9"/>
  <c r="E512" i="9"/>
  <c r="J512" i="9" s="1"/>
  <c r="G512" i="9"/>
  <c r="K512" i="9"/>
  <c r="L512" i="9"/>
  <c r="O512" i="9"/>
  <c r="S512" i="9"/>
  <c r="E513" i="9"/>
  <c r="G513" i="9"/>
  <c r="I513" i="9"/>
  <c r="K513" i="9"/>
  <c r="L513" i="9"/>
  <c r="O513" i="9"/>
  <c r="R513" i="9"/>
  <c r="C514" i="9"/>
  <c r="D514" i="9"/>
  <c r="E514" i="9"/>
  <c r="A514" i="9" s="1"/>
  <c r="G514" i="9"/>
  <c r="I514" i="9"/>
  <c r="J514" i="9"/>
  <c r="K514" i="9"/>
  <c r="L514" i="9"/>
  <c r="O514" i="9"/>
  <c r="P514" i="9"/>
  <c r="Q514" i="9"/>
  <c r="R514" i="9"/>
  <c r="S514" i="9"/>
  <c r="A515" i="9"/>
  <c r="D515" i="9"/>
  <c r="E515" i="9"/>
  <c r="G515" i="9"/>
  <c r="J515" i="9"/>
  <c r="K515" i="9"/>
  <c r="L515" i="9"/>
  <c r="O515" i="9"/>
  <c r="P515" i="9"/>
  <c r="Q515" i="9"/>
  <c r="R515" i="9"/>
  <c r="A516" i="9"/>
  <c r="D516" i="9"/>
  <c r="E516" i="9"/>
  <c r="C516" i="9" s="1"/>
  <c r="G516" i="9"/>
  <c r="I516" i="9"/>
  <c r="J516" i="9"/>
  <c r="K516" i="9"/>
  <c r="L516" i="9"/>
  <c r="O516" i="9"/>
  <c r="P516" i="9"/>
  <c r="Q516" i="9"/>
  <c r="R516" i="9"/>
  <c r="S516" i="9"/>
  <c r="E517" i="9"/>
  <c r="S517" i="9" s="1"/>
  <c r="G517" i="9"/>
  <c r="K517" i="9"/>
  <c r="L517" i="9"/>
  <c r="O517" i="9"/>
  <c r="A518" i="9"/>
  <c r="C518" i="9"/>
  <c r="D518" i="9"/>
  <c r="E518" i="9"/>
  <c r="G518" i="9"/>
  <c r="I518" i="9"/>
  <c r="J518" i="9"/>
  <c r="K518" i="9"/>
  <c r="L518" i="9"/>
  <c r="O518" i="9"/>
  <c r="P518" i="9"/>
  <c r="Q518" i="9"/>
  <c r="R518" i="9"/>
  <c r="S518" i="9"/>
  <c r="A519" i="9"/>
  <c r="E519" i="9"/>
  <c r="J519" i="9" s="1"/>
  <c r="G519" i="9"/>
  <c r="I519" i="9"/>
  <c r="K519" i="9"/>
  <c r="L519" i="9"/>
  <c r="O519" i="9"/>
  <c r="Q519" i="9"/>
  <c r="E520" i="9"/>
  <c r="G520" i="9"/>
  <c r="K520" i="9"/>
  <c r="L520" i="9"/>
  <c r="O520" i="9"/>
  <c r="P520" i="9"/>
  <c r="A521" i="9"/>
  <c r="D521" i="9"/>
  <c r="E521" i="9"/>
  <c r="G521" i="9"/>
  <c r="K521" i="9"/>
  <c r="L521" i="9"/>
  <c r="O521" i="9"/>
  <c r="Q521" i="9"/>
  <c r="R521" i="9"/>
  <c r="S521" i="9"/>
  <c r="E522" i="9"/>
  <c r="I522" i="9" s="1"/>
  <c r="G522" i="9"/>
  <c r="J522" i="9"/>
  <c r="K522" i="9"/>
  <c r="L522" i="9"/>
  <c r="O522" i="9"/>
  <c r="Q522" i="9"/>
  <c r="S522" i="9"/>
  <c r="E523" i="9"/>
  <c r="G523" i="9"/>
  <c r="K523" i="9"/>
  <c r="L523" i="9"/>
  <c r="O523" i="9"/>
  <c r="E524" i="9"/>
  <c r="J524" i="9" s="1"/>
  <c r="G524" i="9"/>
  <c r="I524" i="9"/>
  <c r="K524" i="9"/>
  <c r="L524" i="9"/>
  <c r="O524" i="9"/>
  <c r="Q524" i="9"/>
  <c r="S524" i="9"/>
  <c r="A525" i="9"/>
  <c r="E525" i="9"/>
  <c r="G525" i="9"/>
  <c r="K525" i="9"/>
  <c r="L525" i="9"/>
  <c r="O525" i="9"/>
  <c r="R525" i="9"/>
  <c r="A526" i="9"/>
  <c r="C526" i="9"/>
  <c r="D526" i="9"/>
  <c r="E526" i="9"/>
  <c r="G526" i="9"/>
  <c r="I526" i="9"/>
  <c r="J526" i="9"/>
  <c r="K526" i="9"/>
  <c r="L526" i="9"/>
  <c r="O526" i="9"/>
  <c r="P526" i="9"/>
  <c r="Q526" i="9"/>
  <c r="R526" i="9"/>
  <c r="S526" i="9"/>
  <c r="E527" i="9"/>
  <c r="S527" i="9" s="1"/>
  <c r="G527" i="9"/>
  <c r="K527" i="9"/>
  <c r="L527" i="9"/>
  <c r="O527" i="9"/>
  <c r="C528" i="9"/>
  <c r="D528" i="9"/>
  <c r="E528" i="9"/>
  <c r="G528" i="9"/>
  <c r="J528" i="9"/>
  <c r="K528" i="9"/>
  <c r="L528" i="9"/>
  <c r="O528" i="9"/>
  <c r="P528" i="9"/>
  <c r="Q528" i="9"/>
  <c r="R528" i="9"/>
  <c r="E529" i="9"/>
  <c r="G529" i="9"/>
  <c r="K529" i="9"/>
  <c r="L529" i="9"/>
  <c r="O529" i="9"/>
  <c r="S529" i="9"/>
  <c r="E530" i="9"/>
  <c r="G530" i="9"/>
  <c r="J530" i="9"/>
  <c r="K530" i="9"/>
  <c r="L530" i="9"/>
  <c r="O530" i="9"/>
  <c r="P530" i="9"/>
  <c r="R530" i="9"/>
  <c r="A531" i="9"/>
  <c r="C531" i="9"/>
  <c r="D531" i="9"/>
  <c r="E531" i="9"/>
  <c r="G531" i="9"/>
  <c r="I531" i="9"/>
  <c r="J531" i="9"/>
  <c r="K531" i="9"/>
  <c r="L531" i="9"/>
  <c r="O531" i="9"/>
  <c r="P531" i="9"/>
  <c r="Q531" i="9"/>
  <c r="R531" i="9"/>
  <c r="S531" i="9"/>
  <c r="E532" i="9"/>
  <c r="S532" i="9" s="1"/>
  <c r="G532" i="9"/>
  <c r="J532" i="9"/>
  <c r="K532" i="9"/>
  <c r="L532" i="9"/>
  <c r="O532" i="9"/>
  <c r="Q532" i="9"/>
  <c r="A533" i="9"/>
  <c r="D533" i="9"/>
  <c r="E533" i="9"/>
  <c r="G533" i="9"/>
  <c r="J533" i="9"/>
  <c r="K533" i="9"/>
  <c r="L533" i="9"/>
  <c r="O533" i="9"/>
  <c r="P533" i="9"/>
  <c r="Q533" i="9"/>
  <c r="R533" i="9"/>
  <c r="A534" i="9"/>
  <c r="C534" i="9"/>
  <c r="E534" i="9"/>
  <c r="G534" i="9"/>
  <c r="I534" i="9"/>
  <c r="K534" i="9"/>
  <c r="L534" i="9"/>
  <c r="O534" i="9"/>
  <c r="Q534" i="9"/>
  <c r="R534" i="9"/>
  <c r="S534" i="9"/>
  <c r="A535" i="9"/>
  <c r="C535" i="9"/>
  <c r="D535" i="9"/>
  <c r="E535" i="9"/>
  <c r="G535" i="9"/>
  <c r="I535" i="9"/>
  <c r="J535" i="9"/>
  <c r="K535" i="9"/>
  <c r="L535" i="9"/>
  <c r="O535" i="9"/>
  <c r="P535" i="9"/>
  <c r="Q535" i="9"/>
  <c r="R535" i="9"/>
  <c r="S535" i="9"/>
  <c r="A536" i="9"/>
  <c r="D536" i="9"/>
  <c r="E536" i="9"/>
  <c r="S536" i="9" s="1"/>
  <c r="G536" i="9"/>
  <c r="K536" i="9"/>
  <c r="L536" i="9"/>
  <c r="O536" i="9"/>
  <c r="P536" i="9"/>
  <c r="Q536" i="9"/>
  <c r="E537" i="9"/>
  <c r="G537" i="9"/>
  <c r="J537" i="9"/>
  <c r="K537" i="9"/>
  <c r="L537" i="9"/>
  <c r="O537" i="9"/>
  <c r="R537" i="9"/>
  <c r="A538" i="9"/>
  <c r="C538" i="9"/>
  <c r="E538" i="9"/>
  <c r="G538" i="9"/>
  <c r="I538" i="9"/>
  <c r="K538" i="9"/>
  <c r="L538" i="9"/>
  <c r="O538" i="9"/>
  <c r="Q538" i="9"/>
  <c r="R538" i="9"/>
  <c r="S538" i="9"/>
  <c r="C539" i="9"/>
  <c r="D539" i="9"/>
  <c r="E539" i="9"/>
  <c r="A539" i="9" s="1"/>
  <c r="G539" i="9"/>
  <c r="I539" i="9"/>
  <c r="J539" i="9"/>
  <c r="K539" i="9"/>
  <c r="L539" i="9"/>
  <c r="O539" i="9"/>
  <c r="P539" i="9"/>
  <c r="Q539" i="9"/>
  <c r="R539" i="9"/>
  <c r="S539" i="9"/>
  <c r="A540" i="9"/>
  <c r="E540" i="9"/>
  <c r="J540" i="9" s="1"/>
  <c r="G540" i="9"/>
  <c r="I540" i="9"/>
  <c r="K540" i="9"/>
  <c r="L540" i="9"/>
  <c r="O540" i="9"/>
  <c r="Q540" i="9"/>
  <c r="S540" i="9"/>
  <c r="A541" i="9"/>
  <c r="D541" i="9"/>
  <c r="E541" i="9"/>
  <c r="J541" i="9" s="1"/>
  <c r="G541" i="9"/>
  <c r="K541" i="9"/>
  <c r="L541" i="9"/>
  <c r="O541" i="9"/>
  <c r="Q541" i="9"/>
  <c r="R541" i="9"/>
  <c r="E542" i="9"/>
  <c r="I542" i="9" s="1"/>
  <c r="G542" i="9"/>
  <c r="K542" i="9"/>
  <c r="L542" i="9"/>
  <c r="O542" i="9"/>
  <c r="S542" i="9"/>
  <c r="A543" i="9"/>
  <c r="C543" i="9"/>
  <c r="D543" i="9"/>
  <c r="E543" i="9"/>
  <c r="G543" i="9"/>
  <c r="I543" i="9"/>
  <c r="J543" i="9"/>
  <c r="K543" i="9"/>
  <c r="L543" i="9"/>
  <c r="O543" i="9"/>
  <c r="P543" i="9"/>
  <c r="Q543" i="9"/>
  <c r="R543" i="9"/>
  <c r="S543" i="9"/>
  <c r="E544" i="9"/>
  <c r="G544" i="9"/>
  <c r="K544" i="9"/>
  <c r="L544" i="9"/>
  <c r="O544" i="9"/>
  <c r="Q544" i="9"/>
  <c r="E545" i="9"/>
  <c r="J545" i="9" s="1"/>
  <c r="G545" i="9"/>
  <c r="K545" i="9"/>
  <c r="L545" i="9"/>
  <c r="O545" i="9"/>
  <c r="R545" i="9"/>
  <c r="A546" i="9"/>
  <c r="C546" i="9"/>
  <c r="E546" i="9"/>
  <c r="I546" i="9" s="1"/>
  <c r="G546" i="9"/>
  <c r="K546" i="9"/>
  <c r="L546" i="9"/>
  <c r="O546" i="9"/>
  <c r="R546" i="9"/>
  <c r="S546" i="9"/>
  <c r="C547" i="9"/>
  <c r="D547" i="9"/>
  <c r="E547" i="9"/>
  <c r="A547" i="9" s="1"/>
  <c r="G547" i="9"/>
  <c r="I547" i="9"/>
  <c r="J547" i="9"/>
  <c r="K547" i="9"/>
  <c r="L547" i="9"/>
  <c r="O547" i="9"/>
  <c r="P547" i="9"/>
  <c r="Q547" i="9"/>
  <c r="R547" i="9"/>
  <c r="S547" i="9"/>
  <c r="A548" i="9"/>
  <c r="C548" i="9"/>
  <c r="E548" i="9"/>
  <c r="G548" i="9"/>
  <c r="I548" i="9"/>
  <c r="J548" i="9"/>
  <c r="K548" i="9"/>
  <c r="L548" i="9"/>
  <c r="O548" i="9"/>
  <c r="Q548" i="9"/>
  <c r="S548" i="9"/>
  <c r="E549" i="9"/>
  <c r="G549" i="9"/>
  <c r="K549" i="9"/>
  <c r="L549" i="9"/>
  <c r="O549" i="9"/>
  <c r="R549" i="9"/>
  <c r="E550" i="9"/>
  <c r="G550" i="9"/>
  <c r="I550" i="9"/>
  <c r="K550" i="9"/>
  <c r="L550" i="9"/>
  <c r="O550" i="9"/>
  <c r="S550" i="9"/>
  <c r="A551" i="9"/>
  <c r="C551" i="9"/>
  <c r="D551" i="9"/>
  <c r="E551" i="9"/>
  <c r="G551" i="9"/>
  <c r="I551" i="9"/>
  <c r="J551" i="9"/>
  <c r="K551" i="9"/>
  <c r="L551" i="9"/>
  <c r="O551" i="9"/>
  <c r="P551" i="9"/>
  <c r="Q551" i="9"/>
  <c r="R551" i="9"/>
  <c r="S551" i="9"/>
  <c r="A552" i="9"/>
  <c r="C552" i="9"/>
  <c r="D552" i="9"/>
  <c r="E552" i="9"/>
  <c r="G552" i="9"/>
  <c r="I552" i="9"/>
  <c r="K552" i="9"/>
  <c r="L552" i="9"/>
  <c r="O552" i="9"/>
  <c r="P552" i="9"/>
  <c r="Q552" i="9"/>
  <c r="S552" i="9"/>
  <c r="E553" i="9"/>
  <c r="G553" i="9"/>
  <c r="J553" i="9"/>
  <c r="K553" i="9"/>
  <c r="L553" i="9"/>
  <c r="O553" i="9"/>
  <c r="R553" i="9"/>
  <c r="E554" i="9"/>
  <c r="G554" i="9"/>
  <c r="K554" i="9"/>
  <c r="L554" i="9"/>
  <c r="O554" i="9"/>
  <c r="C555" i="9"/>
  <c r="D555" i="9"/>
  <c r="E555" i="9"/>
  <c r="A555" i="9" s="1"/>
  <c r="G555" i="9"/>
  <c r="I555" i="9"/>
  <c r="J555" i="9"/>
  <c r="K555" i="9"/>
  <c r="L555" i="9"/>
  <c r="O555" i="9"/>
  <c r="P555" i="9"/>
  <c r="Q555" i="9"/>
  <c r="R555" i="9"/>
  <c r="S555" i="9"/>
  <c r="A556" i="9"/>
  <c r="C556" i="9"/>
  <c r="D556" i="9"/>
  <c r="E556" i="9"/>
  <c r="G556" i="9"/>
  <c r="I556" i="9"/>
  <c r="J556" i="9"/>
  <c r="K556" i="9"/>
  <c r="L556" i="9"/>
  <c r="O556" i="9"/>
  <c r="P556" i="9"/>
  <c r="Q556" i="9"/>
  <c r="S556" i="9"/>
  <c r="A557" i="9"/>
  <c r="D557" i="9"/>
  <c r="E557" i="9"/>
  <c r="G557" i="9"/>
  <c r="J557" i="9"/>
  <c r="K557" i="9"/>
  <c r="L557" i="9"/>
  <c r="O557" i="9"/>
  <c r="P557" i="9"/>
  <c r="Q557" i="9"/>
  <c r="R557" i="9"/>
  <c r="A558" i="9"/>
  <c r="E558" i="9"/>
  <c r="G558" i="9"/>
  <c r="I558" i="9"/>
  <c r="K558" i="9"/>
  <c r="L558" i="9"/>
  <c r="O558" i="9"/>
  <c r="Q558" i="9"/>
  <c r="S558" i="9"/>
  <c r="A559" i="9"/>
  <c r="C559" i="9"/>
  <c r="D559" i="9"/>
  <c r="E559" i="9"/>
  <c r="G559" i="9"/>
  <c r="I559" i="9"/>
  <c r="J559" i="9"/>
  <c r="K559" i="9"/>
  <c r="L559" i="9"/>
  <c r="O559" i="9"/>
  <c r="P559" i="9"/>
  <c r="Q559" i="9"/>
  <c r="R559" i="9"/>
  <c r="S559" i="9"/>
  <c r="E560" i="9"/>
  <c r="I560" i="9" s="1"/>
  <c r="G560" i="9"/>
  <c r="K560" i="9"/>
  <c r="L560" i="9"/>
  <c r="O560" i="9"/>
  <c r="Q560" i="9"/>
  <c r="A561" i="9"/>
  <c r="E561" i="9"/>
  <c r="G561" i="9"/>
  <c r="J561" i="9"/>
  <c r="K561" i="9"/>
  <c r="L561" i="9"/>
  <c r="O561" i="9"/>
  <c r="P561" i="9"/>
  <c r="R561" i="9"/>
  <c r="A562" i="9"/>
  <c r="C562" i="9"/>
  <c r="E562" i="9"/>
  <c r="G562" i="9"/>
  <c r="I562" i="9"/>
  <c r="K562" i="9"/>
  <c r="L562" i="9"/>
  <c r="O562" i="9"/>
  <c r="Q562" i="9"/>
  <c r="R562" i="9"/>
  <c r="S562" i="9"/>
  <c r="C563" i="9"/>
  <c r="D563" i="9"/>
  <c r="E563" i="9"/>
  <c r="A563" i="9" s="1"/>
  <c r="G563" i="9"/>
  <c r="I563" i="9"/>
  <c r="J563" i="9"/>
  <c r="K563" i="9"/>
  <c r="L563" i="9"/>
  <c r="O563" i="9"/>
  <c r="P563" i="9"/>
  <c r="Q563" i="9"/>
  <c r="R563" i="9"/>
  <c r="S563" i="9"/>
  <c r="A564" i="9"/>
  <c r="D564" i="9"/>
  <c r="E564" i="9"/>
  <c r="S564" i="9" s="1"/>
  <c r="G564" i="9"/>
  <c r="J564" i="9"/>
  <c r="K564" i="9"/>
  <c r="L564" i="9"/>
  <c r="O564" i="9"/>
  <c r="P564" i="9"/>
  <c r="Q564" i="9"/>
  <c r="E565" i="9"/>
  <c r="G565" i="9"/>
  <c r="J565" i="9"/>
  <c r="K565" i="9"/>
  <c r="L565" i="9"/>
  <c r="O565" i="9"/>
  <c r="R565" i="9"/>
  <c r="A566" i="9"/>
  <c r="C566" i="9"/>
  <c r="E566" i="9"/>
  <c r="G566" i="9"/>
  <c r="I566" i="9"/>
  <c r="K566" i="9"/>
  <c r="L566" i="9"/>
  <c r="O566" i="9"/>
  <c r="Q566" i="9"/>
  <c r="R566" i="9"/>
  <c r="S566" i="9"/>
  <c r="A567" i="9"/>
  <c r="C567" i="9"/>
  <c r="D567" i="9"/>
  <c r="E567" i="9"/>
  <c r="G567" i="9"/>
  <c r="I567" i="9"/>
  <c r="J567" i="9"/>
  <c r="K567" i="9"/>
  <c r="L567" i="9"/>
  <c r="O567" i="9"/>
  <c r="P567" i="9"/>
  <c r="Q567" i="9"/>
  <c r="R567" i="9"/>
  <c r="S567" i="9"/>
  <c r="E568" i="9"/>
  <c r="I568" i="9" s="1"/>
  <c r="G568" i="9"/>
  <c r="J568" i="9"/>
  <c r="K568" i="9"/>
  <c r="L568" i="9"/>
  <c r="O568" i="9"/>
  <c r="Q568" i="9"/>
  <c r="S568" i="9"/>
  <c r="A569" i="9"/>
  <c r="D569" i="9"/>
  <c r="E569" i="9"/>
  <c r="G569" i="9"/>
  <c r="J569" i="9"/>
  <c r="K569" i="9"/>
  <c r="L569" i="9"/>
  <c r="O569" i="9"/>
  <c r="P569" i="9"/>
  <c r="Q569" i="9"/>
  <c r="R569" i="9"/>
  <c r="E570" i="9"/>
  <c r="G570" i="9"/>
  <c r="I570" i="9"/>
  <c r="K570" i="9"/>
  <c r="L570" i="9"/>
  <c r="O570" i="9"/>
  <c r="S570" i="9"/>
  <c r="C571" i="9"/>
  <c r="D571" i="9"/>
  <c r="E571" i="9"/>
  <c r="A571" i="9" s="1"/>
  <c r="G571" i="9"/>
  <c r="I571" i="9"/>
  <c r="J571" i="9"/>
  <c r="K571" i="9"/>
  <c r="L571" i="9"/>
  <c r="O571" i="9"/>
  <c r="P571" i="9"/>
  <c r="Q571" i="9"/>
  <c r="R571" i="9"/>
  <c r="S571" i="9"/>
  <c r="E572" i="9"/>
  <c r="G572" i="9"/>
  <c r="K572" i="9"/>
  <c r="L572" i="9"/>
  <c r="O572" i="9"/>
  <c r="D573" i="9"/>
  <c r="E573" i="9"/>
  <c r="C573" i="9" s="1"/>
  <c r="G573" i="9"/>
  <c r="J573" i="9"/>
  <c r="K573" i="9"/>
  <c r="L573" i="9"/>
  <c r="O573" i="9"/>
  <c r="P573" i="9"/>
  <c r="Q573" i="9"/>
  <c r="R573" i="9"/>
  <c r="A574" i="9"/>
  <c r="E574" i="9"/>
  <c r="G574" i="9"/>
  <c r="I574" i="9"/>
  <c r="J574" i="9"/>
  <c r="K574" i="9"/>
  <c r="L574" i="9"/>
  <c r="O574" i="9"/>
  <c r="R574" i="9"/>
  <c r="S574" i="9"/>
  <c r="A575" i="9"/>
  <c r="C575" i="9"/>
  <c r="D575" i="9"/>
  <c r="E575" i="9"/>
  <c r="G575" i="9"/>
  <c r="I575" i="9"/>
  <c r="J575" i="9"/>
  <c r="K575" i="9"/>
  <c r="L575" i="9"/>
  <c r="O575" i="9"/>
  <c r="P575" i="9"/>
  <c r="Q575" i="9"/>
  <c r="R575" i="9"/>
  <c r="S575" i="9"/>
  <c r="C576" i="9"/>
  <c r="E576" i="9"/>
  <c r="G576" i="9"/>
  <c r="K576" i="9"/>
  <c r="L576" i="9"/>
  <c r="O576" i="9"/>
  <c r="E577" i="9"/>
  <c r="J577" i="9" s="1"/>
  <c r="G577" i="9"/>
  <c r="K577" i="9"/>
  <c r="L577" i="9"/>
  <c r="O577" i="9"/>
  <c r="C578" i="9"/>
  <c r="E578" i="9"/>
  <c r="J578" i="9" s="1"/>
  <c r="G578" i="9"/>
  <c r="I578" i="9"/>
  <c r="K578" i="9"/>
  <c r="L578" i="9"/>
  <c r="O578" i="9"/>
  <c r="P578" i="9"/>
  <c r="R578" i="9"/>
  <c r="S578" i="9"/>
  <c r="C579" i="9"/>
  <c r="E579" i="9"/>
  <c r="G579" i="9"/>
  <c r="K579" i="9"/>
  <c r="L579" i="9"/>
  <c r="O579" i="9"/>
  <c r="Q579" i="9"/>
  <c r="E580" i="9"/>
  <c r="G580" i="9"/>
  <c r="K580" i="9"/>
  <c r="L580" i="9"/>
  <c r="O580" i="9"/>
  <c r="E581" i="9"/>
  <c r="C581" i="9" s="1"/>
  <c r="G581" i="9"/>
  <c r="I581" i="9"/>
  <c r="K581" i="9"/>
  <c r="L581" i="9"/>
  <c r="O581" i="9"/>
  <c r="S581" i="9"/>
  <c r="A582" i="9"/>
  <c r="C582" i="9"/>
  <c r="E582" i="9"/>
  <c r="G582" i="9"/>
  <c r="I582" i="9"/>
  <c r="J582" i="9"/>
  <c r="K582" i="9"/>
  <c r="L582" i="9"/>
  <c r="O582" i="9"/>
  <c r="Q582" i="9"/>
  <c r="R582" i="9"/>
  <c r="S582" i="9"/>
  <c r="A583" i="9"/>
  <c r="C583" i="9"/>
  <c r="D583" i="9"/>
  <c r="E583" i="9"/>
  <c r="G583" i="9"/>
  <c r="I583" i="9"/>
  <c r="J583" i="9"/>
  <c r="K583" i="9"/>
  <c r="L583" i="9"/>
  <c r="O583" i="9"/>
  <c r="P583" i="9"/>
  <c r="Q583" i="9"/>
  <c r="R583" i="9"/>
  <c r="S583" i="9"/>
  <c r="A584" i="9"/>
  <c r="C584" i="9"/>
  <c r="D584" i="9"/>
  <c r="E584" i="9"/>
  <c r="R584" i="9" s="1"/>
  <c r="G584" i="9"/>
  <c r="I584" i="9"/>
  <c r="K584" i="9"/>
  <c r="L584" i="9"/>
  <c r="O584" i="9"/>
  <c r="P584" i="9"/>
  <c r="Q584" i="9"/>
  <c r="S584" i="9"/>
  <c r="D585" i="9"/>
  <c r="E585" i="9"/>
  <c r="J585" i="9" s="1"/>
  <c r="G585" i="9"/>
  <c r="K585" i="9"/>
  <c r="L585" i="9"/>
  <c r="O585" i="9"/>
  <c r="Q585" i="9"/>
  <c r="R585" i="9"/>
  <c r="A586" i="9"/>
  <c r="C586" i="9"/>
  <c r="D586" i="9"/>
  <c r="E586" i="9"/>
  <c r="J586" i="9" s="1"/>
  <c r="G586" i="9"/>
  <c r="I586" i="9"/>
  <c r="K586" i="9"/>
  <c r="L586" i="9"/>
  <c r="O586" i="9"/>
  <c r="P586" i="9"/>
  <c r="Q586" i="9"/>
  <c r="R586" i="9"/>
  <c r="S586" i="9"/>
  <c r="C587" i="9"/>
  <c r="D587" i="9"/>
  <c r="E587" i="9"/>
  <c r="A587" i="9" s="1"/>
  <c r="G587" i="9"/>
  <c r="I587" i="9"/>
  <c r="K587" i="9"/>
  <c r="L587" i="9"/>
  <c r="O587" i="9"/>
  <c r="P587" i="9"/>
  <c r="Q587" i="9"/>
  <c r="R587" i="9"/>
  <c r="S587" i="9"/>
  <c r="C588" i="9"/>
  <c r="D588" i="9"/>
  <c r="E588" i="9"/>
  <c r="I588" i="9" s="1"/>
  <c r="G588" i="9"/>
  <c r="J588" i="9"/>
  <c r="K588" i="9"/>
  <c r="L588" i="9"/>
  <c r="O588" i="9"/>
  <c r="P588" i="9"/>
  <c r="Q588" i="9"/>
  <c r="R588" i="9"/>
  <c r="A589" i="9"/>
  <c r="E589" i="9"/>
  <c r="C589" i="9" s="1"/>
  <c r="G589" i="9"/>
  <c r="I589" i="9"/>
  <c r="J589" i="9"/>
  <c r="K589" i="9"/>
  <c r="L589" i="9"/>
  <c r="O589" i="9"/>
  <c r="Q589" i="9"/>
  <c r="R589" i="9"/>
  <c r="S589" i="9"/>
  <c r="A590" i="9"/>
  <c r="C590" i="9"/>
  <c r="E590" i="9"/>
  <c r="S590" i="9" s="1"/>
  <c r="G590" i="9"/>
  <c r="K590" i="9"/>
  <c r="L590" i="9"/>
  <c r="O590" i="9"/>
  <c r="Q590" i="9"/>
  <c r="R590" i="9"/>
  <c r="A591" i="9"/>
  <c r="C591" i="9"/>
  <c r="D591" i="9"/>
  <c r="E591" i="9"/>
  <c r="G591" i="9"/>
  <c r="I591" i="9"/>
  <c r="J591" i="9"/>
  <c r="K591" i="9"/>
  <c r="L591" i="9"/>
  <c r="O591" i="9"/>
  <c r="P591" i="9"/>
  <c r="Q591" i="9"/>
  <c r="R591" i="9"/>
  <c r="S591" i="9"/>
  <c r="E592" i="9"/>
  <c r="I592" i="9" s="1"/>
  <c r="G592" i="9"/>
  <c r="K592" i="9"/>
  <c r="L592" i="9"/>
  <c r="O592" i="9"/>
  <c r="A593" i="9"/>
  <c r="E593" i="9"/>
  <c r="G593" i="9"/>
  <c r="J593" i="9"/>
  <c r="K593" i="9"/>
  <c r="L593" i="9"/>
  <c r="O593" i="9"/>
  <c r="R593" i="9"/>
  <c r="A594" i="9"/>
  <c r="D594" i="9"/>
  <c r="E594" i="9"/>
  <c r="J594" i="9" s="1"/>
  <c r="G594" i="9"/>
  <c r="K594" i="9"/>
  <c r="L594" i="9"/>
  <c r="O594" i="9"/>
  <c r="Q594" i="9"/>
  <c r="R594" i="9"/>
  <c r="E595" i="9"/>
  <c r="G595" i="9"/>
  <c r="I595" i="9"/>
  <c r="K595" i="9"/>
  <c r="L595" i="9"/>
  <c r="O595" i="9"/>
  <c r="Q595" i="9"/>
  <c r="S595" i="9"/>
  <c r="A596" i="9"/>
  <c r="E596" i="9"/>
  <c r="J596" i="9" s="1"/>
  <c r="G596" i="9"/>
  <c r="I596" i="9"/>
  <c r="K596" i="9"/>
  <c r="L596" i="9"/>
  <c r="O596" i="9"/>
  <c r="R596" i="9"/>
  <c r="S596" i="9"/>
  <c r="A597" i="9"/>
  <c r="D597" i="9"/>
  <c r="E597" i="9"/>
  <c r="C597" i="9" s="1"/>
  <c r="G597" i="9"/>
  <c r="I597" i="9"/>
  <c r="J597" i="9"/>
  <c r="K597" i="9"/>
  <c r="L597" i="9"/>
  <c r="O597" i="9"/>
  <c r="P597" i="9"/>
  <c r="Q597" i="9"/>
  <c r="R597" i="9"/>
  <c r="S597" i="9"/>
  <c r="E598" i="9"/>
  <c r="G598" i="9"/>
  <c r="K598" i="9"/>
  <c r="L598" i="9"/>
  <c r="O598" i="9"/>
  <c r="A599" i="9"/>
  <c r="C599" i="9"/>
  <c r="D599" i="9"/>
  <c r="E599" i="9"/>
  <c r="G599" i="9"/>
  <c r="I599" i="9"/>
  <c r="J599" i="9"/>
  <c r="K599" i="9"/>
  <c r="L599" i="9"/>
  <c r="O599" i="9"/>
  <c r="P599" i="9"/>
  <c r="Q599" i="9"/>
  <c r="R599" i="9"/>
  <c r="S599" i="9"/>
  <c r="E600" i="9"/>
  <c r="R600" i="9" s="1"/>
  <c r="G600" i="9"/>
  <c r="J600" i="9"/>
  <c r="K600" i="9"/>
  <c r="L600" i="9"/>
  <c r="O600" i="9"/>
  <c r="Q600" i="9"/>
  <c r="S600" i="9"/>
  <c r="C601" i="9"/>
  <c r="E601" i="9"/>
  <c r="A601" i="9" s="1"/>
  <c r="G601" i="9"/>
  <c r="J601" i="9"/>
  <c r="K601" i="9"/>
  <c r="L601" i="9"/>
  <c r="O601" i="9"/>
  <c r="P601" i="9"/>
  <c r="R601" i="9"/>
  <c r="E602" i="9"/>
  <c r="G602" i="9"/>
  <c r="K602" i="9"/>
  <c r="L602" i="9"/>
  <c r="O602" i="9"/>
  <c r="R602" i="9"/>
  <c r="E603" i="9"/>
  <c r="J603" i="9" s="1"/>
  <c r="G603" i="9"/>
  <c r="K603" i="9"/>
  <c r="L603" i="9"/>
  <c r="O603" i="9"/>
  <c r="R603" i="9"/>
  <c r="A604" i="9"/>
  <c r="C604" i="9"/>
  <c r="E604" i="9"/>
  <c r="G604" i="9"/>
  <c r="I604" i="9"/>
  <c r="J604" i="9"/>
  <c r="K604" i="9"/>
  <c r="L604" i="9"/>
  <c r="O604" i="9"/>
  <c r="Q604" i="9"/>
  <c r="R604" i="9"/>
  <c r="S604" i="9"/>
  <c r="A605" i="9"/>
  <c r="D605" i="9"/>
  <c r="E605" i="9"/>
  <c r="C605" i="9" s="1"/>
  <c r="G605" i="9"/>
  <c r="K605" i="9"/>
  <c r="L605" i="9"/>
  <c r="O605" i="9"/>
  <c r="P605" i="9"/>
  <c r="Q605" i="9"/>
  <c r="A606" i="9"/>
  <c r="C606" i="9"/>
  <c r="E606" i="9"/>
  <c r="G606" i="9"/>
  <c r="I606" i="9"/>
  <c r="K606" i="9"/>
  <c r="L606" i="9"/>
  <c r="O606" i="9"/>
  <c r="Q606" i="9"/>
  <c r="R606" i="9"/>
  <c r="S606" i="9"/>
  <c r="A607" i="9"/>
  <c r="C607" i="9"/>
  <c r="D607" i="9"/>
  <c r="E607" i="9"/>
  <c r="G607" i="9"/>
  <c r="I607" i="9"/>
  <c r="J607" i="9"/>
  <c r="K607" i="9"/>
  <c r="L607" i="9"/>
  <c r="O607" i="9"/>
  <c r="P607" i="9"/>
  <c r="Q607" i="9"/>
  <c r="R607" i="9"/>
  <c r="S607" i="9"/>
  <c r="A608" i="9"/>
  <c r="E608" i="9"/>
  <c r="R608" i="9" s="1"/>
  <c r="G608" i="9"/>
  <c r="I608" i="9"/>
  <c r="J608" i="9"/>
  <c r="K608" i="9"/>
  <c r="L608" i="9"/>
  <c r="O608" i="9"/>
  <c r="Q608" i="9"/>
  <c r="S608" i="9"/>
  <c r="A609" i="9"/>
  <c r="C609" i="9"/>
  <c r="D609" i="9"/>
  <c r="E609" i="9"/>
  <c r="G609" i="9"/>
  <c r="J609" i="9"/>
  <c r="K609" i="9"/>
  <c r="L609" i="9"/>
  <c r="O609" i="9"/>
  <c r="P609" i="9"/>
  <c r="Q609" i="9"/>
  <c r="R609" i="9"/>
  <c r="C610" i="9"/>
  <c r="D610" i="9"/>
  <c r="E610" i="9"/>
  <c r="J610" i="9" s="1"/>
  <c r="G610" i="9"/>
  <c r="I610" i="9"/>
  <c r="K610" i="9"/>
  <c r="L610" i="9"/>
  <c r="O610" i="9"/>
  <c r="P610" i="9"/>
  <c r="Q610" i="9"/>
  <c r="R610" i="9"/>
  <c r="S610" i="9"/>
  <c r="E611" i="9"/>
  <c r="A611" i="9" s="1"/>
  <c r="G611" i="9"/>
  <c r="I611" i="9"/>
  <c r="J611" i="9"/>
  <c r="K611" i="9"/>
  <c r="L611" i="9"/>
  <c r="O611" i="9"/>
  <c r="R611" i="9"/>
  <c r="S611" i="9"/>
  <c r="A612" i="9"/>
  <c r="C612" i="9"/>
  <c r="D612" i="9"/>
  <c r="E612" i="9"/>
  <c r="G612" i="9"/>
  <c r="I612" i="9"/>
  <c r="J612" i="9"/>
  <c r="K612" i="9"/>
  <c r="L612" i="9"/>
  <c r="O612" i="9"/>
  <c r="P612" i="9"/>
  <c r="Q612" i="9"/>
  <c r="R612" i="9"/>
  <c r="S612" i="9"/>
  <c r="E613" i="9"/>
  <c r="G613" i="9"/>
  <c r="K613" i="9"/>
  <c r="L613" i="9"/>
  <c r="O613" i="9"/>
  <c r="C614" i="9"/>
  <c r="E614" i="9"/>
  <c r="G614" i="9"/>
  <c r="K614" i="9"/>
  <c r="L614" i="9"/>
  <c r="O614" i="9"/>
  <c r="Q614" i="9"/>
  <c r="R614" i="9"/>
  <c r="A615" i="9"/>
  <c r="C615" i="9"/>
  <c r="D615" i="9"/>
  <c r="E615" i="9"/>
  <c r="G615" i="9"/>
  <c r="I615" i="9"/>
  <c r="J615" i="9"/>
  <c r="K615" i="9"/>
  <c r="L615" i="9"/>
  <c r="O615" i="9"/>
  <c r="P615" i="9"/>
  <c r="Q615" i="9"/>
  <c r="R615" i="9"/>
  <c r="S615" i="9"/>
  <c r="A616" i="9"/>
  <c r="C616" i="9"/>
  <c r="E616" i="9"/>
  <c r="R616" i="9" s="1"/>
  <c r="G616" i="9"/>
  <c r="I616" i="9"/>
  <c r="J616" i="9"/>
  <c r="K616" i="9"/>
  <c r="L616" i="9"/>
  <c r="O616" i="9"/>
  <c r="Q616" i="9"/>
  <c r="S616" i="9"/>
  <c r="E617" i="9"/>
  <c r="G617" i="9"/>
  <c r="K617" i="9"/>
  <c r="L617" i="9"/>
  <c r="O617" i="9"/>
  <c r="E618" i="9"/>
  <c r="I618" i="9" s="1"/>
  <c r="G618" i="9"/>
  <c r="K618" i="9"/>
  <c r="L618" i="9"/>
  <c r="O618" i="9"/>
  <c r="C619" i="9"/>
  <c r="E619" i="9"/>
  <c r="A619" i="9" s="1"/>
  <c r="G619" i="9"/>
  <c r="I619" i="9"/>
  <c r="J619" i="9"/>
  <c r="K619" i="9"/>
  <c r="L619" i="9"/>
  <c r="O619" i="9"/>
  <c r="Q619" i="9"/>
  <c r="R619" i="9"/>
  <c r="S619" i="9"/>
  <c r="A620" i="9"/>
  <c r="C620" i="9"/>
  <c r="D620" i="9"/>
  <c r="E620" i="9"/>
  <c r="G620" i="9"/>
  <c r="I620" i="9"/>
  <c r="J620" i="9"/>
  <c r="K620" i="9"/>
  <c r="L620" i="9"/>
  <c r="O620" i="9"/>
  <c r="P620" i="9"/>
  <c r="Q620" i="9"/>
  <c r="R620" i="9"/>
  <c r="S620" i="9"/>
  <c r="A621" i="9"/>
  <c r="D621" i="9"/>
  <c r="E621" i="9"/>
  <c r="G621" i="9"/>
  <c r="K621" i="9"/>
  <c r="L621" i="9"/>
  <c r="O621" i="9"/>
  <c r="Q621" i="9"/>
  <c r="R621" i="9"/>
  <c r="C622" i="9"/>
  <c r="D622" i="9"/>
  <c r="E622" i="9"/>
  <c r="J622" i="9" s="1"/>
  <c r="G622" i="9"/>
  <c r="I622" i="9"/>
  <c r="K622" i="9"/>
  <c r="L622" i="9"/>
  <c r="O622" i="9"/>
  <c r="Q622" i="9"/>
  <c r="R622" i="9"/>
  <c r="S622" i="9"/>
  <c r="E623" i="9"/>
  <c r="J623" i="9" s="1"/>
  <c r="G623" i="9"/>
  <c r="K623" i="9"/>
  <c r="L623" i="9"/>
  <c r="O623" i="9"/>
  <c r="A624" i="9"/>
  <c r="C624" i="9"/>
  <c r="E624" i="9"/>
  <c r="D624" i="9" s="1"/>
  <c r="G624" i="9"/>
  <c r="I624" i="9"/>
  <c r="J624" i="9"/>
  <c r="K624" i="9"/>
  <c r="L624" i="9"/>
  <c r="O624" i="9"/>
  <c r="R624" i="9"/>
  <c r="S624" i="9"/>
  <c r="A625" i="9"/>
  <c r="D625" i="9"/>
  <c r="E625" i="9"/>
  <c r="G625" i="9"/>
  <c r="K625" i="9"/>
  <c r="L625" i="9"/>
  <c r="O625" i="9"/>
  <c r="Q625" i="9"/>
  <c r="C626" i="9"/>
  <c r="D626" i="9"/>
  <c r="E626" i="9"/>
  <c r="J626" i="9" s="1"/>
  <c r="G626" i="9"/>
  <c r="I626" i="9"/>
  <c r="K626" i="9"/>
  <c r="L626" i="9"/>
  <c r="O626" i="9"/>
  <c r="Q626" i="9"/>
  <c r="R626" i="9"/>
  <c r="S626" i="9"/>
  <c r="A627" i="9"/>
  <c r="E627" i="9"/>
  <c r="G627" i="9"/>
  <c r="J627" i="9"/>
  <c r="K627" i="9"/>
  <c r="L627" i="9"/>
  <c r="O627" i="9"/>
  <c r="R627" i="9"/>
  <c r="S627" i="9"/>
  <c r="A628" i="9"/>
  <c r="C628" i="9"/>
  <c r="E628" i="9"/>
  <c r="D628" i="9" s="1"/>
  <c r="G628" i="9"/>
  <c r="I628" i="9"/>
  <c r="J628" i="9"/>
  <c r="K628" i="9"/>
  <c r="L628" i="9"/>
  <c r="O628" i="9"/>
  <c r="R628" i="9"/>
  <c r="S628" i="9"/>
  <c r="A629" i="9"/>
  <c r="C629" i="9"/>
  <c r="D629" i="9"/>
  <c r="E629" i="9"/>
  <c r="G629" i="9"/>
  <c r="K629" i="9"/>
  <c r="L629" i="9"/>
  <c r="O629" i="9"/>
  <c r="R629" i="9"/>
  <c r="C630" i="9"/>
  <c r="D630" i="9"/>
  <c r="E630" i="9"/>
  <c r="I630" i="9" s="1"/>
  <c r="G630" i="9"/>
  <c r="K630" i="9"/>
  <c r="L630" i="9"/>
  <c r="O630" i="9"/>
  <c r="Q630" i="9"/>
  <c r="R630" i="9"/>
  <c r="S630" i="9"/>
  <c r="A631" i="9"/>
  <c r="E631" i="9"/>
  <c r="G631" i="9"/>
  <c r="I631" i="9"/>
  <c r="J631" i="9"/>
  <c r="K631" i="9"/>
  <c r="L631" i="9"/>
  <c r="O631" i="9"/>
  <c r="R631" i="9"/>
  <c r="S631" i="9"/>
  <c r="A632" i="9"/>
  <c r="C632" i="9"/>
  <c r="E632" i="9"/>
  <c r="D632" i="9" s="1"/>
  <c r="G632" i="9"/>
  <c r="I632" i="9"/>
  <c r="J632" i="9"/>
  <c r="K632" i="9"/>
  <c r="L632" i="9"/>
  <c r="O632" i="9"/>
  <c r="R632" i="9"/>
  <c r="S632" i="9"/>
  <c r="C633" i="9"/>
  <c r="E633" i="9"/>
  <c r="A633" i="9" s="1"/>
  <c r="G633" i="9"/>
  <c r="K633" i="9"/>
  <c r="L633" i="9"/>
  <c r="O633" i="9"/>
  <c r="Q633" i="9"/>
  <c r="R633" i="9"/>
  <c r="D634" i="9"/>
  <c r="E634" i="9"/>
  <c r="G634" i="9"/>
  <c r="I634" i="9"/>
  <c r="K634" i="9"/>
  <c r="L634" i="9"/>
  <c r="O634" i="9"/>
  <c r="R634" i="9"/>
  <c r="S634" i="9"/>
  <c r="A635" i="9"/>
  <c r="E635" i="9"/>
  <c r="G635" i="9"/>
  <c r="K635" i="9"/>
  <c r="L635" i="9"/>
  <c r="O635" i="9"/>
  <c r="R635" i="9"/>
  <c r="S635" i="9"/>
  <c r="A636" i="9"/>
  <c r="C636" i="9"/>
  <c r="E636" i="9"/>
  <c r="D636" i="9" s="1"/>
  <c r="G636" i="9"/>
  <c r="I636" i="9"/>
  <c r="J636" i="9"/>
  <c r="K636" i="9"/>
  <c r="L636" i="9"/>
  <c r="O636" i="9"/>
  <c r="R636" i="9"/>
  <c r="S636" i="9"/>
  <c r="A637" i="9"/>
  <c r="C637" i="9"/>
  <c r="D637" i="9"/>
  <c r="E637" i="9"/>
  <c r="G637" i="9"/>
  <c r="K637" i="9"/>
  <c r="L637" i="9"/>
  <c r="O637" i="9"/>
  <c r="Q637" i="9"/>
  <c r="R637" i="9"/>
  <c r="C638" i="9"/>
  <c r="E638" i="9"/>
  <c r="I638" i="9" s="1"/>
  <c r="G638" i="9"/>
  <c r="K638" i="9"/>
  <c r="L638" i="9"/>
  <c r="O638" i="9"/>
  <c r="Q638" i="9"/>
  <c r="S638" i="9"/>
  <c r="A639" i="9"/>
  <c r="E639" i="9"/>
  <c r="G639" i="9"/>
  <c r="I639" i="9"/>
  <c r="J639" i="9"/>
  <c r="K639" i="9"/>
  <c r="L639" i="9"/>
  <c r="O639" i="9"/>
  <c r="R639" i="9"/>
  <c r="S639" i="9"/>
  <c r="A640" i="9"/>
  <c r="C640" i="9"/>
  <c r="E640" i="9"/>
  <c r="D640" i="9" s="1"/>
  <c r="G640" i="9"/>
  <c r="I640" i="9"/>
  <c r="J640" i="9"/>
  <c r="K640" i="9"/>
  <c r="L640" i="9"/>
  <c r="O640" i="9"/>
  <c r="R640" i="9"/>
  <c r="S640" i="9"/>
  <c r="C641" i="9"/>
  <c r="E641" i="9"/>
  <c r="A641" i="9" s="1"/>
  <c r="G641" i="9"/>
  <c r="J641" i="9"/>
  <c r="K641" i="9"/>
  <c r="L641" i="9"/>
  <c r="O641" i="9"/>
  <c r="Q641" i="9"/>
  <c r="D642" i="9"/>
  <c r="E642" i="9"/>
  <c r="G642" i="9"/>
  <c r="K642" i="9"/>
  <c r="L642" i="9"/>
  <c r="O642" i="9"/>
  <c r="R642" i="9"/>
  <c r="S642" i="9"/>
  <c r="D643" i="9"/>
  <c r="E643" i="9"/>
  <c r="S643" i="9" s="1"/>
  <c r="G643" i="9"/>
  <c r="K643" i="9"/>
  <c r="L643" i="9"/>
  <c r="O643" i="9"/>
  <c r="Q643" i="9"/>
  <c r="R643" i="9"/>
  <c r="A644" i="9"/>
  <c r="C644" i="9"/>
  <c r="E644" i="9"/>
  <c r="D644" i="9" s="1"/>
  <c r="G644" i="9"/>
  <c r="I644" i="9"/>
  <c r="J644" i="9"/>
  <c r="K644" i="9"/>
  <c r="L644" i="9"/>
  <c r="O644" i="9"/>
  <c r="R644" i="9"/>
  <c r="S644" i="9"/>
  <c r="C645" i="9"/>
  <c r="E645" i="9"/>
  <c r="A645" i="9" s="1"/>
  <c r="G645" i="9"/>
  <c r="J645" i="9"/>
  <c r="K645" i="9"/>
  <c r="L645" i="9"/>
  <c r="O645" i="9"/>
  <c r="Q645" i="9"/>
  <c r="D646" i="9"/>
  <c r="E646" i="9"/>
  <c r="G646" i="9"/>
  <c r="K646" i="9"/>
  <c r="L646" i="9"/>
  <c r="O646" i="9"/>
  <c r="R646" i="9"/>
  <c r="S646" i="9"/>
  <c r="E647" i="9"/>
  <c r="S647" i="9" s="1"/>
  <c r="G647" i="9"/>
  <c r="K647" i="9"/>
  <c r="L647" i="9"/>
  <c r="O647" i="9"/>
  <c r="R647" i="9"/>
  <c r="A648" i="9"/>
  <c r="C648" i="9"/>
  <c r="E648" i="9"/>
  <c r="D648" i="9" s="1"/>
  <c r="G648" i="9"/>
  <c r="I648" i="9"/>
  <c r="J648" i="9"/>
  <c r="K648" i="9"/>
  <c r="L648" i="9"/>
  <c r="O648" i="9"/>
  <c r="R648" i="9"/>
  <c r="S648" i="9"/>
  <c r="C649" i="9"/>
  <c r="E649" i="9"/>
  <c r="A649" i="9" s="1"/>
  <c r="G649" i="9"/>
  <c r="J649" i="9"/>
  <c r="K649" i="9"/>
  <c r="L649" i="9"/>
  <c r="O649" i="9"/>
  <c r="Q649" i="9"/>
  <c r="D650" i="9"/>
  <c r="E650" i="9"/>
  <c r="G650" i="9"/>
  <c r="K650" i="9"/>
  <c r="L650" i="9"/>
  <c r="O650" i="9"/>
  <c r="R650" i="9"/>
  <c r="S650" i="9"/>
  <c r="E651" i="9"/>
  <c r="S651" i="9" s="1"/>
  <c r="G651" i="9"/>
  <c r="K651" i="9"/>
  <c r="L651" i="9"/>
  <c r="O651" i="9"/>
  <c r="R651" i="9"/>
  <c r="A652" i="9"/>
  <c r="C652" i="9"/>
  <c r="E652" i="9"/>
  <c r="D652" i="9" s="1"/>
  <c r="G652" i="9"/>
  <c r="I652" i="9"/>
  <c r="J652" i="9"/>
  <c r="K652" i="9"/>
  <c r="L652" i="9"/>
  <c r="O652" i="9"/>
  <c r="R652" i="9"/>
  <c r="S652" i="9"/>
  <c r="C653" i="9"/>
  <c r="E653" i="9"/>
  <c r="A653" i="9" s="1"/>
  <c r="G653" i="9"/>
  <c r="J653" i="9"/>
  <c r="K653" i="9"/>
  <c r="L653" i="9"/>
  <c r="O653" i="9"/>
  <c r="Q653" i="9"/>
  <c r="D654" i="9"/>
  <c r="E654" i="9"/>
  <c r="G654" i="9"/>
  <c r="K654" i="9"/>
  <c r="L654" i="9"/>
  <c r="O654" i="9"/>
  <c r="R654" i="9"/>
  <c r="S654" i="9"/>
  <c r="E655" i="9"/>
  <c r="S655" i="9" s="1"/>
  <c r="G655" i="9"/>
  <c r="K655" i="9"/>
  <c r="L655" i="9"/>
  <c r="O655" i="9"/>
  <c r="R655" i="9"/>
  <c r="A656" i="9"/>
  <c r="C656" i="9"/>
  <c r="E656" i="9"/>
  <c r="D656" i="9" s="1"/>
  <c r="G656" i="9"/>
  <c r="I656" i="9"/>
  <c r="J656" i="9"/>
  <c r="K656" i="9"/>
  <c r="L656" i="9"/>
  <c r="O656" i="9"/>
  <c r="R656" i="9"/>
  <c r="S656" i="9"/>
  <c r="C657" i="9"/>
  <c r="E657" i="9"/>
  <c r="A657" i="9" s="1"/>
  <c r="G657" i="9"/>
  <c r="J657" i="9"/>
  <c r="K657" i="9"/>
  <c r="L657" i="9"/>
  <c r="O657" i="9"/>
  <c r="Q657" i="9"/>
  <c r="D658" i="9"/>
  <c r="E658" i="9"/>
  <c r="G658" i="9"/>
  <c r="K658" i="9"/>
  <c r="L658" i="9"/>
  <c r="O658" i="9"/>
  <c r="R658" i="9"/>
  <c r="S658" i="9"/>
  <c r="E659" i="9"/>
  <c r="S659" i="9" s="1"/>
  <c r="G659" i="9"/>
  <c r="K659" i="9"/>
  <c r="L659" i="9"/>
  <c r="O659" i="9"/>
  <c r="R659" i="9"/>
  <c r="A660" i="9"/>
  <c r="C660" i="9"/>
  <c r="E660" i="9"/>
  <c r="D660" i="9" s="1"/>
  <c r="G660" i="9"/>
  <c r="I660" i="9"/>
  <c r="J660" i="9"/>
  <c r="K660" i="9"/>
  <c r="L660" i="9"/>
  <c r="O660" i="9"/>
  <c r="R660" i="9"/>
  <c r="S660" i="9"/>
  <c r="C661" i="9"/>
  <c r="E661" i="9"/>
  <c r="A661" i="9" s="1"/>
  <c r="G661" i="9"/>
  <c r="J661" i="9"/>
  <c r="K661" i="9"/>
  <c r="L661" i="9"/>
  <c r="O661" i="9"/>
  <c r="Q661" i="9"/>
  <c r="D662" i="9"/>
  <c r="E662" i="9"/>
  <c r="G662" i="9"/>
  <c r="K662" i="9"/>
  <c r="L662" i="9"/>
  <c r="O662" i="9"/>
  <c r="R662" i="9"/>
  <c r="S662" i="9"/>
  <c r="E663" i="9"/>
  <c r="S663" i="9" s="1"/>
  <c r="G663" i="9"/>
  <c r="K663" i="9"/>
  <c r="L663" i="9"/>
  <c r="O663" i="9"/>
  <c r="R663" i="9"/>
  <c r="A664" i="9"/>
  <c r="C664" i="9"/>
  <c r="E664" i="9"/>
  <c r="D664" i="9" s="1"/>
  <c r="G664" i="9"/>
  <c r="I664" i="9"/>
  <c r="J664" i="9"/>
  <c r="K664" i="9"/>
  <c r="L664" i="9"/>
  <c r="O664" i="9"/>
  <c r="R664" i="9"/>
  <c r="S664" i="9"/>
  <c r="C665" i="9"/>
  <c r="E665" i="9"/>
  <c r="A665" i="9" s="1"/>
  <c r="G665" i="9"/>
  <c r="J665" i="9"/>
  <c r="K665" i="9"/>
  <c r="L665" i="9"/>
  <c r="O665" i="9"/>
  <c r="Q665" i="9"/>
  <c r="D666" i="9"/>
  <c r="E666" i="9"/>
  <c r="G666" i="9"/>
  <c r="K666" i="9"/>
  <c r="L666" i="9"/>
  <c r="O666" i="9"/>
  <c r="R666" i="9"/>
  <c r="S666" i="9"/>
  <c r="E667" i="9"/>
  <c r="S667" i="9" s="1"/>
  <c r="G667" i="9"/>
  <c r="K667" i="9"/>
  <c r="L667" i="9"/>
  <c r="O667" i="9"/>
  <c r="R667" i="9"/>
  <c r="A668" i="9"/>
  <c r="C668" i="9"/>
  <c r="E668" i="9"/>
  <c r="D668" i="9" s="1"/>
  <c r="G668" i="9"/>
  <c r="I668" i="9"/>
  <c r="J668" i="9"/>
  <c r="K668" i="9"/>
  <c r="L668" i="9"/>
  <c r="O668" i="9"/>
  <c r="S668" i="9"/>
  <c r="A669" i="9"/>
  <c r="C669" i="9"/>
  <c r="D669" i="9"/>
  <c r="E669" i="9"/>
  <c r="G669" i="9"/>
  <c r="J669" i="9"/>
  <c r="K669" i="9"/>
  <c r="L669" i="9"/>
  <c r="O669" i="9"/>
  <c r="Q669" i="9"/>
  <c r="R669" i="9"/>
  <c r="E670" i="9"/>
  <c r="I670" i="9" s="1"/>
  <c r="G670" i="9"/>
  <c r="K670" i="9"/>
  <c r="L670" i="9"/>
  <c r="O670" i="9"/>
  <c r="S670" i="9"/>
  <c r="A671" i="9"/>
  <c r="E671" i="9"/>
  <c r="I671" i="9" s="1"/>
  <c r="G671" i="9"/>
  <c r="K671" i="9"/>
  <c r="L671" i="9"/>
  <c r="O671" i="9"/>
  <c r="R671" i="9"/>
  <c r="S671" i="9"/>
  <c r="A672" i="9"/>
  <c r="C672" i="9"/>
  <c r="E672" i="9"/>
  <c r="D672" i="9" s="1"/>
  <c r="G672" i="9"/>
  <c r="I672" i="9"/>
  <c r="J672" i="9"/>
  <c r="K672" i="9"/>
  <c r="L672" i="9"/>
  <c r="O672" i="9"/>
  <c r="S672" i="9"/>
  <c r="A673" i="9"/>
  <c r="E673" i="9"/>
  <c r="J673" i="9" s="1"/>
  <c r="G673" i="9"/>
  <c r="K673" i="9"/>
  <c r="L673" i="9"/>
  <c r="O673" i="9"/>
  <c r="E674" i="9"/>
  <c r="G674" i="9"/>
  <c r="K674" i="9"/>
  <c r="L674" i="9"/>
  <c r="O674" i="9"/>
  <c r="C675" i="9"/>
  <c r="E675" i="9"/>
  <c r="I675" i="9" s="1"/>
  <c r="G675" i="9"/>
  <c r="K675" i="9"/>
  <c r="L675" i="9"/>
  <c r="O675" i="9"/>
  <c r="P675" i="9"/>
  <c r="R675" i="9"/>
  <c r="S675" i="9"/>
  <c r="E676" i="9"/>
  <c r="J676" i="9" s="1"/>
  <c r="G676" i="9"/>
  <c r="I676" i="9"/>
  <c r="K676" i="9"/>
  <c r="L676" i="9"/>
  <c r="O676" i="9"/>
  <c r="Q676" i="9"/>
  <c r="R676" i="9"/>
  <c r="S676" i="9"/>
  <c r="E677" i="9"/>
  <c r="R677" i="9" s="1"/>
  <c r="G677" i="9"/>
  <c r="K677" i="9"/>
  <c r="L677" i="9"/>
  <c r="O677" i="9"/>
  <c r="Q677" i="9"/>
  <c r="E678" i="9"/>
  <c r="A678" i="9" s="1"/>
  <c r="G678" i="9"/>
  <c r="K678" i="9"/>
  <c r="L678" i="9"/>
  <c r="O678" i="9"/>
  <c r="R678" i="9"/>
  <c r="A679" i="9"/>
  <c r="C679" i="9"/>
  <c r="E679" i="9"/>
  <c r="D679" i="9" s="1"/>
  <c r="G679" i="9"/>
  <c r="I679" i="9"/>
  <c r="J679" i="9"/>
  <c r="K679" i="9"/>
  <c r="L679" i="9"/>
  <c r="O679" i="9"/>
  <c r="R679" i="9"/>
  <c r="S679" i="9"/>
  <c r="A680" i="9"/>
  <c r="C680" i="9"/>
  <c r="D680" i="9"/>
  <c r="E680" i="9"/>
  <c r="G680" i="9"/>
  <c r="I680" i="9"/>
  <c r="J680" i="9"/>
  <c r="K680" i="9"/>
  <c r="L680" i="9"/>
  <c r="O680" i="9"/>
  <c r="P680" i="9"/>
  <c r="Q680" i="9"/>
  <c r="R680" i="9"/>
  <c r="S680" i="9"/>
  <c r="A681" i="9"/>
  <c r="C681" i="9"/>
  <c r="D681" i="9"/>
  <c r="E681" i="9"/>
  <c r="G681" i="9"/>
  <c r="J681" i="9"/>
  <c r="K681" i="9"/>
  <c r="L681" i="9"/>
  <c r="O681" i="9"/>
  <c r="P681" i="9"/>
  <c r="Q681" i="9"/>
  <c r="C682" i="9"/>
  <c r="E682" i="9"/>
  <c r="A682" i="9" s="1"/>
  <c r="G682" i="9"/>
  <c r="K682" i="9"/>
  <c r="L682" i="9"/>
  <c r="O682" i="9"/>
  <c r="P682" i="9"/>
  <c r="Q682" i="9"/>
  <c r="E683" i="9"/>
  <c r="B683" i="9" s="1"/>
  <c r="G683" i="9"/>
  <c r="K683" i="9"/>
  <c r="L683" i="9"/>
  <c r="O683" i="9"/>
  <c r="R683" i="9"/>
  <c r="C684" i="9"/>
  <c r="D684" i="9"/>
  <c r="E684" i="9"/>
  <c r="G684" i="9"/>
  <c r="I684" i="9"/>
  <c r="J684" i="9"/>
  <c r="K684" i="9"/>
  <c r="L684" i="9"/>
  <c r="O684" i="9"/>
  <c r="P684" i="9"/>
  <c r="Q684" i="9"/>
  <c r="R684" i="9"/>
  <c r="S684" i="9"/>
  <c r="A685" i="9"/>
  <c r="D685" i="9"/>
  <c r="E685" i="9"/>
  <c r="G685" i="9"/>
  <c r="I685" i="9"/>
  <c r="J685" i="9"/>
  <c r="K685" i="9"/>
  <c r="L685" i="9"/>
  <c r="O685" i="9"/>
  <c r="P685" i="9"/>
  <c r="Q685" i="9"/>
  <c r="R685" i="9"/>
  <c r="S685" i="9"/>
  <c r="E686" i="9"/>
  <c r="J686" i="9" s="1"/>
  <c r="G686" i="9"/>
  <c r="I686" i="9"/>
  <c r="K686" i="9"/>
  <c r="L686" i="9"/>
  <c r="O686" i="9"/>
  <c r="R686" i="9"/>
  <c r="S686" i="9"/>
  <c r="A687" i="9"/>
  <c r="B687" i="9"/>
  <c r="C687" i="9"/>
  <c r="E687" i="9"/>
  <c r="D687" i="9" s="1"/>
  <c r="G687" i="9"/>
  <c r="I687" i="9"/>
  <c r="J687" i="9"/>
  <c r="K687" i="9"/>
  <c r="L687" i="9"/>
  <c r="O687" i="9"/>
  <c r="Q687" i="9"/>
  <c r="R687" i="9"/>
  <c r="S687" i="9"/>
  <c r="A688" i="9"/>
  <c r="B688" i="9"/>
  <c r="C688" i="9"/>
  <c r="D688" i="9"/>
  <c r="E688" i="9"/>
  <c r="G688" i="9"/>
  <c r="I688" i="9"/>
  <c r="J688" i="9"/>
  <c r="K688" i="9"/>
  <c r="L688" i="9"/>
  <c r="O688" i="9"/>
  <c r="P688" i="9"/>
  <c r="Q688" i="9"/>
  <c r="R688" i="9"/>
  <c r="S688" i="9"/>
  <c r="E689" i="9"/>
  <c r="B689" i="9" s="1"/>
  <c r="G689" i="9"/>
  <c r="K689" i="9"/>
  <c r="L689" i="9"/>
  <c r="O689" i="9"/>
  <c r="A690" i="9"/>
  <c r="D690" i="9"/>
  <c r="E690" i="9"/>
  <c r="B690" i="9" s="1"/>
  <c r="G690" i="9"/>
  <c r="K690" i="9"/>
  <c r="L690" i="9"/>
  <c r="O690" i="9"/>
  <c r="R690" i="9"/>
  <c r="E691" i="9"/>
  <c r="C691" i="9" s="1"/>
  <c r="G691" i="9"/>
  <c r="K691" i="9"/>
  <c r="L691" i="9"/>
  <c r="O691" i="9"/>
  <c r="R691" i="9"/>
  <c r="S691" i="9"/>
  <c r="E692" i="9"/>
  <c r="I692" i="9" s="1"/>
  <c r="G692" i="9"/>
  <c r="K692" i="9"/>
  <c r="L692" i="9"/>
  <c r="O692" i="9"/>
  <c r="Q692" i="9"/>
  <c r="E693" i="9"/>
  <c r="A693" i="9" s="1"/>
  <c r="G693" i="9"/>
  <c r="J693" i="9"/>
  <c r="K693" i="9"/>
  <c r="L693" i="9"/>
  <c r="O693" i="9"/>
  <c r="Q693" i="9"/>
  <c r="A694" i="9"/>
  <c r="B694" i="9"/>
  <c r="E694" i="9"/>
  <c r="G694" i="9"/>
  <c r="I694" i="9"/>
  <c r="J694" i="9"/>
  <c r="K694" i="9"/>
  <c r="L694" i="9"/>
  <c r="O694" i="9"/>
  <c r="Q694" i="9"/>
  <c r="R694" i="9"/>
  <c r="S694" i="9"/>
  <c r="A695" i="9"/>
  <c r="B695" i="9"/>
  <c r="C695" i="9"/>
  <c r="E695" i="9"/>
  <c r="D695" i="9" s="1"/>
  <c r="G695" i="9"/>
  <c r="I695" i="9"/>
  <c r="J695" i="9"/>
  <c r="K695" i="9"/>
  <c r="L695" i="9"/>
  <c r="O695" i="9"/>
  <c r="R695" i="9"/>
  <c r="S695" i="9"/>
  <c r="A696" i="9"/>
  <c r="B696" i="9"/>
  <c r="C696" i="9"/>
  <c r="D696" i="9"/>
  <c r="E696" i="9"/>
  <c r="G696" i="9"/>
  <c r="I696" i="9"/>
  <c r="J696" i="9"/>
  <c r="K696" i="9"/>
  <c r="L696" i="9"/>
  <c r="O696" i="9"/>
  <c r="P696" i="9"/>
  <c r="Q696" i="9"/>
  <c r="R696" i="9"/>
  <c r="S696" i="9"/>
  <c r="A697" i="9"/>
  <c r="B697" i="9"/>
  <c r="E697" i="9"/>
  <c r="D697" i="9" s="1"/>
  <c r="G697" i="9"/>
  <c r="J697" i="9"/>
  <c r="K697" i="9"/>
  <c r="L697" i="9"/>
  <c r="O697" i="9"/>
  <c r="E698" i="9"/>
  <c r="G698" i="9"/>
  <c r="K698" i="9"/>
  <c r="L698" i="9"/>
  <c r="O698" i="9"/>
  <c r="B699" i="9"/>
  <c r="C699" i="9"/>
  <c r="D699" i="9"/>
  <c r="E699" i="9"/>
  <c r="G699" i="9"/>
  <c r="I699" i="9"/>
  <c r="K699" i="9"/>
  <c r="L699" i="9"/>
  <c r="O699" i="9"/>
  <c r="P699" i="9"/>
  <c r="Q699" i="9"/>
  <c r="R699" i="9"/>
  <c r="S699" i="9"/>
  <c r="E700" i="9"/>
  <c r="G700" i="9"/>
  <c r="I700" i="9"/>
  <c r="K700" i="9"/>
  <c r="L700" i="9"/>
  <c r="O700" i="9"/>
  <c r="Q700" i="9"/>
  <c r="R700" i="9"/>
  <c r="S700" i="9"/>
  <c r="E701" i="9"/>
  <c r="D701" i="9" s="1"/>
  <c r="G701" i="9"/>
  <c r="I701" i="9"/>
  <c r="J701" i="9"/>
  <c r="K701" i="9"/>
  <c r="L701" i="9"/>
  <c r="O701" i="9"/>
  <c r="Q701" i="9"/>
  <c r="R701" i="9"/>
  <c r="S701" i="9"/>
  <c r="E702" i="9"/>
  <c r="I702" i="9" s="1"/>
  <c r="G702" i="9"/>
  <c r="K702" i="9"/>
  <c r="L702" i="9"/>
  <c r="O702" i="9"/>
  <c r="R702" i="9"/>
  <c r="R693" i="9" l="1"/>
  <c r="C692" i="9"/>
  <c r="I691" i="9"/>
  <c r="P690" i="9"/>
  <c r="B685" i="9"/>
  <c r="C685" i="9"/>
  <c r="S683" i="9"/>
  <c r="R681" i="9"/>
  <c r="I681" i="9"/>
  <c r="S681" i="9"/>
  <c r="S678" i="9"/>
  <c r="A677" i="9"/>
  <c r="Q675" i="9"/>
  <c r="D675" i="9"/>
  <c r="P673" i="9"/>
  <c r="C673" i="9"/>
  <c r="Q671" i="9"/>
  <c r="D671" i="9"/>
  <c r="A667" i="9"/>
  <c r="A663" i="9"/>
  <c r="A659" i="9"/>
  <c r="A655" i="9"/>
  <c r="A651" i="9"/>
  <c r="A647" i="9"/>
  <c r="A643" i="9"/>
  <c r="R638" i="9"/>
  <c r="D638" i="9"/>
  <c r="S637" i="9"/>
  <c r="I637" i="9"/>
  <c r="J637" i="9"/>
  <c r="S629" i="9"/>
  <c r="I629" i="9"/>
  <c r="J629" i="9"/>
  <c r="C627" i="9"/>
  <c r="D627" i="9"/>
  <c r="Q627" i="9"/>
  <c r="I627" i="9"/>
  <c r="R576" i="9"/>
  <c r="S576" i="9"/>
  <c r="I576" i="9"/>
  <c r="J576" i="9"/>
  <c r="A576" i="9"/>
  <c r="D576" i="9"/>
  <c r="P576" i="9"/>
  <c r="J523" i="9"/>
  <c r="D523" i="9"/>
  <c r="P523" i="9"/>
  <c r="I523" i="9"/>
  <c r="A523" i="9"/>
  <c r="Q523" i="9"/>
  <c r="C523" i="9"/>
  <c r="R523" i="9"/>
  <c r="J666" i="9"/>
  <c r="A666" i="9"/>
  <c r="J662" i="9"/>
  <c r="A662" i="9"/>
  <c r="J658" i="9"/>
  <c r="A658" i="9"/>
  <c r="J654" i="9"/>
  <c r="A654" i="9"/>
  <c r="J650" i="9"/>
  <c r="A650" i="9"/>
  <c r="J646" i="9"/>
  <c r="A646" i="9"/>
  <c r="J642" i="9"/>
  <c r="A642" i="9"/>
  <c r="C635" i="9"/>
  <c r="D635" i="9"/>
  <c r="Q635" i="9"/>
  <c r="D614" i="9"/>
  <c r="P614" i="9"/>
  <c r="A614" i="9"/>
  <c r="S614" i="9"/>
  <c r="C613" i="9"/>
  <c r="I613" i="9"/>
  <c r="S613" i="9"/>
  <c r="J613" i="9"/>
  <c r="D613" i="9"/>
  <c r="P613" i="9"/>
  <c r="J580" i="9"/>
  <c r="A580" i="9"/>
  <c r="C580" i="9"/>
  <c r="D580" i="9"/>
  <c r="P580" i="9"/>
  <c r="R580" i="9"/>
  <c r="J554" i="9"/>
  <c r="D554" i="9"/>
  <c r="P554" i="9"/>
  <c r="I554" i="9"/>
  <c r="A554" i="9"/>
  <c r="Q554" i="9"/>
  <c r="C554" i="9"/>
  <c r="R554" i="9"/>
  <c r="Q683" i="9"/>
  <c r="D683" i="9"/>
  <c r="Q678" i="9"/>
  <c r="I674" i="9"/>
  <c r="S674" i="9"/>
  <c r="J674" i="9"/>
  <c r="J670" i="9"/>
  <c r="A670" i="9"/>
  <c r="C623" i="9"/>
  <c r="D623" i="9"/>
  <c r="Q623" i="9"/>
  <c r="I623" i="9"/>
  <c r="J618" i="9"/>
  <c r="A618" i="9"/>
  <c r="C618" i="9"/>
  <c r="P618" i="9"/>
  <c r="S618" i="9"/>
  <c r="I617" i="9"/>
  <c r="S617" i="9"/>
  <c r="J617" i="9"/>
  <c r="C617" i="9"/>
  <c r="P617" i="9"/>
  <c r="S580" i="9"/>
  <c r="I577" i="9"/>
  <c r="S577" i="9"/>
  <c r="A577" i="9"/>
  <c r="C577" i="9"/>
  <c r="P577" i="9"/>
  <c r="D577" i="9"/>
  <c r="Q577" i="9"/>
  <c r="R572" i="9"/>
  <c r="S572" i="9"/>
  <c r="I572" i="9"/>
  <c r="J572" i="9"/>
  <c r="A572" i="9"/>
  <c r="D572" i="9"/>
  <c r="P572" i="9"/>
  <c r="J692" i="9"/>
  <c r="Q691" i="9"/>
  <c r="D691" i="9"/>
  <c r="P689" i="9"/>
  <c r="C689" i="9"/>
  <c r="C686" i="9"/>
  <c r="D686" i="9"/>
  <c r="P686" i="9"/>
  <c r="R670" i="9"/>
  <c r="D670" i="9"/>
  <c r="J667" i="9"/>
  <c r="Q666" i="9"/>
  <c r="C666" i="9"/>
  <c r="J663" i="9"/>
  <c r="Q662" i="9"/>
  <c r="C662" i="9"/>
  <c r="J659" i="9"/>
  <c r="Q658" i="9"/>
  <c r="C658" i="9"/>
  <c r="J655" i="9"/>
  <c r="Q654" i="9"/>
  <c r="C654" i="9"/>
  <c r="J651" i="9"/>
  <c r="Q650" i="9"/>
  <c r="C650" i="9"/>
  <c r="J647" i="9"/>
  <c r="Q646" i="9"/>
  <c r="C646" i="9"/>
  <c r="J643" i="9"/>
  <c r="Q642" i="9"/>
  <c r="C642" i="9"/>
  <c r="J634" i="9"/>
  <c r="A634" i="9"/>
  <c r="Q629" i="9"/>
  <c r="S625" i="9"/>
  <c r="I625" i="9"/>
  <c r="J625" i="9"/>
  <c r="C625" i="9"/>
  <c r="S623" i="9"/>
  <c r="A623" i="9"/>
  <c r="R618" i="9"/>
  <c r="D618" i="9"/>
  <c r="D617" i="9"/>
  <c r="R613" i="9"/>
  <c r="A613" i="9"/>
  <c r="Q580" i="9"/>
  <c r="Q576" i="9"/>
  <c r="C572" i="9"/>
  <c r="S523" i="9"/>
  <c r="P683" i="9"/>
  <c r="C683" i="9"/>
  <c r="J677" i="9"/>
  <c r="A676" i="9"/>
  <c r="R674" i="9"/>
  <c r="D674" i="9"/>
  <c r="P701" i="9"/>
  <c r="J699" i="9"/>
  <c r="A699" i="9"/>
  <c r="Q697" i="9"/>
  <c r="C694" i="9"/>
  <c r="D694" i="9"/>
  <c r="P694" i="9"/>
  <c r="S692" i="9"/>
  <c r="P691" i="9"/>
  <c r="Q686" i="9"/>
  <c r="B686" i="9"/>
  <c r="I682" i="9"/>
  <c r="S682" i="9"/>
  <c r="J682" i="9"/>
  <c r="S677" i="9"/>
  <c r="I677" i="9"/>
  <c r="P676" i="9"/>
  <c r="D676" i="9"/>
  <c r="Q674" i="9"/>
  <c r="C674" i="9"/>
  <c r="J671" i="9"/>
  <c r="Q670" i="9"/>
  <c r="C670" i="9"/>
  <c r="I667" i="9"/>
  <c r="S665" i="9"/>
  <c r="I665" i="9"/>
  <c r="I663" i="9"/>
  <c r="S661" i="9"/>
  <c r="I661" i="9"/>
  <c r="I659" i="9"/>
  <c r="S657" i="9"/>
  <c r="I657" i="9"/>
  <c r="I655" i="9"/>
  <c r="S653" i="9"/>
  <c r="I653" i="9"/>
  <c r="I651" i="9"/>
  <c r="S649" i="9"/>
  <c r="I649" i="9"/>
  <c r="I647" i="9"/>
  <c r="S645" i="9"/>
  <c r="I645" i="9"/>
  <c r="I643" i="9"/>
  <c r="S641" i="9"/>
  <c r="I641" i="9"/>
  <c r="S633" i="9"/>
  <c r="I633" i="9"/>
  <c r="J633" i="9"/>
  <c r="R623" i="9"/>
  <c r="Q618" i="9"/>
  <c r="R617" i="9"/>
  <c r="Q613" i="9"/>
  <c r="J602" i="9"/>
  <c r="S602" i="9"/>
  <c r="I602" i="9"/>
  <c r="A602" i="9"/>
  <c r="D602" i="9"/>
  <c r="Q602" i="9"/>
  <c r="D598" i="9"/>
  <c r="P598" i="9"/>
  <c r="S598" i="9"/>
  <c r="I598" i="9"/>
  <c r="J598" i="9"/>
  <c r="A598" i="9"/>
  <c r="C598" i="9"/>
  <c r="Q598" i="9"/>
  <c r="A595" i="9"/>
  <c r="J595" i="9"/>
  <c r="C595" i="9"/>
  <c r="D595" i="9"/>
  <c r="P595" i="9"/>
  <c r="R595" i="9"/>
  <c r="R577" i="9"/>
  <c r="C565" i="9"/>
  <c r="I565" i="9"/>
  <c r="S565" i="9"/>
  <c r="A565" i="9"/>
  <c r="P565" i="9"/>
  <c r="D565" i="9"/>
  <c r="Q565" i="9"/>
  <c r="S554" i="9"/>
  <c r="R544" i="9"/>
  <c r="S544" i="9"/>
  <c r="I544" i="9"/>
  <c r="J544" i="9"/>
  <c r="A544" i="9"/>
  <c r="C544" i="9"/>
  <c r="D544" i="9"/>
  <c r="P544" i="9"/>
  <c r="J529" i="9"/>
  <c r="D529" i="9"/>
  <c r="Q529" i="9"/>
  <c r="I529" i="9"/>
  <c r="A529" i="9"/>
  <c r="P529" i="9"/>
  <c r="C529" i="9"/>
  <c r="R529" i="9"/>
  <c r="C702" i="9"/>
  <c r="D702" i="9"/>
  <c r="P702" i="9"/>
  <c r="A692" i="9"/>
  <c r="B692" i="9"/>
  <c r="Q702" i="9"/>
  <c r="B702" i="9"/>
  <c r="I698" i="9"/>
  <c r="S698" i="9"/>
  <c r="J698" i="9"/>
  <c r="A702" i="9"/>
  <c r="A700" i="9"/>
  <c r="B700" i="9"/>
  <c r="R698" i="9"/>
  <c r="D698" i="9"/>
  <c r="P700" i="9"/>
  <c r="D700" i="9"/>
  <c r="Q698" i="9"/>
  <c r="C698" i="9"/>
  <c r="B693" i="9"/>
  <c r="C693" i="9"/>
  <c r="R689" i="9"/>
  <c r="I689" i="9"/>
  <c r="S689" i="9"/>
  <c r="J683" i="9"/>
  <c r="A683" i="9"/>
  <c r="C678" i="9"/>
  <c r="D678" i="9"/>
  <c r="P678" i="9"/>
  <c r="C700" i="9"/>
  <c r="P698" i="9"/>
  <c r="B698" i="9"/>
  <c r="P693" i="9"/>
  <c r="D693" i="9"/>
  <c r="J691" i="9"/>
  <c r="A691" i="9"/>
  <c r="Q689" i="9"/>
  <c r="D689" i="9"/>
  <c r="J702" i="9"/>
  <c r="B701" i="9"/>
  <c r="C701" i="9"/>
  <c r="A698" i="9"/>
  <c r="R697" i="9"/>
  <c r="I697" i="9"/>
  <c r="S697" i="9"/>
  <c r="S702" i="9"/>
  <c r="A701" i="9"/>
  <c r="J700" i="9"/>
  <c r="P697" i="9"/>
  <c r="C697" i="9"/>
  <c r="R692" i="9"/>
  <c r="B691" i="9"/>
  <c r="I690" i="9"/>
  <c r="S690" i="9"/>
  <c r="J690" i="9"/>
  <c r="A689" i="9"/>
  <c r="A686" i="9"/>
  <c r="A684" i="9"/>
  <c r="B684" i="9"/>
  <c r="R682" i="9"/>
  <c r="D682" i="9"/>
  <c r="C676" i="9"/>
  <c r="P674" i="9"/>
  <c r="S669" i="9"/>
  <c r="I669" i="9"/>
  <c r="R665" i="9"/>
  <c r="D665" i="9"/>
  <c r="R661" i="9"/>
  <c r="D661" i="9"/>
  <c r="R657" i="9"/>
  <c r="D657" i="9"/>
  <c r="R653" i="9"/>
  <c r="D653" i="9"/>
  <c r="R649" i="9"/>
  <c r="D649" i="9"/>
  <c r="R645" i="9"/>
  <c r="D645" i="9"/>
  <c r="R641" i="9"/>
  <c r="D641" i="9"/>
  <c r="C639" i="9"/>
  <c r="D639" i="9"/>
  <c r="Q639" i="9"/>
  <c r="Q634" i="9"/>
  <c r="C634" i="9"/>
  <c r="D633" i="9"/>
  <c r="C631" i="9"/>
  <c r="D631" i="9"/>
  <c r="Q631" i="9"/>
  <c r="R625" i="9"/>
  <c r="S621" i="9"/>
  <c r="I621" i="9"/>
  <c r="J621" i="9"/>
  <c r="C621" i="9"/>
  <c r="Q617" i="9"/>
  <c r="A617" i="9"/>
  <c r="A603" i="9"/>
  <c r="C603" i="9"/>
  <c r="D603" i="9"/>
  <c r="P603" i="9"/>
  <c r="I603" i="9"/>
  <c r="S603" i="9"/>
  <c r="C602" i="9"/>
  <c r="R592" i="9"/>
  <c r="J592" i="9"/>
  <c r="A592" i="9"/>
  <c r="C592" i="9"/>
  <c r="D592" i="9"/>
  <c r="P592" i="9"/>
  <c r="S592" i="9"/>
  <c r="Q572" i="9"/>
  <c r="R527" i="9"/>
  <c r="I527" i="9"/>
  <c r="C527" i="9"/>
  <c r="J527" i="9"/>
  <c r="A527" i="9"/>
  <c r="P527" i="9"/>
  <c r="D527" i="9"/>
  <c r="Q527" i="9"/>
  <c r="D517" i="9"/>
  <c r="P517" i="9"/>
  <c r="I517" i="9"/>
  <c r="J517" i="9"/>
  <c r="A517" i="9"/>
  <c r="Q517" i="9"/>
  <c r="C517" i="9"/>
  <c r="R517" i="9"/>
  <c r="J678" i="9"/>
  <c r="C677" i="9"/>
  <c r="A674" i="9"/>
  <c r="R673" i="9"/>
  <c r="I673" i="9"/>
  <c r="S673" i="9"/>
  <c r="C667" i="9"/>
  <c r="C663" i="9"/>
  <c r="C659" i="9"/>
  <c r="C655" i="9"/>
  <c r="C651" i="9"/>
  <c r="C647" i="9"/>
  <c r="C643" i="9"/>
  <c r="J635" i="9"/>
  <c r="J614" i="9"/>
  <c r="S693" i="9"/>
  <c r="I693" i="9"/>
  <c r="P692" i="9"/>
  <c r="D692" i="9"/>
  <c r="Q690" i="9"/>
  <c r="C690" i="9"/>
  <c r="J689" i="9"/>
  <c r="I683" i="9"/>
  <c r="I678" i="9"/>
  <c r="P677" i="9"/>
  <c r="D677" i="9"/>
  <c r="J675" i="9"/>
  <c r="A675" i="9"/>
  <c r="Q673" i="9"/>
  <c r="D673" i="9"/>
  <c r="C671" i="9"/>
  <c r="Q667" i="9"/>
  <c r="D667" i="9"/>
  <c r="I666" i="9"/>
  <c r="Q663" i="9"/>
  <c r="D663" i="9"/>
  <c r="I662" i="9"/>
  <c r="Q659" i="9"/>
  <c r="D659" i="9"/>
  <c r="I658" i="9"/>
  <c r="Q655" i="9"/>
  <c r="D655" i="9"/>
  <c r="I654" i="9"/>
  <c r="Q651" i="9"/>
  <c r="D651" i="9"/>
  <c r="I650" i="9"/>
  <c r="Q647" i="9"/>
  <c r="D647" i="9"/>
  <c r="I646" i="9"/>
  <c r="I642" i="9"/>
  <c r="J638" i="9"/>
  <c r="A638" i="9"/>
  <c r="I635" i="9"/>
  <c r="J630" i="9"/>
  <c r="A630" i="9"/>
  <c r="I614" i="9"/>
  <c r="Q603" i="9"/>
  <c r="P602" i="9"/>
  <c r="R598" i="9"/>
  <c r="Q592" i="9"/>
  <c r="I580" i="9"/>
  <c r="A579" i="9"/>
  <c r="R579" i="9"/>
  <c r="I579" i="9"/>
  <c r="S579" i="9"/>
  <c r="J579" i="9"/>
  <c r="D579" i="9"/>
  <c r="P579" i="9"/>
  <c r="J570" i="9"/>
  <c r="D570" i="9"/>
  <c r="P570" i="9"/>
  <c r="A570" i="9"/>
  <c r="Q570" i="9"/>
  <c r="C570" i="9"/>
  <c r="R570" i="9"/>
  <c r="R560" i="9"/>
  <c r="J560" i="9"/>
  <c r="A560" i="9"/>
  <c r="C560" i="9"/>
  <c r="D560" i="9"/>
  <c r="P560" i="9"/>
  <c r="S560" i="9"/>
  <c r="C549" i="9"/>
  <c r="I549" i="9"/>
  <c r="S549" i="9"/>
  <c r="J549" i="9"/>
  <c r="A549" i="9"/>
  <c r="P549" i="9"/>
  <c r="D549" i="9"/>
  <c r="Q549" i="9"/>
  <c r="I502" i="9"/>
  <c r="S502" i="9"/>
  <c r="J502" i="9"/>
  <c r="D502" i="9"/>
  <c r="R502" i="9"/>
  <c r="D499" i="9"/>
  <c r="P499" i="9"/>
  <c r="A499" i="9"/>
  <c r="I499" i="9"/>
  <c r="D606" i="9"/>
  <c r="P606" i="9"/>
  <c r="I600" i="9"/>
  <c r="P594" i="9"/>
  <c r="C594" i="9"/>
  <c r="S588" i="9"/>
  <c r="J581" i="9"/>
  <c r="A578" i="9"/>
  <c r="S573" i="9"/>
  <c r="I573" i="9"/>
  <c r="C564" i="9"/>
  <c r="J562" i="9"/>
  <c r="D562" i="9"/>
  <c r="P562" i="9"/>
  <c r="C557" i="9"/>
  <c r="I557" i="9"/>
  <c r="S557" i="9"/>
  <c r="R552" i="9"/>
  <c r="Q546" i="9"/>
  <c r="P541" i="9"/>
  <c r="C536" i="9"/>
  <c r="I532" i="9"/>
  <c r="D525" i="9"/>
  <c r="P525" i="9"/>
  <c r="C525" i="9"/>
  <c r="Q525" i="9"/>
  <c r="J525" i="9"/>
  <c r="I520" i="9"/>
  <c r="S520" i="9"/>
  <c r="D520" i="9"/>
  <c r="Q520" i="9"/>
  <c r="I515" i="9"/>
  <c r="S515" i="9"/>
  <c r="C515" i="9"/>
  <c r="R510" i="9"/>
  <c r="R509" i="9"/>
  <c r="S509" i="9"/>
  <c r="D509" i="9"/>
  <c r="P509" i="9"/>
  <c r="J509" i="9"/>
  <c r="C506" i="9"/>
  <c r="R506" i="9"/>
  <c r="A506" i="9"/>
  <c r="C502" i="9"/>
  <c r="R499" i="9"/>
  <c r="C499" i="9"/>
  <c r="C498" i="9"/>
  <c r="J498" i="9"/>
  <c r="I498" i="9"/>
  <c r="P498" i="9"/>
  <c r="J487" i="9"/>
  <c r="C487" i="9"/>
  <c r="P487" i="9"/>
  <c r="S487" i="9"/>
  <c r="A487" i="9"/>
  <c r="I481" i="9"/>
  <c r="S481" i="9"/>
  <c r="C481" i="9"/>
  <c r="P481" i="9"/>
  <c r="D481" i="9"/>
  <c r="Q481" i="9"/>
  <c r="J481" i="9"/>
  <c r="I537" i="9"/>
  <c r="S537" i="9"/>
  <c r="C537" i="9"/>
  <c r="D534" i="9"/>
  <c r="P534" i="9"/>
  <c r="J534" i="9"/>
  <c r="S525" i="9"/>
  <c r="R520" i="9"/>
  <c r="C520" i="9"/>
  <c r="J513" i="9"/>
  <c r="A513" i="9"/>
  <c r="S513" i="9"/>
  <c r="Q502" i="9"/>
  <c r="Q499" i="9"/>
  <c r="R493" i="9"/>
  <c r="D493" i="9"/>
  <c r="P493" i="9"/>
  <c r="A493" i="9"/>
  <c r="I585" i="9"/>
  <c r="S585" i="9"/>
  <c r="R581" i="9"/>
  <c r="R568" i="9"/>
  <c r="I545" i="9"/>
  <c r="S545" i="9"/>
  <c r="C545" i="9"/>
  <c r="D542" i="9"/>
  <c r="P542" i="9"/>
  <c r="J542" i="9"/>
  <c r="Q537" i="9"/>
  <c r="D537" i="9"/>
  <c r="R532" i="9"/>
  <c r="Q513" i="9"/>
  <c r="D513" i="9"/>
  <c r="P502" i="9"/>
  <c r="A502" i="9"/>
  <c r="R497" i="9"/>
  <c r="D497" i="9"/>
  <c r="P497" i="9"/>
  <c r="J497" i="9"/>
  <c r="Q487" i="9"/>
  <c r="P568" i="9"/>
  <c r="D568" i="9"/>
  <c r="I553" i="9"/>
  <c r="S553" i="9"/>
  <c r="C553" i="9"/>
  <c r="D550" i="9"/>
  <c r="P550" i="9"/>
  <c r="J550" i="9"/>
  <c r="Q545" i="9"/>
  <c r="D545" i="9"/>
  <c r="R542" i="9"/>
  <c r="C542" i="9"/>
  <c r="R540" i="9"/>
  <c r="P537" i="9"/>
  <c r="J536" i="9"/>
  <c r="P532" i="9"/>
  <c r="D532" i="9"/>
  <c r="A522" i="9"/>
  <c r="R522" i="9"/>
  <c r="A520" i="9"/>
  <c r="P513" i="9"/>
  <c r="C513" i="9"/>
  <c r="I505" i="9"/>
  <c r="S505" i="9"/>
  <c r="A505" i="9"/>
  <c r="S497" i="9"/>
  <c r="C497" i="9"/>
  <c r="R481" i="9"/>
  <c r="Q596" i="9"/>
  <c r="Q695" i="9"/>
  <c r="R672" i="9"/>
  <c r="R668" i="9"/>
  <c r="D574" i="9"/>
  <c r="P574" i="9"/>
  <c r="C568" i="9"/>
  <c r="I564" i="9"/>
  <c r="I561" i="9"/>
  <c r="S561" i="9"/>
  <c r="C561" i="9"/>
  <c r="D558" i="9"/>
  <c r="P558" i="9"/>
  <c r="J558" i="9"/>
  <c r="Q553" i="9"/>
  <c r="D553" i="9"/>
  <c r="R550" i="9"/>
  <c r="C550" i="9"/>
  <c r="R548" i="9"/>
  <c r="P545" i="9"/>
  <c r="Q542" i="9"/>
  <c r="P540" i="9"/>
  <c r="D540" i="9"/>
  <c r="A537" i="9"/>
  <c r="I536" i="9"/>
  <c r="C532" i="9"/>
  <c r="A530" i="9"/>
  <c r="I530" i="9"/>
  <c r="S530" i="9"/>
  <c r="C530" i="9"/>
  <c r="C524" i="9"/>
  <c r="A524" i="9"/>
  <c r="R524" i="9"/>
  <c r="P522" i="9"/>
  <c r="D522" i="9"/>
  <c r="R519" i="9"/>
  <c r="S519" i="9"/>
  <c r="A512" i="9"/>
  <c r="R512" i="9"/>
  <c r="I512" i="9"/>
  <c r="C512" i="9"/>
  <c r="Q497" i="9"/>
  <c r="A497" i="9"/>
  <c r="C490" i="9"/>
  <c r="I490" i="9"/>
  <c r="S490" i="9"/>
  <c r="P490" i="9"/>
  <c r="A490" i="9"/>
  <c r="Q611" i="9"/>
  <c r="J605" i="9"/>
  <c r="P600" i="9"/>
  <c r="D600" i="9"/>
  <c r="I593" i="9"/>
  <c r="S593" i="9"/>
  <c r="J590" i="9"/>
  <c r="Q581" i="9"/>
  <c r="Q679" i="9"/>
  <c r="A626" i="9"/>
  <c r="A622" i="9"/>
  <c r="P611" i="9"/>
  <c r="D611" i="9"/>
  <c r="A610" i="9"/>
  <c r="P608" i="9"/>
  <c r="D608" i="9"/>
  <c r="S605" i="9"/>
  <c r="I605" i="9"/>
  <c r="I601" i="9"/>
  <c r="S601" i="9"/>
  <c r="C600" i="9"/>
  <c r="P596" i="9"/>
  <c r="D596" i="9"/>
  <c r="I594" i="9"/>
  <c r="Q593" i="9"/>
  <c r="D593" i="9"/>
  <c r="I590" i="9"/>
  <c r="P585" i="9"/>
  <c r="C585" i="9"/>
  <c r="P581" i="9"/>
  <c r="D581" i="9"/>
  <c r="P695" i="9"/>
  <c r="P687" i="9"/>
  <c r="P679" i="9"/>
  <c r="Q672" i="9"/>
  <c r="Q668" i="9"/>
  <c r="Q664" i="9"/>
  <c r="Q660" i="9"/>
  <c r="Q656" i="9"/>
  <c r="Q652" i="9"/>
  <c r="Q648" i="9"/>
  <c r="Q644" i="9"/>
  <c r="Q640" i="9"/>
  <c r="Q636" i="9"/>
  <c r="Q632" i="9"/>
  <c r="Q628" i="9"/>
  <c r="Q624" i="9"/>
  <c r="P619" i="9"/>
  <c r="D619" i="9"/>
  <c r="P616" i="9"/>
  <c r="D616" i="9"/>
  <c r="C611" i="9"/>
  <c r="I609" i="9"/>
  <c r="S609" i="9"/>
  <c r="C608" i="9"/>
  <c r="J606" i="9"/>
  <c r="R605" i="9"/>
  <c r="P604" i="9"/>
  <c r="D604" i="9"/>
  <c r="Q601" i="9"/>
  <c r="D601" i="9"/>
  <c r="C596" i="9"/>
  <c r="S594" i="9"/>
  <c r="P593" i="9"/>
  <c r="C593" i="9"/>
  <c r="P589" i="9"/>
  <c r="D589" i="9"/>
  <c r="A588" i="9"/>
  <c r="J587" i="9"/>
  <c r="J584" i="9"/>
  <c r="D582" i="9"/>
  <c r="P582" i="9"/>
  <c r="Q578" i="9"/>
  <c r="D578" i="9"/>
  <c r="Q574" i="9"/>
  <c r="C574" i="9"/>
  <c r="A573" i="9"/>
  <c r="I569" i="9"/>
  <c r="S569" i="9"/>
  <c r="C569" i="9"/>
  <c r="A568" i="9"/>
  <c r="D566" i="9"/>
  <c r="P566" i="9"/>
  <c r="J566" i="9"/>
  <c r="Q561" i="9"/>
  <c r="D561" i="9"/>
  <c r="R558" i="9"/>
  <c r="C558" i="9"/>
  <c r="R556" i="9"/>
  <c r="P553" i="9"/>
  <c r="J552" i="9"/>
  <c r="Q550" i="9"/>
  <c r="P548" i="9"/>
  <c r="D548" i="9"/>
  <c r="A545" i="9"/>
  <c r="A542" i="9"/>
  <c r="C540" i="9"/>
  <c r="J538" i="9"/>
  <c r="D538" i="9"/>
  <c r="P538" i="9"/>
  <c r="C533" i="9"/>
  <c r="I533" i="9"/>
  <c r="S533" i="9"/>
  <c r="A532" i="9"/>
  <c r="Q530" i="9"/>
  <c r="D530" i="9"/>
  <c r="P524" i="9"/>
  <c r="D524" i="9"/>
  <c r="C522" i="9"/>
  <c r="J521" i="9"/>
  <c r="C521" i="9"/>
  <c r="P521" i="9"/>
  <c r="I521" i="9"/>
  <c r="P519" i="9"/>
  <c r="D519" i="9"/>
  <c r="Q512" i="9"/>
  <c r="D512" i="9"/>
  <c r="J511" i="9"/>
  <c r="C511" i="9"/>
  <c r="P511" i="9"/>
  <c r="Q511" i="9"/>
  <c r="I511" i="9"/>
  <c r="J506" i="9"/>
  <c r="P505" i="9"/>
  <c r="C505" i="9"/>
  <c r="J499" i="9"/>
  <c r="R490" i="9"/>
  <c r="D490" i="9"/>
  <c r="A600" i="9"/>
  <c r="D590" i="9"/>
  <c r="P590" i="9"/>
  <c r="A585" i="9"/>
  <c r="A581" i="9"/>
  <c r="R564" i="9"/>
  <c r="A553" i="9"/>
  <c r="A550" i="9"/>
  <c r="J546" i="9"/>
  <c r="D546" i="9"/>
  <c r="P546" i="9"/>
  <c r="C541" i="9"/>
  <c r="I541" i="9"/>
  <c r="S541" i="9"/>
  <c r="R536" i="9"/>
  <c r="I525" i="9"/>
  <c r="J520" i="9"/>
  <c r="C519" i="9"/>
  <c r="P512" i="9"/>
  <c r="I510" i="9"/>
  <c r="S510" i="9"/>
  <c r="J510" i="9"/>
  <c r="C510" i="9"/>
  <c r="P510" i="9"/>
  <c r="J493" i="9"/>
  <c r="Q490" i="9"/>
  <c r="I487" i="9"/>
  <c r="C474" i="9"/>
  <c r="J474" i="9"/>
  <c r="S474" i="9"/>
  <c r="I474" i="9"/>
  <c r="A474" i="9"/>
  <c r="Q474" i="9"/>
  <c r="D474" i="9"/>
  <c r="R474" i="9"/>
  <c r="I528" i="9"/>
  <c r="S528" i="9"/>
  <c r="D507" i="9"/>
  <c r="P507" i="9"/>
  <c r="A496" i="9"/>
  <c r="D496" i="9"/>
  <c r="P496" i="9"/>
  <c r="I494" i="9"/>
  <c r="S494" i="9"/>
  <c r="R485" i="9"/>
  <c r="C485" i="9"/>
  <c r="A448" i="9"/>
  <c r="D448" i="9"/>
  <c r="P448" i="9"/>
  <c r="J448" i="9"/>
  <c r="S448" i="9"/>
  <c r="I448" i="9"/>
  <c r="D491" i="9"/>
  <c r="P491" i="9"/>
  <c r="A488" i="9"/>
  <c r="C488" i="9"/>
  <c r="P485" i="9"/>
  <c r="D485" i="9"/>
  <c r="Q478" i="9"/>
  <c r="R461" i="9"/>
  <c r="C461" i="9"/>
  <c r="S461" i="9"/>
  <c r="J461" i="9"/>
  <c r="A461" i="9"/>
  <c r="D457" i="9"/>
  <c r="P457" i="9"/>
  <c r="I457" i="9"/>
  <c r="S457" i="9"/>
  <c r="A457" i="9"/>
  <c r="Q457" i="9"/>
  <c r="C457" i="9"/>
  <c r="R457" i="9"/>
  <c r="J457" i="9"/>
  <c r="C449" i="9"/>
  <c r="R449" i="9"/>
  <c r="D449" i="9"/>
  <c r="P449" i="9"/>
  <c r="S449" i="9"/>
  <c r="I449" i="9"/>
  <c r="A449" i="9"/>
  <c r="C448" i="9"/>
  <c r="J425" i="9"/>
  <c r="C425" i="9"/>
  <c r="A425" i="9"/>
  <c r="P425" i="9"/>
  <c r="D425" i="9"/>
  <c r="Q425" i="9"/>
  <c r="S425" i="9"/>
  <c r="I425" i="9"/>
  <c r="D483" i="9"/>
  <c r="P483" i="9"/>
  <c r="J483" i="9"/>
  <c r="C458" i="9"/>
  <c r="R458" i="9"/>
  <c r="S458" i="9"/>
  <c r="J458" i="9"/>
  <c r="D458" i="9"/>
  <c r="P458" i="9"/>
  <c r="J471" i="9"/>
  <c r="A471" i="9"/>
  <c r="D471" i="9"/>
  <c r="Q471" i="9"/>
  <c r="A440" i="9"/>
  <c r="J440" i="9"/>
  <c r="C440" i="9"/>
  <c r="P440" i="9"/>
  <c r="D440" i="9"/>
  <c r="Q440" i="9"/>
  <c r="I440" i="9"/>
  <c r="A528" i="9"/>
  <c r="J503" i="9"/>
  <c r="J495" i="9"/>
  <c r="A495" i="9"/>
  <c r="A494" i="9"/>
  <c r="A491" i="9"/>
  <c r="Q483" i="9"/>
  <c r="A483" i="9"/>
  <c r="R471" i="9"/>
  <c r="C471" i="9"/>
  <c r="I470" i="9"/>
  <c r="S470" i="9"/>
  <c r="A470" i="9"/>
  <c r="C470" i="9"/>
  <c r="P470" i="9"/>
  <c r="D470" i="9"/>
  <c r="Q470" i="9"/>
  <c r="R469" i="9"/>
  <c r="D469" i="9"/>
  <c r="P469" i="9"/>
  <c r="I469" i="9"/>
  <c r="J469" i="9"/>
  <c r="Q458" i="9"/>
  <c r="A458" i="9"/>
  <c r="D443" i="9"/>
  <c r="P443" i="9"/>
  <c r="S443" i="9"/>
  <c r="C443" i="9"/>
  <c r="Q443" i="9"/>
  <c r="I443" i="9"/>
  <c r="A443" i="9"/>
  <c r="R425" i="9"/>
  <c r="R409" i="9"/>
  <c r="J409" i="9"/>
  <c r="A409" i="9"/>
  <c r="C409" i="9"/>
  <c r="D409" i="9"/>
  <c r="P409" i="9"/>
  <c r="S409" i="9"/>
  <c r="I409" i="9"/>
  <c r="J479" i="9"/>
  <c r="D479" i="9"/>
  <c r="Q479" i="9"/>
  <c r="P471" i="9"/>
  <c r="J455" i="9"/>
  <c r="I455" i="9"/>
  <c r="C455" i="9"/>
  <c r="Q455" i="9"/>
  <c r="D455" i="9"/>
  <c r="R455" i="9"/>
  <c r="S440" i="9"/>
  <c r="I417" i="9"/>
  <c r="S417" i="9"/>
  <c r="A417" i="9"/>
  <c r="C417" i="9"/>
  <c r="P417" i="9"/>
  <c r="D417" i="9"/>
  <c r="Q417" i="9"/>
  <c r="J417" i="9"/>
  <c r="S485" i="9"/>
  <c r="I478" i="9"/>
  <c r="S478" i="9"/>
  <c r="J478" i="9"/>
  <c r="R473" i="9"/>
  <c r="A473" i="9"/>
  <c r="C473" i="9"/>
  <c r="A464" i="9"/>
  <c r="C464" i="9"/>
  <c r="R464" i="9"/>
  <c r="D464" i="9"/>
  <c r="P464" i="9"/>
  <c r="S464" i="9"/>
  <c r="I464" i="9"/>
  <c r="S455" i="9"/>
  <c r="Q409" i="9"/>
  <c r="I446" i="9"/>
  <c r="S446" i="9"/>
  <c r="C446" i="9"/>
  <c r="P446" i="9"/>
  <c r="R437" i="9"/>
  <c r="J437" i="9"/>
  <c r="C437" i="9"/>
  <c r="C434" i="9"/>
  <c r="R434" i="9"/>
  <c r="C424" i="9"/>
  <c r="R421" i="9"/>
  <c r="S421" i="9"/>
  <c r="A421" i="9"/>
  <c r="P410" i="9"/>
  <c r="A410" i="9"/>
  <c r="J407" i="9"/>
  <c r="A407" i="9"/>
  <c r="D407" i="9"/>
  <c r="Q407" i="9"/>
  <c r="Q405" i="9"/>
  <c r="C394" i="9"/>
  <c r="R394" i="9"/>
  <c r="I384" i="9"/>
  <c r="D382" i="9"/>
  <c r="C362" i="9"/>
  <c r="A362" i="9"/>
  <c r="D362" i="9"/>
  <c r="P362" i="9"/>
  <c r="I362" i="9"/>
  <c r="J362" i="9"/>
  <c r="Q362" i="9"/>
  <c r="D467" i="9"/>
  <c r="P467" i="9"/>
  <c r="C467" i="9"/>
  <c r="Q467" i="9"/>
  <c r="J463" i="9"/>
  <c r="C463" i="9"/>
  <c r="P463" i="9"/>
  <c r="R446" i="9"/>
  <c r="D446" i="9"/>
  <c r="C442" i="9"/>
  <c r="D442" i="9"/>
  <c r="P442" i="9"/>
  <c r="I442" i="9"/>
  <c r="S442" i="9"/>
  <c r="Q437" i="9"/>
  <c r="D437" i="9"/>
  <c r="P434" i="9"/>
  <c r="D434" i="9"/>
  <c r="P432" i="9"/>
  <c r="C432" i="9"/>
  <c r="J431" i="9"/>
  <c r="D431" i="9"/>
  <c r="Q431" i="9"/>
  <c r="I431" i="9"/>
  <c r="P429" i="9"/>
  <c r="C429" i="9"/>
  <c r="D427" i="9"/>
  <c r="P427" i="9"/>
  <c r="C427" i="9"/>
  <c r="Q427" i="9"/>
  <c r="I427" i="9"/>
  <c r="J423" i="9"/>
  <c r="C423" i="9"/>
  <c r="P423" i="9"/>
  <c r="S423" i="9"/>
  <c r="P421" i="9"/>
  <c r="D421" i="9"/>
  <c r="A418" i="9"/>
  <c r="Q414" i="9"/>
  <c r="A405" i="9"/>
  <c r="D403" i="9"/>
  <c r="P403" i="9"/>
  <c r="C403" i="9"/>
  <c r="Q403" i="9"/>
  <c r="J399" i="9"/>
  <c r="C399" i="9"/>
  <c r="P399" i="9"/>
  <c r="P394" i="9"/>
  <c r="D394" i="9"/>
  <c r="R373" i="9"/>
  <c r="J373" i="9"/>
  <c r="C373" i="9"/>
  <c r="P373" i="9"/>
  <c r="Q373" i="9"/>
  <c r="D373" i="9"/>
  <c r="S373" i="9"/>
  <c r="I373" i="9"/>
  <c r="D363" i="9"/>
  <c r="P363" i="9"/>
  <c r="C363" i="9"/>
  <c r="Q363" i="9"/>
  <c r="I363" i="9"/>
  <c r="A363" i="9"/>
  <c r="R363" i="9"/>
  <c r="S363" i="9"/>
  <c r="J363" i="9"/>
  <c r="C259" i="9"/>
  <c r="D259" i="9"/>
  <c r="P259" i="9"/>
  <c r="I259" i="9"/>
  <c r="S259" i="9"/>
  <c r="A259" i="9"/>
  <c r="Q259" i="9"/>
  <c r="J259" i="9"/>
  <c r="R259" i="9"/>
  <c r="R397" i="9"/>
  <c r="C397" i="9"/>
  <c r="S397" i="9"/>
  <c r="A384" i="9"/>
  <c r="D384" i="9"/>
  <c r="P384" i="9"/>
  <c r="C370" i="9"/>
  <c r="R370" i="9"/>
  <c r="A370" i="9"/>
  <c r="D370" i="9"/>
  <c r="P370" i="9"/>
  <c r="S370" i="9"/>
  <c r="I370" i="9"/>
  <c r="J370" i="9"/>
  <c r="I302" i="9"/>
  <c r="S302" i="9"/>
  <c r="A302" i="9"/>
  <c r="J302" i="9"/>
  <c r="P302" i="9"/>
  <c r="C302" i="9"/>
  <c r="Q302" i="9"/>
  <c r="D302" i="9"/>
  <c r="R302" i="9"/>
  <c r="J424" i="9"/>
  <c r="D419" i="9"/>
  <c r="P419" i="9"/>
  <c r="S419" i="9"/>
  <c r="I406" i="9"/>
  <c r="S406" i="9"/>
  <c r="A406" i="9"/>
  <c r="J400" i="9"/>
  <c r="P397" i="9"/>
  <c r="D397" i="9"/>
  <c r="A394" i="9"/>
  <c r="D393" i="9"/>
  <c r="P393" i="9"/>
  <c r="I393" i="9"/>
  <c r="S393" i="9"/>
  <c r="J391" i="9"/>
  <c r="I391" i="9"/>
  <c r="J385" i="9"/>
  <c r="Q384" i="9"/>
  <c r="C384" i="9"/>
  <c r="R362" i="9"/>
  <c r="J297" i="9"/>
  <c r="S297" i="9"/>
  <c r="A297" i="9"/>
  <c r="C297" i="9"/>
  <c r="P297" i="9"/>
  <c r="I297" i="9"/>
  <c r="Q297" i="9"/>
  <c r="D297" i="9"/>
  <c r="R297" i="9"/>
  <c r="C466" i="9"/>
  <c r="I466" i="9"/>
  <c r="S466" i="9"/>
  <c r="A466" i="9"/>
  <c r="D459" i="9"/>
  <c r="P459" i="9"/>
  <c r="J459" i="9"/>
  <c r="R445" i="9"/>
  <c r="A445" i="9"/>
  <c r="D445" i="9"/>
  <c r="P445" i="9"/>
  <c r="D433" i="9"/>
  <c r="P433" i="9"/>
  <c r="P431" i="9"/>
  <c r="A431" i="9"/>
  <c r="I430" i="9"/>
  <c r="S430" i="9"/>
  <c r="A430" i="9"/>
  <c r="D430" i="9"/>
  <c r="Q430" i="9"/>
  <c r="I424" i="9"/>
  <c r="A423" i="9"/>
  <c r="I422" i="9"/>
  <c r="S422" i="9"/>
  <c r="C422" i="9"/>
  <c r="P422" i="9"/>
  <c r="Q419" i="9"/>
  <c r="C419" i="9"/>
  <c r="J418" i="9"/>
  <c r="I410" i="9"/>
  <c r="Q406" i="9"/>
  <c r="D406" i="9"/>
  <c r="C402" i="9"/>
  <c r="I402" i="9"/>
  <c r="S402" i="9"/>
  <c r="A402" i="9"/>
  <c r="I400" i="9"/>
  <c r="A399" i="9"/>
  <c r="D395" i="9"/>
  <c r="P395" i="9"/>
  <c r="J395" i="9"/>
  <c r="R393" i="9"/>
  <c r="C393" i="9"/>
  <c r="R391" i="9"/>
  <c r="D391" i="9"/>
  <c r="I385" i="9"/>
  <c r="I486" i="9"/>
  <c r="S486" i="9"/>
  <c r="A472" i="9"/>
  <c r="D472" i="9"/>
  <c r="P472" i="9"/>
  <c r="I472" i="9"/>
  <c r="S472" i="9"/>
  <c r="Q466" i="9"/>
  <c r="D466" i="9"/>
  <c r="I454" i="9"/>
  <c r="S454" i="9"/>
  <c r="D454" i="9"/>
  <c r="Q454" i="9"/>
  <c r="J454" i="9"/>
  <c r="D451" i="9"/>
  <c r="P451" i="9"/>
  <c r="I451" i="9"/>
  <c r="A451" i="9"/>
  <c r="J447" i="9"/>
  <c r="S447" i="9"/>
  <c r="A447" i="9"/>
  <c r="J434" i="9"/>
  <c r="J421" i="9"/>
  <c r="A419" i="9"/>
  <c r="A408" i="9"/>
  <c r="D408" i="9"/>
  <c r="P408" i="9"/>
  <c r="I408" i="9"/>
  <c r="S408" i="9"/>
  <c r="P406" i="9"/>
  <c r="C406" i="9"/>
  <c r="A397" i="9"/>
  <c r="J394" i="9"/>
  <c r="Q393" i="9"/>
  <c r="A393" i="9"/>
  <c r="I390" i="9"/>
  <c r="S390" i="9"/>
  <c r="D390" i="9"/>
  <c r="Q390" i="9"/>
  <c r="J390" i="9"/>
  <c r="D387" i="9"/>
  <c r="P387" i="9"/>
  <c r="I387" i="9"/>
  <c r="A387" i="9"/>
  <c r="Q370" i="9"/>
  <c r="I366" i="9"/>
  <c r="S366" i="9"/>
  <c r="A366" i="9"/>
  <c r="J366" i="9"/>
  <c r="P366" i="9"/>
  <c r="C366" i="9"/>
  <c r="Q366" i="9"/>
  <c r="D366" i="9"/>
  <c r="R366" i="9"/>
  <c r="R247" i="9"/>
  <c r="C247" i="9"/>
  <c r="D247" i="9"/>
  <c r="P247" i="9"/>
  <c r="I247" i="9"/>
  <c r="S247" i="9"/>
  <c r="J247" i="9"/>
  <c r="Q247" i="9"/>
  <c r="A247" i="9"/>
  <c r="A424" i="9"/>
  <c r="R424" i="9"/>
  <c r="C410" i="9"/>
  <c r="J410" i="9"/>
  <c r="R405" i="9"/>
  <c r="D405" i="9"/>
  <c r="P405" i="9"/>
  <c r="I405" i="9"/>
  <c r="A400" i="9"/>
  <c r="C400" i="9"/>
  <c r="R400" i="9"/>
  <c r="C385" i="9"/>
  <c r="R385" i="9"/>
  <c r="D339" i="9"/>
  <c r="P339" i="9"/>
  <c r="I339" i="9"/>
  <c r="J339" i="9"/>
  <c r="A339" i="9"/>
  <c r="Q339" i="9"/>
  <c r="R339" i="9"/>
  <c r="C339" i="9"/>
  <c r="S339" i="9"/>
  <c r="S434" i="9"/>
  <c r="A432" i="9"/>
  <c r="I432" i="9"/>
  <c r="S432" i="9"/>
  <c r="R429" i="9"/>
  <c r="I429" i="9"/>
  <c r="P424" i="9"/>
  <c r="D424" i="9"/>
  <c r="C418" i="9"/>
  <c r="D418" i="9"/>
  <c r="P418" i="9"/>
  <c r="I414" i="9"/>
  <c r="S414" i="9"/>
  <c r="J414" i="9"/>
  <c r="Q410" i="9"/>
  <c r="D410" i="9"/>
  <c r="S405" i="9"/>
  <c r="C405" i="9"/>
  <c r="P400" i="9"/>
  <c r="D400" i="9"/>
  <c r="J397" i="9"/>
  <c r="S394" i="9"/>
  <c r="J384" i="9"/>
  <c r="I382" i="9"/>
  <c r="S382" i="9"/>
  <c r="C382" i="9"/>
  <c r="P382" i="9"/>
  <c r="J382" i="9"/>
  <c r="R382" i="9"/>
  <c r="D355" i="9"/>
  <c r="P355" i="9"/>
  <c r="I355" i="9"/>
  <c r="J355" i="9"/>
  <c r="A355" i="9"/>
  <c r="Q355" i="9"/>
  <c r="C355" i="9"/>
  <c r="R355" i="9"/>
  <c r="C378" i="9"/>
  <c r="D378" i="9"/>
  <c r="P378" i="9"/>
  <c r="Q378" i="9"/>
  <c r="I374" i="9"/>
  <c r="S374" i="9"/>
  <c r="J374" i="9"/>
  <c r="C369" i="9"/>
  <c r="J354" i="9"/>
  <c r="P353" i="9"/>
  <c r="C353" i="9"/>
  <c r="J351" i="9"/>
  <c r="C351" i="9"/>
  <c r="P351" i="9"/>
  <c r="C345" i="9"/>
  <c r="A344" i="9"/>
  <c r="D344" i="9"/>
  <c r="P344" i="9"/>
  <c r="S344" i="9"/>
  <c r="I344" i="9"/>
  <c r="R341" i="9"/>
  <c r="D341" i="9"/>
  <c r="P341" i="9"/>
  <c r="C341" i="9"/>
  <c r="Q341" i="9"/>
  <c r="A336" i="9"/>
  <c r="C336" i="9"/>
  <c r="I336" i="9"/>
  <c r="S336" i="9"/>
  <c r="J336" i="9"/>
  <c r="I326" i="9"/>
  <c r="S326" i="9"/>
  <c r="D326" i="9"/>
  <c r="Q326" i="9"/>
  <c r="J326" i="9"/>
  <c r="A320" i="9"/>
  <c r="I320" i="9"/>
  <c r="S320" i="9"/>
  <c r="J320" i="9"/>
  <c r="J313" i="9"/>
  <c r="J295" i="9"/>
  <c r="C295" i="9"/>
  <c r="P295" i="9"/>
  <c r="I295" i="9"/>
  <c r="A295" i="9"/>
  <c r="Q295" i="9"/>
  <c r="D295" i="9"/>
  <c r="R295" i="9"/>
  <c r="Q286" i="9"/>
  <c r="A272" i="9"/>
  <c r="C272" i="9"/>
  <c r="R272" i="9"/>
  <c r="J272" i="9"/>
  <c r="Q264" i="9"/>
  <c r="Q234" i="9"/>
  <c r="R231" i="9"/>
  <c r="A231" i="9"/>
  <c r="C231" i="9"/>
  <c r="D231" i="9"/>
  <c r="P231" i="9"/>
  <c r="Q231" i="9"/>
  <c r="I231" i="9"/>
  <c r="J231" i="9"/>
  <c r="I354" i="9"/>
  <c r="A353" i="9"/>
  <c r="C338" i="9"/>
  <c r="I338" i="9"/>
  <c r="S338" i="9"/>
  <c r="P338" i="9"/>
  <c r="D338" i="9"/>
  <c r="Q338" i="9"/>
  <c r="R333" i="9"/>
  <c r="C333" i="9"/>
  <c r="S333" i="9"/>
  <c r="I333" i="9"/>
  <c r="J319" i="9"/>
  <c r="S319" i="9"/>
  <c r="C319" i="9"/>
  <c r="P319" i="9"/>
  <c r="D319" i="9"/>
  <c r="Q319" i="9"/>
  <c r="R262" i="9"/>
  <c r="D262" i="9"/>
  <c r="P262" i="9"/>
  <c r="I262" i="9"/>
  <c r="A262" i="9"/>
  <c r="C262" i="9"/>
  <c r="Q262" i="9"/>
  <c r="D475" i="9"/>
  <c r="P475" i="9"/>
  <c r="J450" i="9"/>
  <c r="I438" i="9"/>
  <c r="S438" i="9"/>
  <c r="D411" i="9"/>
  <c r="P411" i="9"/>
  <c r="J386" i="9"/>
  <c r="S377" i="9"/>
  <c r="Q374" i="9"/>
  <c r="C374" i="9"/>
  <c r="A369" i="9"/>
  <c r="A368" i="9"/>
  <c r="I368" i="9"/>
  <c r="S368" i="9"/>
  <c r="J368" i="9"/>
  <c r="R365" i="9"/>
  <c r="I365" i="9"/>
  <c r="C365" i="9"/>
  <c r="P365" i="9"/>
  <c r="J361" i="9"/>
  <c r="Q351" i="9"/>
  <c r="A351" i="9"/>
  <c r="I350" i="9"/>
  <c r="S350" i="9"/>
  <c r="J350" i="9"/>
  <c r="A338" i="9"/>
  <c r="Q336" i="9"/>
  <c r="J335" i="9"/>
  <c r="C335" i="9"/>
  <c r="P335" i="9"/>
  <c r="D335" i="9"/>
  <c r="Q335" i="9"/>
  <c r="Q333" i="9"/>
  <c r="D333" i="9"/>
  <c r="D331" i="9"/>
  <c r="P331" i="9"/>
  <c r="J331" i="9"/>
  <c r="Q331" i="9"/>
  <c r="D323" i="9"/>
  <c r="P323" i="9"/>
  <c r="I323" i="9"/>
  <c r="J323" i="9"/>
  <c r="I318" i="9"/>
  <c r="S318" i="9"/>
  <c r="C318" i="9"/>
  <c r="P318" i="9"/>
  <c r="J318" i="9"/>
  <c r="A318" i="9"/>
  <c r="A304" i="9"/>
  <c r="I304" i="9"/>
  <c r="S304" i="9"/>
  <c r="J304" i="9"/>
  <c r="J359" i="9"/>
  <c r="C359" i="9"/>
  <c r="P359" i="9"/>
  <c r="C354" i="9"/>
  <c r="D354" i="9"/>
  <c r="P354" i="9"/>
  <c r="J343" i="9"/>
  <c r="A343" i="9"/>
  <c r="C343" i="9"/>
  <c r="P343" i="9"/>
  <c r="P333" i="9"/>
  <c r="A328" i="9"/>
  <c r="I328" i="9"/>
  <c r="S328" i="9"/>
  <c r="J328" i="9"/>
  <c r="R325" i="9"/>
  <c r="C325" i="9"/>
  <c r="D325" i="9"/>
  <c r="P325" i="9"/>
  <c r="S325" i="9"/>
  <c r="R319" i="9"/>
  <c r="A319" i="9"/>
  <c r="A313" i="9"/>
  <c r="C313" i="9"/>
  <c r="D313" i="9"/>
  <c r="P313" i="9"/>
  <c r="I310" i="9"/>
  <c r="S310" i="9"/>
  <c r="J310" i="9"/>
  <c r="A310" i="9"/>
  <c r="C306" i="9"/>
  <c r="R306" i="9"/>
  <c r="I306" i="9"/>
  <c r="S306" i="9"/>
  <c r="J306" i="9"/>
  <c r="R304" i="9"/>
  <c r="D304" i="9"/>
  <c r="S295" i="9"/>
  <c r="S262" i="9"/>
  <c r="S231" i="9"/>
  <c r="R381" i="9"/>
  <c r="A381" i="9"/>
  <c r="D381" i="9"/>
  <c r="P381" i="9"/>
  <c r="D379" i="9"/>
  <c r="P379" i="9"/>
  <c r="S379" i="9"/>
  <c r="I379" i="9"/>
  <c r="A377" i="9"/>
  <c r="R359" i="9"/>
  <c r="D359" i="9"/>
  <c r="R357" i="9"/>
  <c r="S357" i="9"/>
  <c r="Q354" i="9"/>
  <c r="I345" i="9"/>
  <c r="R343" i="9"/>
  <c r="D343" i="9"/>
  <c r="I342" i="9"/>
  <c r="S342" i="9"/>
  <c r="J342" i="9"/>
  <c r="A333" i="9"/>
  <c r="Q304" i="9"/>
  <c r="C304" i="9"/>
  <c r="I289" i="9"/>
  <c r="S289" i="9"/>
  <c r="A289" i="9"/>
  <c r="C289" i="9"/>
  <c r="P289" i="9"/>
  <c r="D283" i="9"/>
  <c r="P283" i="9"/>
  <c r="A283" i="9"/>
  <c r="I283" i="9"/>
  <c r="C283" i="9"/>
  <c r="Q283" i="9"/>
  <c r="D268" i="9"/>
  <c r="P268" i="9"/>
  <c r="A268" i="9"/>
  <c r="C268" i="9"/>
  <c r="Q268" i="9"/>
  <c r="S268" i="9"/>
  <c r="I268" i="9"/>
  <c r="J268" i="9"/>
  <c r="D243" i="9"/>
  <c r="P243" i="9"/>
  <c r="J243" i="9"/>
  <c r="A243" i="9"/>
  <c r="C243" i="9"/>
  <c r="R243" i="9"/>
  <c r="I243" i="9"/>
  <c r="A475" i="9"/>
  <c r="I462" i="9"/>
  <c r="S462" i="9"/>
  <c r="D435" i="9"/>
  <c r="P435" i="9"/>
  <c r="A426" i="9"/>
  <c r="I398" i="9"/>
  <c r="S398" i="9"/>
  <c r="J383" i="9"/>
  <c r="S383" i="9"/>
  <c r="Q381" i="9"/>
  <c r="C381" i="9"/>
  <c r="R379" i="9"/>
  <c r="C379" i="9"/>
  <c r="J378" i="9"/>
  <c r="P377" i="9"/>
  <c r="D377" i="9"/>
  <c r="J369" i="9"/>
  <c r="P368" i="9"/>
  <c r="J367" i="9"/>
  <c r="D367" i="9"/>
  <c r="Q367" i="9"/>
  <c r="P367" i="9"/>
  <c r="A365" i="9"/>
  <c r="A361" i="9"/>
  <c r="Q359" i="9"/>
  <c r="P357" i="9"/>
  <c r="D357" i="9"/>
  <c r="A354" i="9"/>
  <c r="D347" i="9"/>
  <c r="P347" i="9"/>
  <c r="A347" i="9"/>
  <c r="Q343" i="9"/>
  <c r="R342" i="9"/>
  <c r="D342" i="9"/>
  <c r="J341" i="9"/>
  <c r="Q328" i="9"/>
  <c r="C328" i="9"/>
  <c r="Q323" i="9"/>
  <c r="A323" i="9"/>
  <c r="Q318" i="9"/>
  <c r="D315" i="9"/>
  <c r="P315" i="9"/>
  <c r="S315" i="9"/>
  <c r="I315" i="9"/>
  <c r="J315" i="9"/>
  <c r="A315" i="9"/>
  <c r="Q310" i="9"/>
  <c r="C310" i="9"/>
  <c r="Q306" i="9"/>
  <c r="A306" i="9"/>
  <c r="P304" i="9"/>
  <c r="R289" i="9"/>
  <c r="D289" i="9"/>
  <c r="S283" i="9"/>
  <c r="D275" i="9"/>
  <c r="P275" i="9"/>
  <c r="S275" i="9"/>
  <c r="J275" i="9"/>
  <c r="A275" i="9"/>
  <c r="R255" i="9"/>
  <c r="D255" i="9"/>
  <c r="P255" i="9"/>
  <c r="C255" i="9"/>
  <c r="Q255" i="9"/>
  <c r="S255" i="9"/>
  <c r="I255" i="9"/>
  <c r="J255" i="9"/>
  <c r="A359" i="9"/>
  <c r="I353" i="9"/>
  <c r="S353" i="9"/>
  <c r="R345" i="9"/>
  <c r="A345" i="9"/>
  <c r="I286" i="9"/>
  <c r="S286" i="9"/>
  <c r="J286" i="9"/>
  <c r="D286" i="9"/>
  <c r="R286" i="9"/>
  <c r="A286" i="9"/>
  <c r="J264" i="9"/>
  <c r="A264" i="9"/>
  <c r="S264" i="9"/>
  <c r="C264" i="9"/>
  <c r="P264" i="9"/>
  <c r="A234" i="9"/>
  <c r="J234" i="9"/>
  <c r="C234" i="9"/>
  <c r="S234" i="9"/>
  <c r="P234" i="9"/>
  <c r="A183" i="9"/>
  <c r="I183" i="9"/>
  <c r="S183" i="9"/>
  <c r="J183" i="9"/>
  <c r="P183" i="9"/>
  <c r="C183" i="9"/>
  <c r="Q183" i="9"/>
  <c r="D183" i="9"/>
  <c r="R183" i="9"/>
  <c r="I165" i="9"/>
  <c r="S165" i="9"/>
  <c r="J165" i="9"/>
  <c r="A165" i="9"/>
  <c r="P165" i="9"/>
  <c r="C165" i="9"/>
  <c r="Q165" i="9"/>
  <c r="R180" i="9"/>
  <c r="I180" i="9"/>
  <c r="J180" i="9"/>
  <c r="A180" i="9"/>
  <c r="P180" i="9"/>
  <c r="Q180" i="9"/>
  <c r="C180" i="9"/>
  <c r="S180" i="9"/>
  <c r="I168" i="9"/>
  <c r="S168" i="9"/>
  <c r="J168" i="9"/>
  <c r="C168" i="9"/>
  <c r="Q168" i="9"/>
  <c r="D168" i="9"/>
  <c r="R168" i="9"/>
  <c r="P168" i="9"/>
  <c r="D165" i="9"/>
  <c r="J330" i="9"/>
  <c r="D329" i="9"/>
  <c r="P329" i="9"/>
  <c r="J327" i="9"/>
  <c r="I327" i="9"/>
  <c r="C321" i="9"/>
  <c r="S298" i="9"/>
  <c r="I298" i="9"/>
  <c r="J296" i="9"/>
  <c r="R293" i="9"/>
  <c r="S293" i="9"/>
  <c r="S290" i="9"/>
  <c r="I290" i="9"/>
  <c r="R281" i="9"/>
  <c r="I271" i="9"/>
  <c r="C267" i="9"/>
  <c r="J267" i="9"/>
  <c r="A266" i="9"/>
  <c r="I265" i="9"/>
  <c r="J260" i="9"/>
  <c r="A257" i="9"/>
  <c r="J257" i="9"/>
  <c r="C257" i="9"/>
  <c r="C252" i="9"/>
  <c r="I252" i="9"/>
  <c r="S252" i="9"/>
  <c r="D252" i="9"/>
  <c r="Q252" i="9"/>
  <c r="R239" i="9"/>
  <c r="C239" i="9"/>
  <c r="D239" i="9"/>
  <c r="P239" i="9"/>
  <c r="A219" i="9"/>
  <c r="J219" i="9"/>
  <c r="C219" i="9"/>
  <c r="I181" i="9"/>
  <c r="S181" i="9"/>
  <c r="A181" i="9"/>
  <c r="J181" i="9"/>
  <c r="P181" i="9"/>
  <c r="D180" i="9"/>
  <c r="C177" i="9"/>
  <c r="A177" i="9"/>
  <c r="R177" i="9"/>
  <c r="I177" i="9"/>
  <c r="S177" i="9"/>
  <c r="J177" i="9"/>
  <c r="R172" i="9"/>
  <c r="S172" i="9"/>
  <c r="I172" i="9"/>
  <c r="A172" i="9"/>
  <c r="C172" i="9"/>
  <c r="P172" i="9"/>
  <c r="D172" i="9"/>
  <c r="Q172" i="9"/>
  <c r="C169" i="9"/>
  <c r="A169" i="9"/>
  <c r="R169" i="9"/>
  <c r="I169" i="9"/>
  <c r="S169" i="9"/>
  <c r="J169" i="9"/>
  <c r="A168" i="9"/>
  <c r="R160" i="9"/>
  <c r="I160" i="9"/>
  <c r="C160" i="9"/>
  <c r="P160" i="9"/>
  <c r="J160" i="9"/>
  <c r="Q160" i="9"/>
  <c r="A160" i="9"/>
  <c r="S160" i="9"/>
  <c r="D160" i="9"/>
  <c r="J156" i="9"/>
  <c r="I156" i="9"/>
  <c r="C156" i="9"/>
  <c r="Q156" i="9"/>
  <c r="D156" i="9"/>
  <c r="R156" i="9"/>
  <c r="P156" i="9"/>
  <c r="J154" i="9"/>
  <c r="C154" i="9"/>
  <c r="P154" i="9"/>
  <c r="I154" i="9"/>
  <c r="A154" i="9"/>
  <c r="Q154" i="9"/>
  <c r="R154" i="9"/>
  <c r="S154" i="9"/>
  <c r="D154" i="9"/>
  <c r="I312" i="9"/>
  <c r="R309" i="9"/>
  <c r="J309" i="9"/>
  <c r="J303" i="9"/>
  <c r="D303" i="9"/>
  <c r="Q303" i="9"/>
  <c r="R301" i="9"/>
  <c r="I301" i="9"/>
  <c r="I296" i="9"/>
  <c r="R290" i="9"/>
  <c r="J287" i="9"/>
  <c r="I282" i="9"/>
  <c r="J279" i="9"/>
  <c r="A279" i="9"/>
  <c r="S271" i="9"/>
  <c r="I260" i="9"/>
  <c r="Q257" i="9"/>
  <c r="D257" i="9"/>
  <c r="I256" i="9"/>
  <c r="S256" i="9"/>
  <c r="D256" i="9"/>
  <c r="Q256" i="9"/>
  <c r="J256" i="9"/>
  <c r="R252" i="9"/>
  <c r="C244" i="9"/>
  <c r="R244" i="9"/>
  <c r="S244" i="9"/>
  <c r="J241" i="9"/>
  <c r="I241" i="9"/>
  <c r="C241" i="9"/>
  <c r="Q241" i="9"/>
  <c r="Q239" i="9"/>
  <c r="A239" i="9"/>
  <c r="I224" i="9"/>
  <c r="S224" i="9"/>
  <c r="C224" i="9"/>
  <c r="P224" i="9"/>
  <c r="A224" i="9"/>
  <c r="Q224" i="9"/>
  <c r="Q219" i="9"/>
  <c r="D219" i="9"/>
  <c r="A211" i="9"/>
  <c r="I211" i="9"/>
  <c r="S211" i="9"/>
  <c r="J211" i="9"/>
  <c r="R165" i="9"/>
  <c r="A156" i="9"/>
  <c r="A376" i="9"/>
  <c r="J376" i="9"/>
  <c r="A360" i="9"/>
  <c r="R360" i="9"/>
  <c r="I358" i="9"/>
  <c r="S358" i="9"/>
  <c r="C346" i="9"/>
  <c r="J346" i="9"/>
  <c r="R317" i="9"/>
  <c r="A317" i="9"/>
  <c r="C314" i="9"/>
  <c r="D314" i="9"/>
  <c r="P314" i="9"/>
  <c r="J299" i="9"/>
  <c r="C298" i="9"/>
  <c r="A298" i="9"/>
  <c r="R277" i="9"/>
  <c r="D277" i="9"/>
  <c r="P277" i="9"/>
  <c r="C274" i="9"/>
  <c r="I274" i="9"/>
  <c r="S274" i="9"/>
  <c r="A265" i="9"/>
  <c r="D265" i="9"/>
  <c r="P265" i="9"/>
  <c r="I263" i="9"/>
  <c r="S263" i="9"/>
  <c r="A226" i="9"/>
  <c r="J226" i="9"/>
  <c r="I226" i="9"/>
  <c r="C157" i="9"/>
  <c r="A157" i="9"/>
  <c r="D157" i="9"/>
  <c r="P157" i="9"/>
  <c r="S157" i="9"/>
  <c r="I157" i="9"/>
  <c r="J157" i="9"/>
  <c r="Q157" i="9"/>
  <c r="C330" i="9"/>
  <c r="R330" i="9"/>
  <c r="A312" i="9"/>
  <c r="J312" i="9"/>
  <c r="A296" i="9"/>
  <c r="R296" i="9"/>
  <c r="I294" i="9"/>
  <c r="S294" i="9"/>
  <c r="C282" i="9"/>
  <c r="J282" i="9"/>
  <c r="D260" i="9"/>
  <c r="P260" i="9"/>
  <c r="I161" i="9"/>
  <c r="S161" i="9"/>
  <c r="A161" i="9"/>
  <c r="J161" i="9"/>
  <c r="C161" i="9"/>
  <c r="Q161" i="9"/>
  <c r="D161" i="9"/>
  <c r="R161" i="9"/>
  <c r="P161" i="9"/>
  <c r="D158" i="9"/>
  <c r="P158" i="9"/>
  <c r="C158" i="9"/>
  <c r="Q158" i="9"/>
  <c r="I158" i="9"/>
  <c r="A158" i="9"/>
  <c r="R158" i="9"/>
  <c r="J158" i="9"/>
  <c r="S158" i="9"/>
  <c r="D299" i="9"/>
  <c r="P299" i="9"/>
  <c r="C299" i="9"/>
  <c r="Q299" i="9"/>
  <c r="D291" i="9"/>
  <c r="P291" i="9"/>
  <c r="A290" i="9"/>
  <c r="P282" i="9"/>
  <c r="A280" i="9"/>
  <c r="D280" i="9"/>
  <c r="P280" i="9"/>
  <c r="I278" i="9"/>
  <c r="S278" i="9"/>
  <c r="R266" i="9"/>
  <c r="J249" i="9"/>
  <c r="A249" i="9"/>
  <c r="D249" i="9"/>
  <c r="Q249" i="9"/>
  <c r="D245" i="9"/>
  <c r="P245" i="9"/>
  <c r="J245" i="9"/>
  <c r="D237" i="9"/>
  <c r="P237" i="9"/>
  <c r="I237" i="9"/>
  <c r="J237" i="9"/>
  <c r="A237" i="9"/>
  <c r="Q237" i="9"/>
  <c r="C237" i="9"/>
  <c r="S237" i="9"/>
  <c r="P226" i="9"/>
  <c r="A199" i="9"/>
  <c r="C199" i="9"/>
  <c r="S199" i="9"/>
  <c r="I199" i="9"/>
  <c r="Q199" i="9"/>
  <c r="D199" i="9"/>
  <c r="R199" i="9"/>
  <c r="R157" i="9"/>
  <c r="J139" i="9"/>
  <c r="A139" i="9"/>
  <c r="S139" i="9"/>
  <c r="I139" i="9"/>
  <c r="P139" i="9"/>
  <c r="C139" i="9"/>
  <c r="Q139" i="9"/>
  <c r="D127" i="9"/>
  <c r="P127" i="9"/>
  <c r="I127" i="9"/>
  <c r="J127" i="9"/>
  <c r="C127" i="9"/>
  <c r="Q127" i="9"/>
  <c r="R127" i="9"/>
  <c r="S127" i="9"/>
  <c r="C27" i="9"/>
  <c r="D27" i="9"/>
  <c r="P27" i="9"/>
  <c r="I27" i="9"/>
  <c r="S27" i="9"/>
  <c r="J27" i="9"/>
  <c r="Q27" i="9"/>
  <c r="A27" i="9"/>
  <c r="R27" i="9"/>
  <c r="D371" i="9"/>
  <c r="P371" i="9"/>
  <c r="I334" i="9"/>
  <c r="S334" i="9"/>
  <c r="D307" i="9"/>
  <c r="P307" i="9"/>
  <c r="J233" i="9"/>
  <c r="S233" i="9"/>
  <c r="I233" i="9"/>
  <c r="D229" i="9"/>
  <c r="P229" i="9"/>
  <c r="S229" i="9"/>
  <c r="I229" i="9"/>
  <c r="S227" i="9"/>
  <c r="I220" i="9"/>
  <c r="A218" i="9"/>
  <c r="I218" i="9"/>
  <c r="S218" i="9"/>
  <c r="J218" i="9"/>
  <c r="I216" i="9"/>
  <c r="S216" i="9"/>
  <c r="A216" i="9"/>
  <c r="J206" i="9"/>
  <c r="A206" i="9"/>
  <c r="I206" i="9"/>
  <c r="D204" i="9"/>
  <c r="Q204" i="9"/>
  <c r="A204" i="9"/>
  <c r="J204" i="9"/>
  <c r="I203" i="9"/>
  <c r="J203" i="9"/>
  <c r="A203" i="9"/>
  <c r="Q203" i="9"/>
  <c r="J202" i="9"/>
  <c r="C202" i="9"/>
  <c r="Q202" i="9"/>
  <c r="D202" i="9"/>
  <c r="R202" i="9"/>
  <c r="A202" i="9"/>
  <c r="S202" i="9"/>
  <c r="J198" i="9"/>
  <c r="I198" i="9"/>
  <c r="R188" i="9"/>
  <c r="J188" i="9"/>
  <c r="A188" i="9"/>
  <c r="D162" i="9"/>
  <c r="P162" i="9"/>
  <c r="A162" i="9"/>
  <c r="S162" i="9"/>
  <c r="D139" i="9"/>
  <c r="A127" i="9"/>
  <c r="R223" i="9"/>
  <c r="J223" i="9"/>
  <c r="A223" i="9"/>
  <c r="S209" i="9"/>
  <c r="C209" i="9"/>
  <c r="I209" i="9"/>
  <c r="J209" i="9"/>
  <c r="J192" i="9"/>
  <c r="C185" i="9"/>
  <c r="D185" i="9"/>
  <c r="P185" i="9"/>
  <c r="C235" i="9"/>
  <c r="D235" i="9"/>
  <c r="P235" i="9"/>
  <c r="A227" i="9"/>
  <c r="C227" i="9"/>
  <c r="C220" i="9"/>
  <c r="D220" i="9"/>
  <c r="P220" i="9"/>
  <c r="R215" i="9"/>
  <c r="I215" i="9"/>
  <c r="J215" i="9"/>
  <c r="D208" i="9"/>
  <c r="Q208" i="9"/>
  <c r="I208" i="9"/>
  <c r="J208" i="9"/>
  <c r="I197" i="9"/>
  <c r="S197" i="9"/>
  <c r="C197" i="9"/>
  <c r="P197" i="9"/>
  <c r="D197" i="9"/>
  <c r="Q197" i="9"/>
  <c r="A197" i="9"/>
  <c r="R197" i="9"/>
  <c r="D150" i="9"/>
  <c r="P150" i="9"/>
  <c r="S150" i="9"/>
  <c r="I150" i="9"/>
  <c r="J150" i="9"/>
  <c r="A150" i="9"/>
  <c r="Q150" i="9"/>
  <c r="R139" i="9"/>
  <c r="D253" i="9"/>
  <c r="P253" i="9"/>
  <c r="A250" i="9"/>
  <c r="C250" i="9"/>
  <c r="A242" i="9"/>
  <c r="Q235" i="9"/>
  <c r="A235" i="9"/>
  <c r="I232" i="9"/>
  <c r="S232" i="9"/>
  <c r="C232" i="9"/>
  <c r="P232" i="9"/>
  <c r="D232" i="9"/>
  <c r="Q232" i="9"/>
  <c r="P227" i="9"/>
  <c r="D227" i="9"/>
  <c r="P223" i="9"/>
  <c r="C223" i="9"/>
  <c r="Q220" i="9"/>
  <c r="A220" i="9"/>
  <c r="S215" i="9"/>
  <c r="D215" i="9"/>
  <c r="C212" i="9"/>
  <c r="D212" i="9"/>
  <c r="A212" i="9"/>
  <c r="R209" i="9"/>
  <c r="A209" i="9"/>
  <c r="C208" i="9"/>
  <c r="R196" i="9"/>
  <c r="A196" i="9"/>
  <c r="S196" i="9"/>
  <c r="I196" i="9"/>
  <c r="D194" i="9"/>
  <c r="P194" i="9"/>
  <c r="S194" i="9"/>
  <c r="I194" i="9"/>
  <c r="J194" i="9"/>
  <c r="A175" i="9"/>
  <c r="R175" i="9"/>
  <c r="I175" i="9"/>
  <c r="S175" i="9"/>
  <c r="C150" i="9"/>
  <c r="J115" i="9"/>
  <c r="C115" i="9"/>
  <c r="P115" i="9"/>
  <c r="A115" i="9"/>
  <c r="I115" i="9"/>
  <c r="Q115" i="9"/>
  <c r="D115" i="9"/>
  <c r="R115" i="9"/>
  <c r="S115" i="9"/>
  <c r="A192" i="9"/>
  <c r="C192" i="9"/>
  <c r="J174" i="9"/>
  <c r="C174" i="9"/>
  <c r="P174" i="9"/>
  <c r="D174" i="9"/>
  <c r="Q174" i="9"/>
  <c r="A174" i="9"/>
  <c r="R174" i="9"/>
  <c r="S174" i="9"/>
  <c r="I173" i="9"/>
  <c r="S173" i="9"/>
  <c r="A173" i="9"/>
  <c r="J173" i="9"/>
  <c r="I240" i="9"/>
  <c r="S240" i="9"/>
  <c r="D213" i="9"/>
  <c r="P213" i="9"/>
  <c r="A191" i="9"/>
  <c r="J191" i="9"/>
  <c r="C149" i="9"/>
  <c r="I149" i="9"/>
  <c r="S149" i="9"/>
  <c r="D149" i="9"/>
  <c r="P149" i="9"/>
  <c r="I148" i="9"/>
  <c r="S148" i="9"/>
  <c r="C148" i="9"/>
  <c r="P148" i="9"/>
  <c r="J148" i="9"/>
  <c r="J146" i="9"/>
  <c r="S146" i="9"/>
  <c r="A146" i="9"/>
  <c r="C146" i="9"/>
  <c r="P146" i="9"/>
  <c r="I141" i="9"/>
  <c r="J141" i="9"/>
  <c r="C141" i="9"/>
  <c r="Q141" i="9"/>
  <c r="D141" i="9"/>
  <c r="R141" i="9"/>
  <c r="A132" i="9"/>
  <c r="D132" i="9"/>
  <c r="P132" i="9"/>
  <c r="S132" i="9"/>
  <c r="I132" i="9"/>
  <c r="J131" i="9"/>
  <c r="A131" i="9"/>
  <c r="C131" i="9"/>
  <c r="P131" i="9"/>
  <c r="S131" i="9"/>
  <c r="I131" i="9"/>
  <c r="I130" i="9"/>
  <c r="S130" i="9"/>
  <c r="J130" i="9"/>
  <c r="C130" i="9"/>
  <c r="P130" i="9"/>
  <c r="R129" i="9"/>
  <c r="D129" i="9"/>
  <c r="P129" i="9"/>
  <c r="C129" i="9"/>
  <c r="Q129" i="9"/>
  <c r="I129" i="9"/>
  <c r="J129" i="9"/>
  <c r="I248" i="9"/>
  <c r="S248" i="9"/>
  <c r="Q240" i="9"/>
  <c r="D240" i="9"/>
  <c r="P228" i="9"/>
  <c r="D228" i="9"/>
  <c r="D221" i="9"/>
  <c r="P221" i="9"/>
  <c r="Q217" i="9"/>
  <c r="D217" i="9"/>
  <c r="Q213" i="9"/>
  <c r="C213" i="9"/>
  <c r="S201" i="9"/>
  <c r="J201" i="9"/>
  <c r="A201" i="9"/>
  <c r="Q191" i="9"/>
  <c r="D191" i="9"/>
  <c r="I189" i="9"/>
  <c r="S189" i="9"/>
  <c r="C189" i="9"/>
  <c r="P189" i="9"/>
  <c r="A184" i="9"/>
  <c r="J176" i="9"/>
  <c r="D170" i="9"/>
  <c r="P170" i="9"/>
  <c r="C170" i="9"/>
  <c r="Q170" i="9"/>
  <c r="J166" i="9"/>
  <c r="C166" i="9"/>
  <c r="P166" i="9"/>
  <c r="R149" i="9"/>
  <c r="A149" i="9"/>
  <c r="D148" i="9"/>
  <c r="R146" i="9"/>
  <c r="D146" i="9"/>
  <c r="D142" i="9"/>
  <c r="P142" i="9"/>
  <c r="A142" i="9"/>
  <c r="C142" i="9"/>
  <c r="Q142" i="9"/>
  <c r="J142" i="9"/>
  <c r="A141" i="9"/>
  <c r="R132" i="9"/>
  <c r="C132" i="9"/>
  <c r="D131" i="9"/>
  <c r="D130" i="9"/>
  <c r="A129" i="9"/>
  <c r="A125" i="9"/>
  <c r="D125" i="9"/>
  <c r="P125" i="9"/>
  <c r="I125" i="9"/>
  <c r="J125" i="9"/>
  <c r="C125" i="9"/>
  <c r="Q125" i="9"/>
  <c r="D119" i="9"/>
  <c r="P119" i="9"/>
  <c r="C119" i="9"/>
  <c r="Q119" i="9"/>
  <c r="J119" i="9"/>
  <c r="A119" i="9"/>
  <c r="R119" i="9"/>
  <c r="I119" i="9"/>
  <c r="Q132" i="9"/>
  <c r="R131" i="9"/>
  <c r="R130" i="9"/>
  <c r="A130" i="9"/>
  <c r="I122" i="9"/>
  <c r="S122" i="9"/>
  <c r="A122" i="9"/>
  <c r="J122" i="9"/>
  <c r="C122" i="9"/>
  <c r="P122" i="9"/>
  <c r="J110" i="9"/>
  <c r="C110" i="9"/>
  <c r="Q110" i="9"/>
  <c r="I110" i="9"/>
  <c r="A110" i="9"/>
  <c r="R110" i="9"/>
  <c r="D110" i="9"/>
  <c r="S110" i="9"/>
  <c r="I107" i="9"/>
  <c r="S107" i="9"/>
  <c r="J107" i="9"/>
  <c r="A107" i="9"/>
  <c r="C107" i="9"/>
  <c r="P107" i="9"/>
  <c r="C96" i="9"/>
  <c r="D96" i="9"/>
  <c r="P96" i="9"/>
  <c r="J96" i="9"/>
  <c r="Q96" i="9"/>
  <c r="I96" i="9"/>
  <c r="R96" i="9"/>
  <c r="A96" i="9"/>
  <c r="S96" i="9"/>
  <c r="Q131" i="9"/>
  <c r="Q130" i="9"/>
  <c r="S129" i="9"/>
  <c r="S125" i="9"/>
  <c r="D122" i="9"/>
  <c r="D107" i="9"/>
  <c r="Q107" i="9"/>
  <c r="D178" i="9"/>
  <c r="P178" i="9"/>
  <c r="A155" i="9"/>
  <c r="R155" i="9"/>
  <c r="I153" i="9"/>
  <c r="S153" i="9"/>
  <c r="P138" i="9"/>
  <c r="D135" i="9"/>
  <c r="P135" i="9"/>
  <c r="A135" i="9"/>
  <c r="J100" i="9"/>
  <c r="A100" i="9"/>
  <c r="C100" i="9"/>
  <c r="P100" i="9"/>
  <c r="D100" i="9"/>
  <c r="Q100" i="9"/>
  <c r="S100" i="9"/>
  <c r="Q207" i="9"/>
  <c r="D207" i="9"/>
  <c r="D200" i="9"/>
  <c r="Q200" i="9"/>
  <c r="P193" i="9"/>
  <c r="D193" i="9"/>
  <c r="D186" i="9"/>
  <c r="P186" i="9"/>
  <c r="Q182" i="9"/>
  <c r="D182" i="9"/>
  <c r="Q178" i="9"/>
  <c r="C178" i="9"/>
  <c r="P155" i="9"/>
  <c r="D155" i="9"/>
  <c r="Q153" i="9"/>
  <c r="D153" i="9"/>
  <c r="I145" i="9"/>
  <c r="S145" i="9"/>
  <c r="J145" i="9"/>
  <c r="R133" i="9"/>
  <c r="A124" i="9"/>
  <c r="I124" i="9"/>
  <c r="S124" i="9"/>
  <c r="R121" i="9"/>
  <c r="I121" i="9"/>
  <c r="D121" i="9"/>
  <c r="Q121" i="9"/>
  <c r="J117" i="9"/>
  <c r="I117" i="9"/>
  <c r="I114" i="9"/>
  <c r="S114" i="9"/>
  <c r="D114" i="9"/>
  <c r="Q114" i="9"/>
  <c r="A109" i="9"/>
  <c r="R109" i="9"/>
  <c r="S109" i="9"/>
  <c r="J109" i="9"/>
  <c r="I102" i="9"/>
  <c r="S102" i="9"/>
  <c r="J102" i="9"/>
  <c r="C102" i="9"/>
  <c r="P102" i="9"/>
  <c r="A94" i="9"/>
  <c r="D94" i="9"/>
  <c r="P94" i="9"/>
  <c r="I94" i="9"/>
  <c r="J94" i="9"/>
  <c r="R91" i="9"/>
  <c r="I91" i="9"/>
  <c r="S91" i="9"/>
  <c r="J91" i="9"/>
  <c r="A91" i="9"/>
  <c r="P91" i="9"/>
  <c r="C134" i="9"/>
  <c r="J134" i="9"/>
  <c r="J123" i="9"/>
  <c r="D123" i="9"/>
  <c r="Q123" i="9"/>
  <c r="A123" i="9"/>
  <c r="C123" i="9"/>
  <c r="R123" i="9"/>
  <c r="A116" i="9"/>
  <c r="R116" i="9"/>
  <c r="D116" i="9"/>
  <c r="P116" i="9"/>
  <c r="S116" i="9"/>
  <c r="J108" i="9"/>
  <c r="C108" i="9"/>
  <c r="P108" i="9"/>
  <c r="A108" i="9"/>
  <c r="D108" i="9"/>
  <c r="R108" i="9"/>
  <c r="S94" i="9"/>
  <c r="C94" i="9"/>
  <c r="D91" i="9"/>
  <c r="R152" i="9"/>
  <c r="S152" i="9"/>
  <c r="I138" i="9"/>
  <c r="S138" i="9"/>
  <c r="J138" i="9"/>
  <c r="Q134" i="9"/>
  <c r="D134" i="9"/>
  <c r="S123" i="9"/>
  <c r="Q116" i="9"/>
  <c r="C116" i="9"/>
  <c r="R113" i="9"/>
  <c r="S113" i="9"/>
  <c r="A113" i="9"/>
  <c r="C113" i="9"/>
  <c r="D111" i="9"/>
  <c r="P111" i="9"/>
  <c r="S111" i="9"/>
  <c r="J111" i="9"/>
  <c r="S108" i="9"/>
  <c r="D104" i="9"/>
  <c r="P104" i="9"/>
  <c r="S104" i="9"/>
  <c r="J104" i="9"/>
  <c r="R94" i="9"/>
  <c r="C91" i="9"/>
  <c r="I84" i="9"/>
  <c r="S84" i="9"/>
  <c r="J84" i="9"/>
  <c r="C84" i="9"/>
  <c r="A84" i="9"/>
  <c r="P84" i="9"/>
  <c r="Q84" i="9"/>
  <c r="R84" i="9"/>
  <c r="C42" i="9"/>
  <c r="R42" i="9"/>
  <c r="I42" i="9"/>
  <c r="S42" i="9"/>
  <c r="J42" i="9"/>
  <c r="A42" i="9"/>
  <c r="P42" i="9"/>
  <c r="D42" i="9"/>
  <c r="Q42" i="9"/>
  <c r="S126" i="9"/>
  <c r="C118" i="9"/>
  <c r="A118" i="9"/>
  <c r="R106" i="9"/>
  <c r="S106" i="9"/>
  <c r="S103" i="9"/>
  <c r="I103" i="9"/>
  <c r="C88" i="9"/>
  <c r="D88" i="9"/>
  <c r="P88" i="9"/>
  <c r="D60" i="9"/>
  <c r="P60" i="9"/>
  <c r="J60" i="9"/>
  <c r="I60" i="9"/>
  <c r="A60" i="9"/>
  <c r="Q60" i="9"/>
  <c r="R60" i="9"/>
  <c r="S60" i="9"/>
  <c r="C60" i="9"/>
  <c r="J93" i="9"/>
  <c r="A93" i="9"/>
  <c r="C126" i="9"/>
  <c r="C95" i="9"/>
  <c r="I95" i="9"/>
  <c r="S95" i="9"/>
  <c r="Q93" i="9"/>
  <c r="D93" i="9"/>
  <c r="J80" i="9"/>
  <c r="C80" i="9"/>
  <c r="P80" i="9"/>
  <c r="S80" i="9"/>
  <c r="A80" i="9"/>
  <c r="Q80" i="9"/>
  <c r="D80" i="9"/>
  <c r="R80" i="9"/>
  <c r="I71" i="9"/>
  <c r="S71" i="9"/>
  <c r="C71" i="9"/>
  <c r="J71" i="9"/>
  <c r="P71" i="9"/>
  <c r="D71" i="9"/>
  <c r="Q71" i="9"/>
  <c r="A71" i="9"/>
  <c r="R71" i="9"/>
  <c r="D68" i="9"/>
  <c r="P68" i="9"/>
  <c r="J68" i="9"/>
  <c r="I68" i="9"/>
  <c r="Q68" i="9"/>
  <c r="C68" i="9"/>
  <c r="R68" i="9"/>
  <c r="S68" i="9"/>
  <c r="A68" i="9"/>
  <c r="P93" i="9"/>
  <c r="C93" i="9"/>
  <c r="I92" i="9"/>
  <c r="S92" i="9"/>
  <c r="J92" i="9"/>
  <c r="C92" i="9"/>
  <c r="Q92" i="9"/>
  <c r="C87" i="9"/>
  <c r="I87" i="9"/>
  <c r="S87" i="9"/>
  <c r="C58" i="9"/>
  <c r="R58" i="9"/>
  <c r="I58" i="9"/>
  <c r="J58" i="9"/>
  <c r="A58" i="9"/>
  <c r="D58" i="9"/>
  <c r="P58" i="9"/>
  <c r="Q58" i="9"/>
  <c r="I99" i="9"/>
  <c r="S99" i="9"/>
  <c r="J99" i="9"/>
  <c r="J85" i="9"/>
  <c r="A85" i="9"/>
  <c r="D85" i="9"/>
  <c r="P85" i="9"/>
  <c r="C59" i="9"/>
  <c r="I59" i="9"/>
  <c r="S59" i="9"/>
  <c r="A59" i="9"/>
  <c r="P59" i="9"/>
  <c r="D59" i="9"/>
  <c r="Q59" i="9"/>
  <c r="J59" i="9"/>
  <c r="R83" i="9"/>
  <c r="I83" i="9"/>
  <c r="S83" i="9"/>
  <c r="I79" i="9"/>
  <c r="S79" i="9"/>
  <c r="J79" i="9"/>
  <c r="C79" i="9"/>
  <c r="P79" i="9"/>
  <c r="J56" i="9"/>
  <c r="A56" i="9"/>
  <c r="D56" i="9"/>
  <c r="P56" i="9"/>
  <c r="I56" i="9"/>
  <c r="Q56" i="9"/>
  <c r="C56" i="9"/>
  <c r="R56" i="9"/>
  <c r="C50" i="9"/>
  <c r="R50" i="9"/>
  <c r="S50" i="9"/>
  <c r="I50" i="9"/>
  <c r="J50" i="9"/>
  <c r="A50" i="9"/>
  <c r="C35" i="9"/>
  <c r="D35" i="9"/>
  <c r="P35" i="9"/>
  <c r="I35" i="9"/>
  <c r="S35" i="9"/>
  <c r="J35" i="9"/>
  <c r="Q35" i="9"/>
  <c r="A35" i="9"/>
  <c r="R35" i="9"/>
  <c r="I63" i="9"/>
  <c r="S63" i="9"/>
  <c r="C63" i="9"/>
  <c r="J63" i="9"/>
  <c r="A63" i="9"/>
  <c r="P63" i="9"/>
  <c r="R59" i="9"/>
  <c r="D50" i="9"/>
  <c r="J64" i="9"/>
  <c r="D64" i="9"/>
  <c r="P64" i="9"/>
  <c r="A64" i="9"/>
  <c r="Q64" i="9"/>
  <c r="C64" i="9"/>
  <c r="R64" i="9"/>
  <c r="I64" i="9"/>
  <c r="Q50" i="9"/>
  <c r="S56" i="9"/>
  <c r="P50" i="9"/>
  <c r="J72" i="9"/>
  <c r="D72" i="9"/>
  <c r="P72" i="9"/>
  <c r="Q72" i="9"/>
  <c r="C72" i="9"/>
  <c r="R72" i="9"/>
  <c r="I72" i="9"/>
  <c r="C67" i="9"/>
  <c r="I67" i="9"/>
  <c r="S67" i="9"/>
  <c r="P67" i="9"/>
  <c r="D67" i="9"/>
  <c r="Q67" i="9"/>
  <c r="J67" i="9"/>
  <c r="Q63" i="9"/>
  <c r="D76" i="9"/>
  <c r="P76" i="9"/>
  <c r="J76" i="9"/>
  <c r="R66" i="9"/>
  <c r="J62" i="9"/>
  <c r="I47" i="9"/>
  <c r="S47" i="9"/>
  <c r="J47" i="9"/>
  <c r="C47" i="9"/>
  <c r="D47" i="9"/>
  <c r="P47" i="9"/>
  <c r="C34" i="9"/>
  <c r="R34" i="9"/>
  <c r="I34" i="9"/>
  <c r="S34" i="9"/>
  <c r="I15" i="9"/>
  <c r="S15" i="9"/>
  <c r="J15" i="9"/>
  <c r="A15" i="9"/>
  <c r="C15" i="9"/>
  <c r="D15" i="9"/>
  <c r="P15" i="9"/>
  <c r="R14" i="9"/>
  <c r="I14" i="9"/>
  <c r="S14" i="9"/>
  <c r="J14" i="9"/>
  <c r="C14" i="9"/>
  <c r="A82" i="9"/>
  <c r="R76" i="9"/>
  <c r="C76" i="9"/>
  <c r="R74" i="9"/>
  <c r="P66" i="9"/>
  <c r="D66" i="9"/>
  <c r="I55" i="9"/>
  <c r="S55" i="9"/>
  <c r="J55" i="9"/>
  <c r="C55" i="9"/>
  <c r="I39" i="9"/>
  <c r="S39" i="9"/>
  <c r="J39" i="9"/>
  <c r="C39" i="9"/>
  <c r="D39" i="9"/>
  <c r="P39" i="9"/>
  <c r="Q34" i="9"/>
  <c r="D34" i="9"/>
  <c r="C26" i="9"/>
  <c r="R26" i="9"/>
  <c r="I26" i="9"/>
  <c r="S26" i="9"/>
  <c r="C18" i="9"/>
  <c r="D18" i="9"/>
  <c r="P18" i="9"/>
  <c r="R18" i="9"/>
  <c r="I18" i="9"/>
  <c r="S18" i="9"/>
  <c r="D14" i="9"/>
  <c r="C51" i="9"/>
  <c r="D51" i="9"/>
  <c r="P51" i="9"/>
  <c r="I51" i="9"/>
  <c r="S51" i="9"/>
  <c r="R46" i="9"/>
  <c r="I46" i="9"/>
  <c r="S46" i="9"/>
  <c r="C46" i="9"/>
  <c r="I31" i="9"/>
  <c r="S31" i="9"/>
  <c r="J31" i="9"/>
  <c r="C31" i="9"/>
  <c r="D31" i="9"/>
  <c r="P31" i="9"/>
  <c r="R62" i="9"/>
  <c r="R51" i="9"/>
  <c r="Q46" i="9"/>
  <c r="D46" i="9"/>
  <c r="R38" i="9"/>
  <c r="I38" i="9"/>
  <c r="S38" i="9"/>
  <c r="C38" i="9"/>
  <c r="I23" i="9"/>
  <c r="S23" i="9"/>
  <c r="J23" i="9"/>
  <c r="C23" i="9"/>
  <c r="D23" i="9"/>
  <c r="P23" i="9"/>
  <c r="Q15" i="9"/>
  <c r="P14" i="9"/>
  <c r="C75" i="9"/>
  <c r="I75" i="9"/>
  <c r="S75" i="9"/>
  <c r="A74" i="9"/>
  <c r="R70" i="9"/>
  <c r="P62" i="9"/>
  <c r="D62" i="9"/>
  <c r="P55" i="9"/>
  <c r="A55" i="9"/>
  <c r="R54" i="9"/>
  <c r="I54" i="9"/>
  <c r="S54" i="9"/>
  <c r="Q51" i="9"/>
  <c r="A51" i="9"/>
  <c r="P46" i="9"/>
  <c r="A46" i="9"/>
  <c r="Q39" i="9"/>
  <c r="Q38" i="9"/>
  <c r="D38" i="9"/>
  <c r="R31" i="9"/>
  <c r="A31" i="9"/>
  <c r="R30" i="9"/>
  <c r="I30" i="9"/>
  <c r="S30" i="9"/>
  <c r="C30" i="9"/>
  <c r="R6" i="9"/>
  <c r="I6" i="9"/>
  <c r="S6" i="9"/>
  <c r="J6" i="9"/>
  <c r="A6" i="9"/>
  <c r="B6" i="9"/>
  <c r="C6" i="9"/>
  <c r="R78" i="9"/>
  <c r="J66" i="9"/>
  <c r="C62" i="9"/>
  <c r="C43" i="9"/>
  <c r="D43" i="9"/>
  <c r="P43" i="9"/>
  <c r="I43" i="9"/>
  <c r="S43" i="9"/>
  <c r="J43" i="9"/>
  <c r="P38" i="9"/>
  <c r="A38" i="9"/>
  <c r="Q31" i="9"/>
  <c r="Q30" i="9"/>
  <c r="D30" i="9"/>
  <c r="R23" i="9"/>
  <c r="A23" i="9"/>
  <c r="R22" i="9"/>
  <c r="I22" i="9"/>
  <c r="S22" i="9"/>
  <c r="C22" i="9"/>
  <c r="I7" i="9"/>
  <c r="S7" i="9"/>
  <c r="J7" i="9"/>
  <c r="A7" i="9"/>
  <c r="B7" i="9"/>
  <c r="B8" i="9" s="1"/>
  <c r="B9" i="9" s="1"/>
  <c r="B10" i="9" s="1"/>
  <c r="B11" i="9" s="1"/>
  <c r="B12" i="9" s="1"/>
  <c r="B13" i="9" s="1"/>
  <c r="B14" i="9" s="1"/>
  <c r="B15" i="9" s="1"/>
  <c r="B16" i="9" s="1"/>
  <c r="B17" i="9" s="1"/>
  <c r="B18" i="9" s="1"/>
  <c r="B19" i="9" s="1"/>
  <c r="B20" i="9" s="1"/>
  <c r="B21" i="9" s="1"/>
  <c r="B22" i="9" s="1"/>
  <c r="B23" i="9" s="1"/>
  <c r="B24" i="9" s="1"/>
  <c r="B25" i="9" s="1"/>
  <c r="B26" i="9" s="1"/>
  <c r="B27" i="9" s="1"/>
  <c r="B28" i="9" s="1"/>
  <c r="B29" i="9" s="1"/>
  <c r="B30" i="9" s="1"/>
  <c r="B31" i="9" s="1"/>
  <c r="B32" i="9" s="1"/>
  <c r="B33" i="9" s="1"/>
  <c r="B34" i="9" s="1"/>
  <c r="B35" i="9" s="1"/>
  <c r="B36" i="9" s="1"/>
  <c r="B37" i="9" s="1"/>
  <c r="B38" i="9" s="1"/>
  <c r="B39" i="9" s="1"/>
  <c r="B40" i="9" s="1"/>
  <c r="B41" i="9" s="1"/>
  <c r="B42" i="9" s="1"/>
  <c r="B43" i="9" s="1"/>
  <c r="B44" i="9" s="1"/>
  <c r="B45" i="9" s="1"/>
  <c r="B46" i="9" s="1"/>
  <c r="B47" i="9" s="1"/>
  <c r="B48" i="9" s="1"/>
  <c r="B49" i="9" s="1"/>
  <c r="B50" i="9" s="1"/>
  <c r="B51" i="9" s="1"/>
  <c r="B52" i="9" s="1"/>
  <c r="B53" i="9" s="1"/>
  <c r="B54" i="9" s="1"/>
  <c r="B55" i="9" s="1"/>
  <c r="B56" i="9" s="1"/>
  <c r="B57" i="9" s="1"/>
  <c r="B58" i="9" s="1"/>
  <c r="B59" i="9" s="1"/>
  <c r="B60" i="9" s="1"/>
  <c r="B61" i="9" s="1"/>
  <c r="B62" i="9" s="1"/>
  <c r="B63" i="9" s="1"/>
  <c r="B64" i="9" s="1"/>
  <c r="B65" i="9" s="1"/>
  <c r="B66" i="9" s="1"/>
  <c r="B67" i="9" s="1"/>
  <c r="B68" i="9" s="1"/>
  <c r="B69" i="9" s="1"/>
  <c r="B70" i="9" s="1"/>
  <c r="B71" i="9" s="1"/>
  <c r="B72" i="9" s="1"/>
  <c r="B73" i="9" s="1"/>
  <c r="B74" i="9" s="1"/>
  <c r="B75" i="9" s="1"/>
  <c r="B76" i="9" s="1"/>
  <c r="B77" i="9" s="1"/>
  <c r="B78" i="9" s="1"/>
  <c r="B79" i="9" s="1"/>
  <c r="B80" i="9" s="1"/>
  <c r="B81" i="9" s="1"/>
  <c r="B82" i="9" s="1"/>
  <c r="B83" i="9" s="1"/>
  <c r="B84" i="9" s="1"/>
  <c r="B85" i="9" s="1"/>
  <c r="B86" i="9" s="1"/>
  <c r="B87" i="9" s="1"/>
  <c r="B88" i="9" s="1"/>
  <c r="B89" i="9" s="1"/>
  <c r="B90" i="9" s="1"/>
  <c r="B91" i="9" s="1"/>
  <c r="B92" i="9" s="1"/>
  <c r="B93" i="9" s="1"/>
  <c r="B94" i="9" s="1"/>
  <c r="B95" i="9" s="1"/>
  <c r="B96" i="9" s="1"/>
  <c r="B97" i="9" s="1"/>
  <c r="B98" i="9" s="1"/>
  <c r="B99" i="9" s="1"/>
  <c r="B100" i="9" s="1"/>
  <c r="B101" i="9" s="1"/>
  <c r="B102" i="9" s="1"/>
  <c r="B103" i="9" s="1"/>
  <c r="B104" i="9" s="1"/>
  <c r="B105" i="9" s="1"/>
  <c r="B106" i="9" s="1"/>
  <c r="B107" i="9" s="1"/>
  <c r="B108" i="9" s="1"/>
  <c r="B109" i="9" s="1"/>
  <c r="B110" i="9" s="1"/>
  <c r="B111" i="9" s="1"/>
  <c r="B112" i="9" s="1"/>
  <c r="B113" i="9" s="1"/>
  <c r="B114" i="9" s="1"/>
  <c r="B115" i="9" s="1"/>
  <c r="B116" i="9" s="1"/>
  <c r="B117" i="9" s="1"/>
  <c r="B118" i="9" s="1"/>
  <c r="B119" i="9" s="1"/>
  <c r="B120" i="9" s="1"/>
  <c r="B121" i="9" s="1"/>
  <c r="B122" i="9" s="1"/>
  <c r="B123" i="9" s="1"/>
  <c r="B124" i="9" s="1"/>
  <c r="B125" i="9" s="1"/>
  <c r="B126" i="9" s="1"/>
  <c r="B127" i="9" s="1"/>
  <c r="B128" i="9" s="1"/>
  <c r="B129" i="9" s="1"/>
  <c r="B130" i="9" s="1"/>
  <c r="B131" i="9" s="1"/>
  <c r="B132" i="9" s="1"/>
  <c r="B133" i="9" s="1"/>
  <c r="B134" i="9" s="1"/>
  <c r="B135" i="9" s="1"/>
  <c r="B136" i="9" s="1"/>
  <c r="B137" i="9" s="1"/>
  <c r="B138" i="9" s="1"/>
  <c r="B139" i="9" s="1"/>
  <c r="B140" i="9" s="1"/>
  <c r="B141" i="9" s="1"/>
  <c r="B142" i="9" s="1"/>
  <c r="B143" i="9" s="1"/>
  <c r="B144" i="9" s="1"/>
  <c r="B145" i="9" s="1"/>
  <c r="B146" i="9" s="1"/>
  <c r="B147" i="9" s="1"/>
  <c r="B148" i="9" s="1"/>
  <c r="B149" i="9" s="1"/>
  <c r="B150" i="9" s="1"/>
  <c r="B151" i="9" s="1"/>
  <c r="B152" i="9" s="1"/>
  <c r="B153" i="9" s="1"/>
  <c r="B154" i="9" s="1"/>
  <c r="B155" i="9" s="1"/>
  <c r="B156" i="9" s="1"/>
  <c r="B157" i="9" s="1"/>
  <c r="B158" i="9" s="1"/>
  <c r="B159" i="9" s="1"/>
  <c r="B160" i="9" s="1"/>
  <c r="B161" i="9" s="1"/>
  <c r="B162" i="9" s="1"/>
  <c r="B163" i="9" s="1"/>
  <c r="B164" i="9" s="1"/>
  <c r="B165" i="9" s="1"/>
  <c r="B166" i="9" s="1"/>
  <c r="B167" i="9" s="1"/>
  <c r="B168" i="9" s="1"/>
  <c r="B169" i="9" s="1"/>
  <c r="B170" i="9" s="1"/>
  <c r="B171" i="9" s="1"/>
  <c r="B172" i="9" s="1"/>
  <c r="B173" i="9" s="1"/>
  <c r="B174" i="9" s="1"/>
  <c r="B175" i="9" s="1"/>
  <c r="B176" i="9" s="1"/>
  <c r="B177" i="9" s="1"/>
  <c r="B178" i="9" s="1"/>
  <c r="B179" i="9" s="1"/>
  <c r="B180" i="9" s="1"/>
  <c r="B181" i="9" s="1"/>
  <c r="B182" i="9" s="1"/>
  <c r="B183" i="9" s="1"/>
  <c r="B184" i="9" s="1"/>
  <c r="B185" i="9" s="1"/>
  <c r="B186" i="9" s="1"/>
  <c r="B187" i="9" s="1"/>
  <c r="B188" i="9" s="1"/>
  <c r="B189" i="9" s="1"/>
  <c r="B190" i="9" s="1"/>
  <c r="B191" i="9" s="1"/>
  <c r="B192" i="9" s="1"/>
  <c r="B193" i="9" s="1"/>
  <c r="B194" i="9" s="1"/>
  <c r="B195" i="9" s="1"/>
  <c r="B196" i="9" s="1"/>
  <c r="B197" i="9" s="1"/>
  <c r="B198" i="9" s="1"/>
  <c r="B199" i="9" s="1"/>
  <c r="B200" i="9" s="1"/>
  <c r="B201" i="9" s="1"/>
  <c r="B202" i="9" s="1"/>
  <c r="B203" i="9" s="1"/>
  <c r="B204" i="9" s="1"/>
  <c r="B205" i="9" s="1"/>
  <c r="B206" i="9" s="1"/>
  <c r="B207" i="9" s="1"/>
  <c r="B208" i="9" s="1"/>
  <c r="B209" i="9" s="1"/>
  <c r="B210" i="9" s="1"/>
  <c r="B211" i="9" s="1"/>
  <c r="B212" i="9" s="1"/>
  <c r="B213" i="9" s="1"/>
  <c r="B214" i="9" s="1"/>
  <c r="B215" i="9" s="1"/>
  <c r="B216" i="9" s="1"/>
  <c r="B217" i="9" s="1"/>
  <c r="B218" i="9" s="1"/>
  <c r="B219" i="9" s="1"/>
  <c r="B220" i="9" s="1"/>
  <c r="B221" i="9" s="1"/>
  <c r="B222" i="9" s="1"/>
  <c r="B223" i="9" s="1"/>
  <c r="B224" i="9" s="1"/>
  <c r="B225" i="9" s="1"/>
  <c r="B226" i="9" s="1"/>
  <c r="B227" i="9" s="1"/>
  <c r="B228" i="9" s="1"/>
  <c r="B229" i="9" s="1"/>
  <c r="B230" i="9" s="1"/>
  <c r="B231" i="9" s="1"/>
  <c r="B232" i="9" s="1"/>
  <c r="B233" i="9" s="1"/>
  <c r="B234" i="9" s="1"/>
  <c r="B235" i="9" s="1"/>
  <c r="B236" i="9" s="1"/>
  <c r="B237" i="9" s="1"/>
  <c r="B238" i="9" s="1"/>
  <c r="B239" i="9" s="1"/>
  <c r="B240" i="9" s="1"/>
  <c r="B241" i="9" s="1"/>
  <c r="B242" i="9" s="1"/>
  <c r="B243" i="9" s="1"/>
  <c r="B244" i="9" s="1"/>
  <c r="B245" i="9" s="1"/>
  <c r="B246" i="9" s="1"/>
  <c r="B247" i="9" s="1"/>
  <c r="B248" i="9" s="1"/>
  <c r="B249" i="9" s="1"/>
  <c r="B250" i="9" s="1"/>
  <c r="B251" i="9" s="1"/>
  <c r="B252" i="9" s="1"/>
  <c r="B253" i="9" s="1"/>
  <c r="B254" i="9" s="1"/>
  <c r="B255" i="9" s="1"/>
  <c r="B256" i="9" s="1"/>
  <c r="B257" i="9" s="1"/>
  <c r="B258" i="9" s="1"/>
  <c r="B259" i="9" s="1"/>
  <c r="B260" i="9" s="1"/>
  <c r="B261" i="9" s="1"/>
  <c r="B262" i="9" s="1"/>
  <c r="B263" i="9" s="1"/>
  <c r="B264" i="9" s="1"/>
  <c r="B265" i="9" s="1"/>
  <c r="B266" i="9" s="1"/>
  <c r="B267" i="9" s="1"/>
  <c r="B268" i="9" s="1"/>
  <c r="B269" i="9" s="1"/>
  <c r="B270" i="9" s="1"/>
  <c r="B271" i="9" s="1"/>
  <c r="B272" i="9" s="1"/>
  <c r="B273" i="9" s="1"/>
  <c r="B274" i="9" s="1"/>
  <c r="B275" i="9" s="1"/>
  <c r="B276" i="9" s="1"/>
  <c r="B277" i="9" s="1"/>
  <c r="B278" i="9" s="1"/>
  <c r="B279" i="9" s="1"/>
  <c r="B280" i="9" s="1"/>
  <c r="B281" i="9" s="1"/>
  <c r="B282" i="9" s="1"/>
  <c r="B283" i="9" s="1"/>
  <c r="B284" i="9" s="1"/>
  <c r="B285" i="9" s="1"/>
  <c r="B286" i="9" s="1"/>
  <c r="B287" i="9" s="1"/>
  <c r="B288" i="9" s="1"/>
  <c r="B289" i="9" s="1"/>
  <c r="B290" i="9" s="1"/>
  <c r="B291" i="9" s="1"/>
  <c r="B292" i="9" s="1"/>
  <c r="B293" i="9" s="1"/>
  <c r="B294" i="9" s="1"/>
  <c r="B295" i="9" s="1"/>
  <c r="B296" i="9" s="1"/>
  <c r="B297" i="9" s="1"/>
  <c r="B298" i="9" s="1"/>
  <c r="B299" i="9" s="1"/>
  <c r="B300" i="9" s="1"/>
  <c r="B301" i="9" s="1"/>
  <c r="B302" i="9" s="1"/>
  <c r="B303" i="9" s="1"/>
  <c r="B304" i="9" s="1"/>
  <c r="B305" i="9" s="1"/>
  <c r="B306" i="9" s="1"/>
  <c r="B307" i="9" s="1"/>
  <c r="B308" i="9" s="1"/>
  <c r="B309" i="9" s="1"/>
  <c r="B310" i="9" s="1"/>
  <c r="B311" i="9" s="1"/>
  <c r="B312" i="9" s="1"/>
  <c r="B313" i="9" s="1"/>
  <c r="B314" i="9" s="1"/>
  <c r="B315" i="9" s="1"/>
  <c r="B316" i="9" s="1"/>
  <c r="B317" i="9" s="1"/>
  <c r="B318" i="9" s="1"/>
  <c r="B319" i="9" s="1"/>
  <c r="B320" i="9" s="1"/>
  <c r="B321" i="9" s="1"/>
  <c r="B322" i="9" s="1"/>
  <c r="B323" i="9" s="1"/>
  <c r="B324" i="9" s="1"/>
  <c r="B325" i="9" s="1"/>
  <c r="B326" i="9" s="1"/>
  <c r="B327" i="9" s="1"/>
  <c r="B328" i="9" s="1"/>
  <c r="B329" i="9" s="1"/>
  <c r="B330" i="9" s="1"/>
  <c r="B331" i="9" s="1"/>
  <c r="B332" i="9" s="1"/>
  <c r="B333" i="9" s="1"/>
  <c r="B334" i="9" s="1"/>
  <c r="B335" i="9" s="1"/>
  <c r="B336" i="9" s="1"/>
  <c r="B337" i="9" s="1"/>
  <c r="B338" i="9" s="1"/>
  <c r="B339" i="9" s="1"/>
  <c r="B340" i="9" s="1"/>
  <c r="B341" i="9" s="1"/>
  <c r="B342" i="9" s="1"/>
  <c r="B343" i="9" s="1"/>
  <c r="B344" i="9" s="1"/>
  <c r="B345" i="9" s="1"/>
  <c r="B346" i="9" s="1"/>
  <c r="B347" i="9" s="1"/>
  <c r="B348" i="9" s="1"/>
  <c r="B349" i="9" s="1"/>
  <c r="B350" i="9" s="1"/>
  <c r="B351" i="9" s="1"/>
  <c r="B352" i="9" s="1"/>
  <c r="B353" i="9" s="1"/>
  <c r="B354" i="9" s="1"/>
  <c r="B355" i="9" s="1"/>
  <c r="B356" i="9" s="1"/>
  <c r="B357" i="9" s="1"/>
  <c r="B358" i="9" s="1"/>
  <c r="B359" i="9" s="1"/>
  <c r="B360" i="9" s="1"/>
  <c r="B361" i="9" s="1"/>
  <c r="B362" i="9" s="1"/>
  <c r="B363" i="9" s="1"/>
  <c r="B364" i="9" s="1"/>
  <c r="B365" i="9" s="1"/>
  <c r="B366" i="9" s="1"/>
  <c r="B367" i="9" s="1"/>
  <c r="B368" i="9" s="1"/>
  <c r="B369" i="9" s="1"/>
  <c r="B370" i="9" s="1"/>
  <c r="B371" i="9" s="1"/>
  <c r="B372" i="9" s="1"/>
  <c r="B373" i="9" s="1"/>
  <c r="B374" i="9" s="1"/>
  <c r="B375" i="9" s="1"/>
  <c r="B376" i="9" s="1"/>
  <c r="B377" i="9" s="1"/>
  <c r="B378" i="9" s="1"/>
  <c r="B379" i="9" s="1"/>
  <c r="B380" i="9" s="1"/>
  <c r="B381" i="9" s="1"/>
  <c r="B382" i="9" s="1"/>
  <c r="B383" i="9" s="1"/>
  <c r="B384" i="9" s="1"/>
  <c r="B385" i="9" s="1"/>
  <c r="B386" i="9" s="1"/>
  <c r="B387" i="9" s="1"/>
  <c r="B388" i="9" s="1"/>
  <c r="B389" i="9" s="1"/>
  <c r="B390" i="9" s="1"/>
  <c r="B391" i="9" s="1"/>
  <c r="B392" i="9" s="1"/>
  <c r="B393" i="9" s="1"/>
  <c r="B394" i="9" s="1"/>
  <c r="B395" i="9" s="1"/>
  <c r="B396" i="9" s="1"/>
  <c r="B397" i="9" s="1"/>
  <c r="B398" i="9" s="1"/>
  <c r="B399" i="9" s="1"/>
  <c r="B400" i="9" s="1"/>
  <c r="B401" i="9" s="1"/>
  <c r="B402" i="9" s="1"/>
  <c r="B403" i="9" s="1"/>
  <c r="B404" i="9" s="1"/>
  <c r="B405" i="9" s="1"/>
  <c r="B406" i="9" s="1"/>
  <c r="B407" i="9" s="1"/>
  <c r="B408" i="9" s="1"/>
  <c r="B409" i="9" s="1"/>
  <c r="B410" i="9" s="1"/>
  <c r="B411" i="9" s="1"/>
  <c r="B412" i="9" s="1"/>
  <c r="B413" i="9" s="1"/>
  <c r="B414" i="9" s="1"/>
  <c r="B415" i="9" s="1"/>
  <c r="B416" i="9" s="1"/>
  <c r="B417" i="9" s="1"/>
  <c r="B418" i="9" s="1"/>
  <c r="B419" i="9" s="1"/>
  <c r="B420" i="9" s="1"/>
  <c r="B421" i="9" s="1"/>
  <c r="B422" i="9" s="1"/>
  <c r="B423" i="9" s="1"/>
  <c r="B424" i="9" s="1"/>
  <c r="B425" i="9" s="1"/>
  <c r="B426" i="9" s="1"/>
  <c r="B427" i="9" s="1"/>
  <c r="B428" i="9" s="1"/>
  <c r="B429" i="9" s="1"/>
  <c r="B430" i="9" s="1"/>
  <c r="B431" i="9" s="1"/>
  <c r="B432" i="9" s="1"/>
  <c r="B433" i="9" s="1"/>
  <c r="B434" i="9" s="1"/>
  <c r="B435" i="9" s="1"/>
  <c r="B436" i="9" s="1"/>
  <c r="B437" i="9" s="1"/>
  <c r="B438" i="9" s="1"/>
  <c r="B439" i="9" s="1"/>
  <c r="B440" i="9" s="1"/>
  <c r="B441" i="9" s="1"/>
  <c r="B442" i="9" s="1"/>
  <c r="B443" i="9" s="1"/>
  <c r="B444" i="9" s="1"/>
  <c r="B445" i="9" s="1"/>
  <c r="B446" i="9" s="1"/>
  <c r="B447" i="9" s="1"/>
  <c r="B448" i="9" s="1"/>
  <c r="B449" i="9" s="1"/>
  <c r="B450" i="9" s="1"/>
  <c r="B451" i="9" s="1"/>
  <c r="B452" i="9" s="1"/>
  <c r="B453" i="9" s="1"/>
  <c r="B454" i="9" s="1"/>
  <c r="B455" i="9" s="1"/>
  <c r="B456" i="9" s="1"/>
  <c r="B457" i="9" s="1"/>
  <c r="B458" i="9" s="1"/>
  <c r="B459" i="9" s="1"/>
  <c r="B460" i="9" s="1"/>
  <c r="B461" i="9" s="1"/>
  <c r="B462" i="9" s="1"/>
  <c r="B463" i="9" s="1"/>
  <c r="B464" i="9" s="1"/>
  <c r="B465" i="9" s="1"/>
  <c r="B466" i="9" s="1"/>
  <c r="B467" i="9" s="1"/>
  <c r="B468" i="9" s="1"/>
  <c r="B469" i="9" s="1"/>
  <c r="B470" i="9" s="1"/>
  <c r="B471" i="9" s="1"/>
  <c r="B472" i="9" s="1"/>
  <c r="B473" i="9" s="1"/>
  <c r="B474" i="9" s="1"/>
  <c r="B475" i="9" s="1"/>
  <c r="B476" i="9" s="1"/>
  <c r="B477" i="9" s="1"/>
  <c r="B478" i="9" s="1"/>
  <c r="B479" i="9" s="1"/>
  <c r="B480" i="9" s="1"/>
  <c r="B481" i="9" s="1"/>
  <c r="B482" i="9" s="1"/>
  <c r="B483" i="9" s="1"/>
  <c r="B484" i="9" s="1"/>
  <c r="B485" i="9" s="1"/>
  <c r="B486" i="9" s="1"/>
  <c r="B487" i="9" s="1"/>
  <c r="B488" i="9" s="1"/>
  <c r="B489" i="9" s="1"/>
  <c r="B490" i="9" s="1"/>
  <c r="B491" i="9" s="1"/>
  <c r="B492" i="9" s="1"/>
  <c r="B493" i="9" s="1"/>
  <c r="B494" i="9" s="1"/>
  <c r="B495" i="9" s="1"/>
  <c r="B496" i="9" s="1"/>
  <c r="B497" i="9" s="1"/>
  <c r="B498" i="9" s="1"/>
  <c r="B499" i="9" s="1"/>
  <c r="B500" i="9" s="1"/>
  <c r="B501" i="9" s="1"/>
  <c r="B502" i="9" s="1"/>
  <c r="B503" i="9" s="1"/>
  <c r="B504" i="9" s="1"/>
  <c r="B505" i="9" s="1"/>
  <c r="B506" i="9" s="1"/>
  <c r="B507" i="9" s="1"/>
  <c r="B508" i="9" s="1"/>
  <c r="B509" i="9" s="1"/>
  <c r="B510" i="9" s="1"/>
  <c r="B511" i="9" s="1"/>
  <c r="B512" i="9" s="1"/>
  <c r="B513" i="9" s="1"/>
  <c r="B514" i="9" s="1"/>
  <c r="B515" i="9" s="1"/>
  <c r="B516" i="9" s="1"/>
  <c r="B517" i="9" s="1"/>
  <c r="B518" i="9" s="1"/>
  <c r="B519" i="9" s="1"/>
  <c r="B520" i="9" s="1"/>
  <c r="B521" i="9" s="1"/>
  <c r="B522" i="9" s="1"/>
  <c r="B523" i="9" s="1"/>
  <c r="B524" i="9" s="1"/>
  <c r="B525" i="9" s="1"/>
  <c r="B526" i="9" s="1"/>
  <c r="B527" i="9" s="1"/>
  <c r="B528" i="9" s="1"/>
  <c r="B529" i="9" s="1"/>
  <c r="B530" i="9" s="1"/>
  <c r="B531" i="9" s="1"/>
  <c r="B532" i="9" s="1"/>
  <c r="B533" i="9" s="1"/>
  <c r="B534" i="9" s="1"/>
  <c r="B535" i="9" s="1"/>
  <c r="B536" i="9" s="1"/>
  <c r="B537" i="9" s="1"/>
  <c r="B538" i="9" s="1"/>
  <c r="B539" i="9" s="1"/>
  <c r="B540" i="9" s="1"/>
  <c r="B541" i="9" s="1"/>
  <c r="B542" i="9" s="1"/>
  <c r="B543" i="9" s="1"/>
  <c r="B544" i="9" s="1"/>
  <c r="B545" i="9" s="1"/>
  <c r="B546" i="9" s="1"/>
  <c r="B547" i="9" s="1"/>
  <c r="B548" i="9" s="1"/>
  <c r="B549" i="9" s="1"/>
  <c r="B550" i="9" s="1"/>
  <c r="B551" i="9" s="1"/>
  <c r="B552" i="9" s="1"/>
  <c r="B553" i="9" s="1"/>
  <c r="B554" i="9" s="1"/>
  <c r="B555" i="9" s="1"/>
  <c r="B556" i="9" s="1"/>
  <c r="B557" i="9" s="1"/>
  <c r="B558" i="9" s="1"/>
  <c r="B559" i="9" s="1"/>
  <c r="B560" i="9" s="1"/>
  <c r="B561" i="9" s="1"/>
  <c r="B562" i="9" s="1"/>
  <c r="B563" i="9" s="1"/>
  <c r="B564" i="9" s="1"/>
  <c r="B565" i="9" s="1"/>
  <c r="B566" i="9" s="1"/>
  <c r="B567" i="9" s="1"/>
  <c r="B568" i="9" s="1"/>
  <c r="B569" i="9" s="1"/>
  <c r="B570" i="9" s="1"/>
  <c r="B571" i="9" s="1"/>
  <c r="B572" i="9" s="1"/>
  <c r="B573" i="9" s="1"/>
  <c r="B574" i="9" s="1"/>
  <c r="B575" i="9" s="1"/>
  <c r="B576" i="9" s="1"/>
  <c r="B577" i="9" s="1"/>
  <c r="B578" i="9" s="1"/>
  <c r="B579" i="9" s="1"/>
  <c r="B580" i="9" s="1"/>
  <c r="B581" i="9" s="1"/>
  <c r="B582" i="9" s="1"/>
  <c r="B583" i="9" s="1"/>
  <c r="B584" i="9" s="1"/>
  <c r="B585" i="9" s="1"/>
  <c r="B586" i="9" s="1"/>
  <c r="B587" i="9" s="1"/>
  <c r="B588" i="9" s="1"/>
  <c r="B589" i="9" s="1"/>
  <c r="B590" i="9" s="1"/>
  <c r="B591" i="9" s="1"/>
  <c r="B592" i="9" s="1"/>
  <c r="B593" i="9" s="1"/>
  <c r="B594" i="9" s="1"/>
  <c r="B595" i="9" s="1"/>
  <c r="B596" i="9" s="1"/>
  <c r="B597" i="9" s="1"/>
  <c r="B598" i="9" s="1"/>
  <c r="B599" i="9" s="1"/>
  <c r="B600" i="9" s="1"/>
  <c r="B601" i="9" s="1"/>
  <c r="B602" i="9" s="1"/>
  <c r="B603" i="9" s="1"/>
  <c r="B604" i="9" s="1"/>
  <c r="B605" i="9" s="1"/>
  <c r="B606" i="9" s="1"/>
  <c r="B607" i="9" s="1"/>
  <c r="B608" i="9" s="1"/>
  <c r="B609" i="9" s="1"/>
  <c r="B610" i="9" s="1"/>
  <c r="B611" i="9" s="1"/>
  <c r="B612" i="9" s="1"/>
  <c r="B613" i="9" s="1"/>
  <c r="B614" i="9" s="1"/>
  <c r="B615" i="9" s="1"/>
  <c r="B616" i="9" s="1"/>
  <c r="B617" i="9" s="1"/>
  <c r="B618" i="9" s="1"/>
  <c r="B619" i="9" s="1"/>
  <c r="B620" i="9" s="1"/>
  <c r="B621" i="9" s="1"/>
  <c r="B622" i="9" s="1"/>
  <c r="B623" i="9" s="1"/>
  <c r="B624" i="9" s="1"/>
  <c r="B625" i="9" s="1"/>
  <c r="B626" i="9" s="1"/>
  <c r="B627" i="9" s="1"/>
  <c r="B628" i="9" s="1"/>
  <c r="B629" i="9" s="1"/>
  <c r="B630" i="9" s="1"/>
  <c r="B631" i="9" s="1"/>
  <c r="B632" i="9" s="1"/>
  <c r="B633" i="9" s="1"/>
  <c r="B634" i="9" s="1"/>
  <c r="B635" i="9" s="1"/>
  <c r="B636" i="9" s="1"/>
  <c r="B637" i="9" s="1"/>
  <c r="B638" i="9" s="1"/>
  <c r="B639" i="9" s="1"/>
  <c r="B640" i="9" s="1"/>
  <c r="B641" i="9" s="1"/>
  <c r="B642" i="9" s="1"/>
  <c r="B643" i="9" s="1"/>
  <c r="B644" i="9" s="1"/>
  <c r="B645" i="9" s="1"/>
  <c r="B646" i="9" s="1"/>
  <c r="B647" i="9" s="1"/>
  <c r="B648" i="9" s="1"/>
  <c r="B649" i="9" s="1"/>
  <c r="B650" i="9" s="1"/>
  <c r="B651" i="9" s="1"/>
  <c r="B652" i="9" s="1"/>
  <c r="B653" i="9" s="1"/>
  <c r="B654" i="9" s="1"/>
  <c r="B655" i="9" s="1"/>
  <c r="B656" i="9" s="1"/>
  <c r="B657" i="9" s="1"/>
  <c r="B658" i="9" s="1"/>
  <c r="B659" i="9" s="1"/>
  <c r="B660" i="9" s="1"/>
  <c r="B661" i="9" s="1"/>
  <c r="B662" i="9" s="1"/>
  <c r="B663" i="9" s="1"/>
  <c r="B664" i="9" s="1"/>
  <c r="B665" i="9" s="1"/>
  <c r="B666" i="9" s="1"/>
  <c r="B667" i="9" s="1"/>
  <c r="B668" i="9" s="1"/>
  <c r="B669" i="9" s="1"/>
  <c r="B670" i="9" s="1"/>
  <c r="B671" i="9" s="1"/>
  <c r="B672" i="9" s="1"/>
  <c r="B673" i="9" s="1"/>
  <c r="B674" i="9" s="1"/>
  <c r="B675" i="9" s="1"/>
  <c r="B676" i="9" s="1"/>
  <c r="B677" i="9" s="1"/>
  <c r="B678" i="9" s="1"/>
  <c r="B679" i="9" s="1"/>
  <c r="B680" i="9" s="1"/>
  <c r="B681" i="9" s="1"/>
  <c r="B682" i="9" s="1"/>
  <c r="C7" i="9"/>
  <c r="D7" i="9"/>
  <c r="P7" i="9"/>
  <c r="D6" i="9"/>
  <c r="J19" i="9"/>
  <c r="S10" i="9"/>
  <c r="I10" i="9"/>
  <c r="J52" i="9"/>
  <c r="P48" i="9"/>
  <c r="D48" i="9"/>
  <c r="J44" i="9"/>
  <c r="P40" i="9"/>
  <c r="D40" i="9"/>
  <c r="J36" i="9"/>
  <c r="P32" i="9"/>
  <c r="D32" i="9"/>
  <c r="J28" i="9"/>
  <c r="P24" i="9"/>
  <c r="D24" i="9"/>
  <c r="J20" i="9"/>
  <c r="S19" i="9"/>
  <c r="I19" i="9"/>
  <c r="P16" i="9"/>
  <c r="D16" i="9"/>
  <c r="J12" i="9"/>
  <c r="S11" i="9"/>
  <c r="I11" i="9"/>
  <c r="R10" i="9"/>
  <c r="P8" i="9"/>
  <c r="D8" i="9"/>
  <c r="J4" i="9"/>
  <c r="R2" i="9"/>
  <c r="R12" i="9"/>
  <c r="P10" i="9"/>
  <c r="D10" i="9"/>
  <c r="R4" i="9"/>
  <c r="P2" i="9"/>
  <c r="D2" i="9"/>
  <c r="A48" i="9"/>
  <c r="A40" i="9"/>
  <c r="A32" i="9"/>
  <c r="A24" i="9"/>
  <c r="P19" i="9"/>
  <c r="D19" i="9"/>
  <c r="A16" i="9"/>
  <c r="C10" i="9"/>
  <c r="A8" i="9"/>
  <c r="C2" i="9"/>
  <c r="P52" i="9"/>
  <c r="P44" i="9"/>
  <c r="P36" i="9"/>
  <c r="P28" i="9"/>
  <c r="P20" i="9"/>
  <c r="P12" i="9"/>
  <c r="P4" i="9"/>
</calcChain>
</file>

<file path=xl/sharedStrings.xml><?xml version="1.0" encoding="utf-8"?>
<sst xmlns="http://schemas.openxmlformats.org/spreadsheetml/2006/main" count="90" uniqueCount="26">
  <si>
    <t>住所</t>
  </si>
  <si>
    <t>名称</t>
  </si>
  <si>
    <t>緯度</t>
  </si>
  <si>
    <t>経度</t>
  </si>
  <si>
    <t>設置位置</t>
    <rPh sb="0" eb="2">
      <t>セッチ</t>
    </rPh>
    <rPh sb="2" eb="4">
      <t>イチ</t>
    </rPh>
    <phoneticPr fontId="1"/>
  </si>
  <si>
    <t>電話番号</t>
  </si>
  <si>
    <t>団体名</t>
  </si>
  <si>
    <t>利用可能日時特記事項</t>
    <rPh sb="0" eb="2">
      <t>リヨウ</t>
    </rPh>
    <rPh sb="2" eb="4">
      <t>カノウ</t>
    </rPh>
    <rPh sb="4" eb="6">
      <t>ニチジ</t>
    </rPh>
    <rPh sb="6" eb="8">
      <t>トッキ</t>
    </rPh>
    <rPh sb="8" eb="10">
      <t>ジコウ</t>
    </rPh>
    <phoneticPr fontId="1"/>
  </si>
  <si>
    <t>終了時間</t>
    <rPh sb="0" eb="2">
      <t>シュウリョウ</t>
    </rPh>
    <rPh sb="2" eb="4">
      <t>ジカン</t>
    </rPh>
    <phoneticPr fontId="2"/>
  </si>
  <si>
    <t>月火水木金土日</t>
  </si>
  <si>
    <t>月火水木金土日</t>
    <rPh sb="0" eb="1">
      <t>ゲツ</t>
    </rPh>
    <rPh sb="1" eb="2">
      <t>カ</t>
    </rPh>
    <rPh sb="2" eb="3">
      <t>スイ</t>
    </rPh>
    <rPh sb="3" eb="4">
      <t>モク</t>
    </rPh>
    <rPh sb="4" eb="5">
      <t>キン</t>
    </rPh>
    <rPh sb="5" eb="6">
      <t>ド</t>
    </rPh>
    <phoneticPr fontId="2"/>
  </si>
  <si>
    <t>月火水木金</t>
    <rPh sb="0" eb="1">
      <t>ゲツ</t>
    </rPh>
    <rPh sb="1" eb="2">
      <t>カ</t>
    </rPh>
    <rPh sb="2" eb="3">
      <t>スイ</t>
    </rPh>
    <rPh sb="3" eb="4">
      <t>モク</t>
    </rPh>
    <rPh sb="4" eb="5">
      <t>キン</t>
    </rPh>
    <phoneticPr fontId="2"/>
  </si>
  <si>
    <t>月火水木金土日</t>
    <rPh sb="0" eb="1">
      <t>ゲツ</t>
    </rPh>
    <rPh sb="1" eb="2">
      <t>カ</t>
    </rPh>
    <rPh sb="2" eb="3">
      <t>スイ</t>
    </rPh>
    <rPh sb="3" eb="4">
      <t>モク</t>
    </rPh>
    <rPh sb="4" eb="5">
      <t>キン</t>
    </rPh>
    <phoneticPr fontId="2"/>
  </si>
  <si>
    <t>都道府県コード又は市区町村コード</t>
    <phoneticPr fontId="2"/>
  </si>
  <si>
    <t>NO</t>
    <phoneticPr fontId="2"/>
  </si>
  <si>
    <t>都道府県名</t>
    <phoneticPr fontId="2"/>
  </si>
  <si>
    <t>市区町村名</t>
    <phoneticPr fontId="2"/>
  </si>
  <si>
    <t>名称_カナ</t>
    <phoneticPr fontId="2"/>
  </si>
  <si>
    <t>方書</t>
    <phoneticPr fontId="2"/>
  </si>
  <si>
    <t>内線番号</t>
    <phoneticPr fontId="2"/>
  </si>
  <si>
    <t>法人番号</t>
    <phoneticPr fontId="2"/>
  </si>
  <si>
    <t>利用可能曜日</t>
    <phoneticPr fontId="2"/>
  </si>
  <si>
    <t>開始時間</t>
    <phoneticPr fontId="2"/>
  </si>
  <si>
    <t>小児対応設備の有無</t>
    <phoneticPr fontId="2"/>
  </si>
  <si>
    <t>URL</t>
    <phoneticPr fontId="2"/>
  </si>
  <si>
    <t>備考</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</si>
</sst>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h:mm"/>
    <numFmt numFmtId="177" formatCode="h:mm;@"/>
    <numFmt numFmtId="178" formatCode="0.000000_);[Red]\(0.000000\)"/>
  </numFmts>
  <fonts count="42"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Meiryo UI"/>
      <family val="3"/>
      <charset val="128"/>
    </font>
    <font>
      <sz val="11"/>
      <color theme="1"/>
      <name val="Meiryo UI"/>
      <family val="3"/>
      <charset val="128"/>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u/>
      <sz val="11"/>
      <color theme="10"/>
      <name val="ＭＳ Ｐゴシック"/>
      <family val="3"/>
      <charset val="128"/>
    </font>
    <font>
      <u/>
      <sz val="11"/>
      <color theme="10"/>
      <name val="ＭＳ Ｐゴシック"/>
      <family val="2"/>
      <charset val="128"/>
      <scheme val="minor"/>
    </font>
    <font>
      <sz val="11"/>
      <name val="ＭＳ Ｐゴシック"/>
      <family val="3"/>
      <charset val="128"/>
    </font>
    <font>
      <sz val="11"/>
      <color indexed="8"/>
      <name val="ＭＳ Ｐゴシック"/>
      <family val="3"/>
      <charset val="128"/>
    </font>
    <font>
      <sz val="11"/>
      <color indexed="10"/>
      <name val="ＭＳ Ｐゴシック"/>
      <family val="3"/>
      <charset val="128"/>
    </font>
    <font>
      <sz val="11"/>
      <color indexed="9"/>
      <name val="ＭＳ Ｐゴシック"/>
      <family val="3"/>
      <charset val="128"/>
    </font>
    <font>
      <b/>
      <sz val="11"/>
      <color indexed="63"/>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theme="4"/>
      <name val="Meiryo UI"/>
      <family val="3"/>
      <charset val="128"/>
    </font>
  </fonts>
  <fills count="59">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0.14999847407452621"/>
        <bgColor indexed="64"/>
      </patternFill>
    </fill>
    <fill>
      <patternFill patternType="solid">
        <fgColor theme="8" tint="0.7999816888943144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top style="thin">
        <color auto="1"/>
      </top>
      <bottom style="thin">
        <color auto="1"/>
      </bottom>
      <diagonal/>
    </border>
  </borders>
  <cellStyleXfs count="20744">
    <xf numFmtId="0" fontId="0" fillId="0" borderId="0">
      <alignment vertical="center"/>
    </xf>
    <xf numFmtId="38" fontId="1"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2" applyNumberFormat="0" applyFill="0" applyAlignment="0" applyProtection="0">
      <alignment vertical="center"/>
    </xf>
    <xf numFmtId="0" fontId="7" fillId="0" borderId="3" applyNumberFormat="0" applyFill="0" applyAlignment="0" applyProtection="0">
      <alignment vertical="center"/>
    </xf>
    <xf numFmtId="0" fontId="8" fillId="0" borderId="4" applyNumberFormat="0" applyFill="0" applyAlignment="0" applyProtection="0">
      <alignment vertical="center"/>
    </xf>
    <xf numFmtId="0" fontId="8" fillId="0" borderId="0" applyNumberFormat="0" applyFill="0" applyBorder="0" applyAlignment="0" applyProtection="0">
      <alignment vertical="center"/>
    </xf>
    <xf numFmtId="0" fontId="9" fillId="4" borderId="0" applyNumberFormat="0" applyBorder="0" applyAlignment="0" applyProtection="0">
      <alignment vertical="center"/>
    </xf>
    <xf numFmtId="0" fontId="10" fillId="5" borderId="0" applyNumberFormat="0" applyBorder="0" applyAlignment="0" applyProtection="0">
      <alignment vertical="center"/>
    </xf>
    <xf numFmtId="0" fontId="11" fillId="6" borderId="0" applyNumberFormat="0" applyBorder="0" applyAlignment="0" applyProtection="0">
      <alignment vertical="center"/>
    </xf>
    <xf numFmtId="0" fontId="12" fillId="7" borderId="5" applyNumberFormat="0" applyAlignment="0" applyProtection="0">
      <alignment vertical="center"/>
    </xf>
    <xf numFmtId="0" fontId="13" fillId="8" borderId="6" applyNumberFormat="0" applyAlignment="0" applyProtection="0">
      <alignment vertical="center"/>
    </xf>
    <xf numFmtId="0" fontId="14" fillId="8" borderId="5" applyNumberFormat="0" applyAlignment="0" applyProtection="0">
      <alignment vertical="center"/>
    </xf>
    <xf numFmtId="0" fontId="15" fillId="0" borderId="7" applyNumberFormat="0" applyFill="0" applyAlignment="0" applyProtection="0">
      <alignment vertical="center"/>
    </xf>
    <xf numFmtId="0" fontId="16" fillId="9" borderId="8" applyNumberFormat="0" applyAlignment="0" applyProtection="0">
      <alignment vertical="center"/>
    </xf>
    <xf numFmtId="0" fontId="17" fillId="0" borderId="0" applyNumberFormat="0" applyFill="0" applyBorder="0" applyAlignment="0" applyProtection="0">
      <alignment vertical="center"/>
    </xf>
    <xf numFmtId="0" fontId="1" fillId="10" borderId="9" applyNumberFormat="0" applyFont="0" applyAlignment="0" applyProtection="0">
      <alignment vertical="center"/>
    </xf>
    <xf numFmtId="0" fontId="18" fillId="0" borderId="0" applyNumberFormat="0" applyFill="0" applyBorder="0" applyAlignment="0" applyProtection="0">
      <alignment vertical="center"/>
    </xf>
    <xf numFmtId="0" fontId="19" fillId="0" borderId="10" applyNumberFormat="0" applyFill="0" applyAlignment="0" applyProtection="0">
      <alignment vertical="center"/>
    </xf>
    <xf numFmtId="0" fontId="20"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 fillId="16" borderId="0" applyNumberFormat="0" applyBorder="0" applyAlignment="0" applyProtection="0">
      <alignment vertical="center"/>
    </xf>
    <xf numFmtId="0" fontId="1"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 fillId="20" borderId="0" applyNumberFormat="0" applyBorder="0" applyAlignment="0" applyProtection="0">
      <alignment vertical="center"/>
    </xf>
    <xf numFmtId="0" fontId="1"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 fillId="24" borderId="0" applyNumberFormat="0" applyBorder="0" applyAlignment="0" applyProtection="0">
      <alignment vertical="center"/>
    </xf>
    <xf numFmtId="0" fontId="1"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 fillId="28" borderId="0" applyNumberFormat="0" applyBorder="0" applyAlignment="0" applyProtection="0">
      <alignment vertical="center"/>
    </xf>
    <xf numFmtId="0" fontId="1"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 fillId="32" borderId="0" applyNumberFormat="0" applyBorder="0" applyAlignment="0" applyProtection="0">
      <alignment vertical="center"/>
    </xf>
    <xf numFmtId="0" fontId="1" fillId="33" borderId="0" applyNumberFormat="0" applyBorder="0" applyAlignment="0" applyProtection="0">
      <alignment vertical="center"/>
    </xf>
    <xf numFmtId="0" fontId="20" fillId="34" borderId="0" applyNumberFormat="0" applyBorder="0" applyAlignment="0" applyProtection="0">
      <alignment vertical="center"/>
    </xf>
    <xf numFmtId="0" fontId="23" fillId="0" borderId="0"/>
    <xf numFmtId="0" fontId="1" fillId="0" borderId="0">
      <alignment vertical="center"/>
    </xf>
    <xf numFmtId="0" fontId="21" fillId="0" borderId="0" applyNumberFormat="0" applyFill="0" applyBorder="0" applyAlignment="0" applyProtection="0"/>
    <xf numFmtId="0" fontId="1" fillId="0" borderId="0">
      <alignment vertical="center"/>
    </xf>
    <xf numFmtId="0" fontId="23" fillId="0" borderId="0"/>
    <xf numFmtId="0" fontId="24" fillId="35" borderId="0" applyNumberFormat="0" applyBorder="0" applyAlignment="0" applyProtection="0">
      <alignment vertical="center"/>
    </xf>
    <xf numFmtId="0" fontId="24" fillId="35" borderId="0" applyNumberFormat="0" applyBorder="0" applyAlignment="0" applyProtection="0">
      <alignment vertical="center"/>
    </xf>
    <xf numFmtId="0" fontId="24" fillId="35" borderId="0" applyNumberFormat="0" applyBorder="0" applyAlignment="0" applyProtection="0">
      <alignment vertical="center"/>
    </xf>
    <xf numFmtId="0" fontId="24" fillId="36" borderId="0" applyNumberFormat="0" applyBorder="0" applyAlignment="0" applyProtection="0">
      <alignment vertical="center"/>
    </xf>
    <xf numFmtId="0" fontId="24" fillId="36" borderId="0" applyNumberFormat="0" applyBorder="0" applyAlignment="0" applyProtection="0">
      <alignment vertical="center"/>
    </xf>
    <xf numFmtId="0" fontId="24" fillId="36" borderId="0" applyNumberFormat="0" applyBorder="0" applyAlignment="0" applyProtection="0">
      <alignment vertical="center"/>
    </xf>
    <xf numFmtId="0" fontId="24" fillId="37" borderId="0" applyNumberFormat="0" applyBorder="0" applyAlignment="0" applyProtection="0">
      <alignment vertical="center"/>
    </xf>
    <xf numFmtId="0" fontId="24" fillId="37" borderId="0" applyNumberFormat="0" applyBorder="0" applyAlignment="0" applyProtection="0">
      <alignment vertical="center"/>
    </xf>
    <xf numFmtId="0" fontId="24" fillId="37" borderId="0" applyNumberFormat="0" applyBorder="0" applyAlignment="0" applyProtection="0">
      <alignment vertical="center"/>
    </xf>
    <xf numFmtId="0" fontId="24" fillId="38" borderId="0" applyNumberFormat="0" applyBorder="0" applyAlignment="0" applyProtection="0">
      <alignment vertical="center"/>
    </xf>
    <xf numFmtId="0" fontId="24" fillId="38" borderId="0" applyNumberFormat="0" applyBorder="0" applyAlignment="0" applyProtection="0">
      <alignment vertical="center"/>
    </xf>
    <xf numFmtId="0" fontId="24" fillId="38" borderId="0" applyNumberFormat="0" applyBorder="0" applyAlignment="0" applyProtection="0">
      <alignment vertical="center"/>
    </xf>
    <xf numFmtId="0" fontId="24" fillId="39" borderId="0" applyNumberFormat="0" applyBorder="0" applyAlignment="0" applyProtection="0">
      <alignment vertical="center"/>
    </xf>
    <xf numFmtId="0" fontId="24" fillId="39" borderId="0" applyNumberFormat="0" applyBorder="0" applyAlignment="0" applyProtection="0">
      <alignment vertical="center"/>
    </xf>
    <xf numFmtId="0" fontId="24" fillId="39" borderId="0" applyNumberFormat="0" applyBorder="0" applyAlignment="0" applyProtection="0">
      <alignment vertical="center"/>
    </xf>
    <xf numFmtId="0" fontId="24" fillId="40" borderId="0" applyNumberFormat="0" applyBorder="0" applyAlignment="0" applyProtection="0">
      <alignment vertical="center"/>
    </xf>
    <xf numFmtId="0" fontId="24" fillId="40" borderId="0" applyNumberFormat="0" applyBorder="0" applyAlignment="0" applyProtection="0">
      <alignment vertical="center"/>
    </xf>
    <xf numFmtId="0" fontId="24" fillId="40" borderId="0" applyNumberFormat="0" applyBorder="0" applyAlignment="0" applyProtection="0">
      <alignment vertical="center"/>
    </xf>
    <xf numFmtId="0" fontId="24" fillId="41" borderId="0" applyNumberFormat="0" applyBorder="0" applyAlignment="0" applyProtection="0">
      <alignment vertical="center"/>
    </xf>
    <xf numFmtId="0" fontId="24" fillId="41" borderId="0" applyNumberFormat="0" applyBorder="0" applyAlignment="0" applyProtection="0">
      <alignment vertical="center"/>
    </xf>
    <xf numFmtId="0" fontId="24" fillId="41" borderId="0" applyNumberFormat="0" applyBorder="0" applyAlignment="0" applyProtection="0">
      <alignment vertical="center"/>
    </xf>
    <xf numFmtId="0" fontId="24" fillId="42" borderId="0" applyNumberFormat="0" applyBorder="0" applyAlignment="0" applyProtection="0">
      <alignment vertical="center"/>
    </xf>
    <xf numFmtId="0" fontId="24" fillId="42" borderId="0" applyNumberFormat="0" applyBorder="0" applyAlignment="0" applyProtection="0">
      <alignment vertical="center"/>
    </xf>
    <xf numFmtId="0" fontId="24" fillId="42" borderId="0" applyNumberFormat="0" applyBorder="0" applyAlignment="0" applyProtection="0">
      <alignment vertical="center"/>
    </xf>
    <xf numFmtId="0" fontId="24" fillId="43" borderId="0" applyNumberFormat="0" applyBorder="0" applyAlignment="0" applyProtection="0">
      <alignment vertical="center"/>
    </xf>
    <xf numFmtId="0" fontId="24" fillId="43" borderId="0" applyNumberFormat="0" applyBorder="0" applyAlignment="0" applyProtection="0">
      <alignment vertical="center"/>
    </xf>
    <xf numFmtId="0" fontId="24" fillId="43" borderId="0" applyNumberFormat="0" applyBorder="0" applyAlignment="0" applyProtection="0">
      <alignment vertical="center"/>
    </xf>
    <xf numFmtId="0" fontId="24" fillId="38" borderId="0" applyNumberFormat="0" applyBorder="0" applyAlignment="0" applyProtection="0">
      <alignment vertical="center"/>
    </xf>
    <xf numFmtId="0" fontId="24" fillId="38" borderId="0" applyNumberFormat="0" applyBorder="0" applyAlignment="0" applyProtection="0">
      <alignment vertical="center"/>
    </xf>
    <xf numFmtId="0" fontId="24" fillId="38" borderId="0" applyNumberFormat="0" applyBorder="0" applyAlignment="0" applyProtection="0">
      <alignment vertical="center"/>
    </xf>
    <xf numFmtId="0" fontId="24" fillId="41" borderId="0" applyNumberFormat="0" applyBorder="0" applyAlignment="0" applyProtection="0">
      <alignment vertical="center"/>
    </xf>
    <xf numFmtId="0" fontId="24" fillId="41" borderId="0" applyNumberFormat="0" applyBorder="0" applyAlignment="0" applyProtection="0">
      <alignment vertical="center"/>
    </xf>
    <xf numFmtId="0" fontId="24" fillId="41" borderId="0" applyNumberFormat="0" applyBorder="0" applyAlignment="0" applyProtection="0">
      <alignment vertical="center"/>
    </xf>
    <xf numFmtId="0" fontId="24" fillId="44" borderId="0" applyNumberFormat="0" applyBorder="0" applyAlignment="0" applyProtection="0">
      <alignment vertical="center"/>
    </xf>
    <xf numFmtId="0" fontId="24" fillId="44" borderId="0" applyNumberFormat="0" applyBorder="0" applyAlignment="0" applyProtection="0">
      <alignment vertical="center"/>
    </xf>
    <xf numFmtId="0" fontId="24" fillId="44" borderId="0" applyNumberFormat="0" applyBorder="0" applyAlignment="0" applyProtection="0">
      <alignment vertical="center"/>
    </xf>
    <xf numFmtId="0" fontId="26" fillId="45" borderId="0" applyNumberFormat="0" applyBorder="0" applyAlignment="0" applyProtection="0">
      <alignment vertical="center"/>
    </xf>
    <xf numFmtId="0" fontId="26" fillId="45" borderId="0" applyNumberFormat="0" applyBorder="0" applyAlignment="0" applyProtection="0">
      <alignment vertical="center"/>
    </xf>
    <xf numFmtId="0" fontId="26" fillId="45" borderId="0" applyNumberFormat="0" applyBorder="0" applyAlignment="0" applyProtection="0">
      <alignment vertical="center"/>
    </xf>
    <xf numFmtId="0" fontId="26" fillId="42" borderId="0" applyNumberFormat="0" applyBorder="0" applyAlignment="0" applyProtection="0">
      <alignment vertical="center"/>
    </xf>
    <xf numFmtId="0" fontId="26" fillId="42" borderId="0" applyNumberFormat="0" applyBorder="0" applyAlignment="0" applyProtection="0">
      <alignment vertical="center"/>
    </xf>
    <xf numFmtId="0" fontId="26" fillId="42" borderId="0" applyNumberFormat="0" applyBorder="0" applyAlignment="0" applyProtection="0">
      <alignment vertical="center"/>
    </xf>
    <xf numFmtId="0" fontId="26" fillId="43" borderId="0" applyNumberFormat="0" applyBorder="0" applyAlignment="0" applyProtection="0">
      <alignment vertical="center"/>
    </xf>
    <xf numFmtId="0" fontId="26" fillId="43" borderId="0" applyNumberFormat="0" applyBorder="0" applyAlignment="0" applyProtection="0">
      <alignment vertical="center"/>
    </xf>
    <xf numFmtId="0" fontId="26" fillId="43" borderId="0" applyNumberFormat="0" applyBorder="0" applyAlignment="0" applyProtection="0">
      <alignment vertical="center"/>
    </xf>
    <xf numFmtId="0" fontId="26" fillId="46" borderId="0" applyNumberFormat="0" applyBorder="0" applyAlignment="0" applyProtection="0">
      <alignment vertical="center"/>
    </xf>
    <xf numFmtId="0" fontId="26" fillId="46" borderId="0" applyNumberFormat="0" applyBorder="0" applyAlignment="0" applyProtection="0">
      <alignment vertical="center"/>
    </xf>
    <xf numFmtId="0" fontId="26" fillId="46" borderId="0" applyNumberFormat="0" applyBorder="0" applyAlignment="0" applyProtection="0">
      <alignment vertical="center"/>
    </xf>
    <xf numFmtId="0" fontId="26" fillId="47" borderId="0" applyNumberFormat="0" applyBorder="0" applyAlignment="0" applyProtection="0">
      <alignment vertical="center"/>
    </xf>
    <xf numFmtId="0" fontId="26" fillId="47" borderId="0" applyNumberFormat="0" applyBorder="0" applyAlignment="0" applyProtection="0">
      <alignment vertical="center"/>
    </xf>
    <xf numFmtId="0" fontId="26" fillId="47" borderId="0" applyNumberFormat="0" applyBorder="0" applyAlignment="0" applyProtection="0">
      <alignment vertical="center"/>
    </xf>
    <xf numFmtId="0" fontId="26" fillId="48" borderId="0" applyNumberFormat="0" applyBorder="0" applyAlignment="0" applyProtection="0">
      <alignment vertical="center"/>
    </xf>
    <xf numFmtId="0" fontId="26" fillId="48" borderId="0" applyNumberFormat="0" applyBorder="0" applyAlignment="0" applyProtection="0">
      <alignment vertical="center"/>
    </xf>
    <xf numFmtId="0" fontId="26" fillId="48" borderId="0" applyNumberFormat="0" applyBorder="0" applyAlignment="0" applyProtection="0">
      <alignment vertical="center"/>
    </xf>
    <xf numFmtId="0" fontId="26" fillId="49" borderId="0" applyNumberFormat="0" applyBorder="0" applyAlignment="0" applyProtection="0">
      <alignment vertical="center"/>
    </xf>
    <xf numFmtId="0" fontId="26" fillId="49" borderId="0" applyNumberFormat="0" applyBorder="0" applyAlignment="0" applyProtection="0">
      <alignment vertical="center"/>
    </xf>
    <xf numFmtId="0" fontId="26" fillId="49" borderId="0" applyNumberFormat="0" applyBorder="0" applyAlignment="0" applyProtection="0">
      <alignment vertical="center"/>
    </xf>
    <xf numFmtId="0" fontId="26" fillId="50" borderId="0" applyNumberFormat="0" applyBorder="0" applyAlignment="0" applyProtection="0">
      <alignment vertical="center"/>
    </xf>
    <xf numFmtId="0" fontId="26" fillId="50" borderId="0" applyNumberFormat="0" applyBorder="0" applyAlignment="0" applyProtection="0">
      <alignment vertical="center"/>
    </xf>
    <xf numFmtId="0" fontId="26" fillId="50" borderId="0" applyNumberFormat="0" applyBorder="0" applyAlignment="0" applyProtection="0">
      <alignment vertical="center"/>
    </xf>
    <xf numFmtId="0" fontId="26" fillId="51" borderId="0" applyNumberFormat="0" applyBorder="0" applyAlignment="0" applyProtection="0">
      <alignment vertical="center"/>
    </xf>
    <xf numFmtId="0" fontId="26" fillId="51" borderId="0" applyNumberFormat="0" applyBorder="0" applyAlignment="0" applyProtection="0">
      <alignment vertical="center"/>
    </xf>
    <xf numFmtId="0" fontId="26" fillId="51" borderId="0" applyNumberFormat="0" applyBorder="0" applyAlignment="0" applyProtection="0">
      <alignment vertical="center"/>
    </xf>
    <xf numFmtId="0" fontId="26" fillId="46" borderId="0" applyNumberFormat="0" applyBorder="0" applyAlignment="0" applyProtection="0">
      <alignment vertical="center"/>
    </xf>
    <xf numFmtId="0" fontId="26" fillId="46" borderId="0" applyNumberFormat="0" applyBorder="0" applyAlignment="0" applyProtection="0">
      <alignment vertical="center"/>
    </xf>
    <xf numFmtId="0" fontId="26" fillId="46" borderId="0" applyNumberFormat="0" applyBorder="0" applyAlignment="0" applyProtection="0">
      <alignment vertical="center"/>
    </xf>
    <xf numFmtId="0" fontId="26" fillId="47" borderId="0" applyNumberFormat="0" applyBorder="0" applyAlignment="0" applyProtection="0">
      <alignment vertical="center"/>
    </xf>
    <xf numFmtId="0" fontId="26" fillId="47" borderId="0" applyNumberFormat="0" applyBorder="0" applyAlignment="0" applyProtection="0">
      <alignment vertical="center"/>
    </xf>
    <xf numFmtId="0" fontId="26" fillId="47" borderId="0" applyNumberFormat="0" applyBorder="0" applyAlignment="0" applyProtection="0">
      <alignment vertical="center"/>
    </xf>
    <xf numFmtId="0" fontId="26" fillId="52" borderId="0" applyNumberFormat="0" applyBorder="0" applyAlignment="0" applyProtection="0">
      <alignment vertical="center"/>
    </xf>
    <xf numFmtId="0" fontId="26" fillId="52" borderId="0" applyNumberFormat="0" applyBorder="0" applyAlignment="0" applyProtection="0">
      <alignment vertical="center"/>
    </xf>
    <xf numFmtId="0" fontId="26" fillId="52" borderId="0" applyNumberFormat="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53" borderId="11" applyNumberFormat="0" applyAlignment="0" applyProtection="0">
      <alignment vertical="center"/>
    </xf>
    <xf numFmtId="0" fontId="29" fillId="53" borderId="11" applyNumberFormat="0" applyAlignment="0" applyProtection="0">
      <alignment vertical="center"/>
    </xf>
    <xf numFmtId="0" fontId="29" fillId="53" borderId="11" applyNumberFormat="0" applyAlignment="0" applyProtection="0">
      <alignment vertical="center"/>
    </xf>
    <xf numFmtId="0" fontId="30" fillId="54" borderId="0" applyNumberFormat="0" applyBorder="0" applyAlignment="0" applyProtection="0">
      <alignment vertical="center"/>
    </xf>
    <xf numFmtId="0" fontId="30" fillId="54" borderId="0" applyNumberFormat="0" applyBorder="0" applyAlignment="0" applyProtection="0">
      <alignment vertical="center"/>
    </xf>
    <xf numFmtId="0" fontId="30" fillId="54" borderId="0" applyNumberFormat="0" applyBorder="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31" fillId="0" borderId="13" applyNumberFormat="0" applyFill="0" applyAlignment="0" applyProtection="0">
      <alignment vertical="center"/>
    </xf>
    <xf numFmtId="0" fontId="31" fillId="0" borderId="13" applyNumberFormat="0" applyFill="0" applyAlignment="0" applyProtection="0">
      <alignment vertical="center"/>
    </xf>
    <xf numFmtId="0" fontId="31" fillId="0" borderId="13" applyNumberFormat="0" applyFill="0" applyAlignment="0" applyProtection="0">
      <alignment vertical="center"/>
    </xf>
    <xf numFmtId="0" fontId="32" fillId="36" borderId="0" applyNumberFormat="0" applyBorder="0" applyAlignment="0" applyProtection="0">
      <alignment vertical="center"/>
    </xf>
    <xf numFmtId="0" fontId="32" fillId="36" borderId="0" applyNumberFormat="0" applyBorder="0" applyAlignment="0" applyProtection="0">
      <alignment vertical="center"/>
    </xf>
    <xf numFmtId="0" fontId="32" fillId="36" borderId="0" applyNumberFormat="0" applyBorder="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34" fillId="0" borderId="15" applyNumberFormat="0" applyFill="0" applyAlignment="0" applyProtection="0">
      <alignment vertical="center"/>
    </xf>
    <xf numFmtId="0" fontId="34" fillId="0" borderId="15" applyNumberFormat="0" applyFill="0" applyAlignment="0" applyProtection="0">
      <alignment vertical="center"/>
    </xf>
    <xf numFmtId="0" fontId="34" fillId="0" borderId="15" applyNumberFormat="0" applyFill="0" applyAlignment="0" applyProtection="0">
      <alignment vertical="center"/>
    </xf>
    <xf numFmtId="0" fontId="35" fillId="0" borderId="16" applyNumberFormat="0" applyFill="0" applyAlignment="0" applyProtection="0">
      <alignment vertical="center"/>
    </xf>
    <xf numFmtId="0" fontId="35" fillId="0" borderId="16" applyNumberFormat="0" applyFill="0" applyAlignment="0" applyProtection="0">
      <alignment vertical="center"/>
    </xf>
    <xf numFmtId="0" fontId="35" fillId="0" borderId="16" applyNumberFormat="0" applyFill="0" applyAlignment="0" applyProtection="0">
      <alignment vertical="center"/>
    </xf>
    <xf numFmtId="0" fontId="36" fillId="0" borderId="17" applyNumberFormat="0" applyFill="0" applyAlignment="0" applyProtection="0">
      <alignment vertical="center"/>
    </xf>
    <xf numFmtId="0" fontId="36" fillId="0" borderId="17" applyNumberFormat="0" applyFill="0" applyAlignment="0" applyProtection="0">
      <alignment vertical="center"/>
    </xf>
    <xf numFmtId="0" fontId="36" fillId="0" borderId="17" applyNumberFormat="0" applyFill="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40" fillId="37" borderId="0" applyNumberFormat="0" applyBorder="0" applyAlignment="0" applyProtection="0">
      <alignment vertical="center"/>
    </xf>
    <xf numFmtId="0" fontId="40" fillId="37" borderId="0" applyNumberFormat="0" applyBorder="0" applyAlignment="0" applyProtection="0">
      <alignment vertical="center"/>
    </xf>
    <xf numFmtId="0" fontId="40" fillId="37" borderId="0" applyNumberFormat="0" applyBorder="0" applyAlignment="0" applyProtection="0">
      <alignment vertical="center"/>
    </xf>
    <xf numFmtId="0" fontId="22" fillId="0" borderId="0" applyNumberFormat="0" applyFill="0" applyBorder="0" applyAlignment="0" applyProtection="0">
      <alignment vertical="center"/>
    </xf>
    <xf numFmtId="38" fontId="23" fillId="0" borderId="0" applyFont="0" applyFill="0" applyBorder="0" applyAlignment="0" applyProtection="0"/>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23" fillId="55" borderId="12" applyNumberFormat="0" applyFon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3" fillId="56" borderId="14" applyNumberFormat="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37" fillId="0" borderId="18" applyNumberFormat="0" applyFill="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39" fillId="40" borderId="14"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7" fillId="56" borderId="19" applyNumberForma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23" fillId="55" borderId="20" applyNumberFormat="0" applyFon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3" fillId="56" borderId="21" applyNumberFormat="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37" fillId="0" borderId="22" applyNumberFormat="0" applyFill="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39" fillId="40" borderId="21"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7" fillId="56" borderId="23" applyNumberForma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23" fillId="55" borderId="24" applyNumberFormat="0" applyFon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3" fillId="56" borderId="25" applyNumberFormat="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39" fillId="40" borderId="25"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37" fillId="0" borderId="26" applyNumberFormat="0" applyFill="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7" fillId="56" borderId="27"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7" fillId="0" borderId="30" applyNumberFormat="0" applyFill="0" applyAlignment="0" applyProtection="0">
      <alignment vertical="center"/>
    </xf>
    <xf numFmtId="0" fontId="39" fillId="40"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9" fillId="40"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3" fillId="56" borderId="29" applyNumberFormat="0" applyAlignment="0" applyProtection="0">
      <alignment vertical="center"/>
    </xf>
    <xf numFmtId="0" fontId="27" fillId="56" borderId="31" applyNumberForma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7" fillId="56" borderId="31" applyNumberForma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23" fillId="55" borderId="28" applyNumberFormat="0" applyFon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37" fillId="0" borderId="30" applyNumberFormat="0" applyFill="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37" fillId="0" borderId="30" applyNumberFormat="0" applyFill="0" applyAlignment="0" applyProtection="0">
      <alignment vertical="center"/>
    </xf>
    <xf numFmtId="0" fontId="23" fillId="55" borderId="28" applyNumberFormat="0" applyFon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3" fillId="55" borderId="28" applyNumberFormat="0" applyFon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37" fillId="0" borderId="30" applyNumberFormat="0" applyFill="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3" fillId="56"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3" fillId="55" borderId="28" applyNumberFormat="0" applyFon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3" fillId="56" borderId="29" applyNumberFormat="0" applyAlignment="0" applyProtection="0">
      <alignment vertical="center"/>
    </xf>
    <xf numFmtId="0" fontId="39" fillId="40" borderId="29" applyNumberFormat="0" applyAlignment="0" applyProtection="0">
      <alignment vertical="center"/>
    </xf>
    <xf numFmtId="0" fontId="37" fillId="0" borderId="30" applyNumberFormat="0" applyFill="0" applyAlignment="0" applyProtection="0">
      <alignment vertical="center"/>
    </xf>
    <xf numFmtId="0" fontId="23" fillId="55" borderId="28" applyNumberFormat="0" applyFon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33" fillId="56"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3" fillId="56" borderId="29" applyNumberFormat="0" applyAlignment="0" applyProtection="0">
      <alignment vertical="center"/>
    </xf>
    <xf numFmtId="0" fontId="39" fillId="40" borderId="29" applyNumberFormat="0" applyAlignment="0" applyProtection="0">
      <alignment vertical="center"/>
    </xf>
    <xf numFmtId="0" fontId="37" fillId="0" borderId="30" applyNumberFormat="0" applyFill="0" applyAlignment="0" applyProtection="0">
      <alignment vertical="center"/>
    </xf>
    <xf numFmtId="0" fontId="33" fillId="56"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7" fillId="0" borderId="30" applyNumberFormat="0" applyFill="0" applyAlignment="0" applyProtection="0">
      <alignment vertical="center"/>
    </xf>
    <xf numFmtId="0" fontId="33" fillId="56"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23" fillId="55" borderId="28" applyNumberFormat="0" applyFon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23" fillId="55" borderId="28" applyNumberFormat="0" applyFon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33" fillId="56"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23" fillId="55" borderId="28" applyNumberFormat="0" applyFon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33" fillId="56"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23" fillId="55" borderId="28" applyNumberFormat="0" applyFon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23" fillId="55" borderId="28" applyNumberFormat="0" applyFon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33" fillId="56"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23" fillId="55" borderId="28" applyNumberFormat="0" applyFon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33" fillId="56"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33" fillId="56"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39" fillId="40" borderId="29" applyNumberForma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9" fillId="40" borderId="29" applyNumberFormat="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37" fillId="0" borderId="30" applyNumberFormat="0" applyFill="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39" fillId="40"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37" fillId="0" borderId="30" applyNumberFormat="0" applyFill="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9" fillId="40" borderId="29" applyNumberFormat="0" applyAlignment="0" applyProtection="0">
      <alignment vertical="center"/>
    </xf>
    <xf numFmtId="0" fontId="37" fillId="0" borderId="30" applyNumberFormat="0" applyFill="0" applyAlignment="0" applyProtection="0">
      <alignment vertical="center"/>
    </xf>
    <xf numFmtId="0" fontId="23" fillId="55" borderId="28" applyNumberFormat="0" applyFont="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3" fillId="56"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7" fillId="0" borderId="30" applyNumberFormat="0" applyFill="0" applyAlignment="0" applyProtection="0">
      <alignment vertical="center"/>
    </xf>
    <xf numFmtId="0" fontId="39" fillId="40" borderId="29" applyNumberFormat="0" applyAlignment="0" applyProtection="0">
      <alignment vertical="center"/>
    </xf>
    <xf numFmtId="0" fontId="37" fillId="0" borderId="30" applyNumberFormat="0" applyFill="0" applyAlignment="0" applyProtection="0">
      <alignment vertical="center"/>
    </xf>
    <xf numFmtId="0" fontId="23" fillId="55" borderId="28" applyNumberFormat="0" applyFont="0" applyAlignment="0" applyProtection="0">
      <alignment vertical="center"/>
    </xf>
    <xf numFmtId="0" fontId="27" fillId="56" borderId="31"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9" fillId="40" borderId="29" applyNumberFormat="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3" fillId="56" borderId="29" applyNumberFormat="0" applyAlignment="0" applyProtection="0">
      <alignment vertical="center"/>
    </xf>
    <xf numFmtId="0" fontId="39" fillId="40" borderId="29" applyNumberFormat="0" applyAlignment="0" applyProtection="0">
      <alignment vertical="center"/>
    </xf>
    <xf numFmtId="0" fontId="37" fillId="0" borderId="30" applyNumberFormat="0" applyFill="0" applyAlignment="0" applyProtection="0">
      <alignment vertical="center"/>
    </xf>
    <xf numFmtId="0" fontId="23" fillId="55" borderId="28" applyNumberFormat="0" applyFon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7" fillId="0" borderId="30" applyNumberFormat="0" applyFill="0" applyAlignment="0" applyProtection="0">
      <alignment vertical="center"/>
    </xf>
    <xf numFmtId="0" fontId="23" fillId="55" borderId="28" applyNumberFormat="0" applyFon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7" fillId="0" borderId="30" applyNumberFormat="0" applyFill="0" applyAlignment="0" applyProtection="0">
      <alignment vertical="center"/>
    </xf>
    <xf numFmtId="0" fontId="23" fillId="55" borderId="28" applyNumberFormat="0" applyFon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7" fillId="0" borderId="30" applyNumberFormat="0" applyFill="0" applyAlignment="0" applyProtection="0">
      <alignment vertical="center"/>
    </xf>
    <xf numFmtId="0" fontId="23" fillId="55" borderId="28" applyNumberFormat="0" applyFon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23" fillId="55" borderId="28" applyNumberFormat="0" applyFon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7" fillId="56" borderId="31" applyNumberForma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3" fillId="56"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7" fillId="0" borderId="30" applyNumberFormat="0" applyFill="0" applyAlignment="0" applyProtection="0">
      <alignment vertical="center"/>
    </xf>
    <xf numFmtId="0" fontId="39" fillId="40" borderId="29" applyNumberFormat="0" applyAlignment="0" applyProtection="0">
      <alignment vertical="center"/>
    </xf>
    <xf numFmtId="0" fontId="37" fillId="0" borderId="30" applyNumberFormat="0" applyFill="0" applyAlignment="0" applyProtection="0">
      <alignment vertical="center"/>
    </xf>
    <xf numFmtId="0" fontId="23" fillId="55" borderId="28" applyNumberFormat="0" applyFont="0" applyAlignment="0" applyProtection="0">
      <alignment vertical="center"/>
    </xf>
    <xf numFmtId="0" fontId="27" fillId="56" borderId="31"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9" fillId="40" borderId="29" applyNumberFormat="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7" fillId="0" borderId="30" applyNumberFormat="0" applyFill="0" applyAlignment="0" applyProtection="0">
      <alignment vertical="center"/>
    </xf>
    <xf numFmtId="0" fontId="33" fillId="56" borderId="29" applyNumberFormat="0" applyAlignment="0" applyProtection="0">
      <alignment vertical="center"/>
    </xf>
    <xf numFmtId="0" fontId="39" fillId="40" borderId="29" applyNumberFormat="0" applyAlignment="0" applyProtection="0">
      <alignment vertical="center"/>
    </xf>
    <xf numFmtId="0" fontId="37" fillId="0" borderId="30" applyNumberFormat="0" applyFill="0" applyAlignment="0" applyProtection="0">
      <alignment vertical="center"/>
    </xf>
    <xf numFmtId="0" fontId="23" fillId="55" borderId="28" applyNumberFormat="0" applyFon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7" fillId="0" borderId="30" applyNumberFormat="0" applyFill="0" applyAlignment="0" applyProtection="0">
      <alignment vertical="center"/>
    </xf>
    <xf numFmtId="0" fontId="23" fillId="55" borderId="28" applyNumberFormat="0" applyFon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7" fillId="0" borderId="30" applyNumberFormat="0" applyFill="0" applyAlignment="0" applyProtection="0">
      <alignment vertical="center"/>
    </xf>
    <xf numFmtId="0" fontId="23" fillId="55" borderId="28" applyNumberFormat="0" applyFon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7" fillId="0" borderId="30" applyNumberFormat="0" applyFill="0" applyAlignment="0" applyProtection="0">
      <alignment vertical="center"/>
    </xf>
    <xf numFmtId="0" fontId="23" fillId="55" borderId="28" applyNumberFormat="0" applyFon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23" fillId="55" borderId="28" applyNumberFormat="0" applyFon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23" fillId="55" borderId="28" applyNumberFormat="0" applyFon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3" fillId="56" borderId="29" applyNumberFormat="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37" fillId="0" borderId="30" applyNumberFormat="0" applyFill="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39" fillId="40" borderId="29"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xf numFmtId="0" fontId="27" fillId="56" borderId="31" applyNumberFormat="0" applyAlignment="0" applyProtection="0">
      <alignment vertical="center"/>
    </xf>
  </cellStyleXfs>
  <cellXfs count="28">
    <xf numFmtId="0" fontId="0" fillId="0" borderId="0" xfId="0">
      <alignment vertical="center"/>
    </xf>
    <xf numFmtId="0" fontId="41" fillId="2" borderId="1" xfId="0" applyFont="1" applyFill="1" applyBorder="1" applyAlignment="1">
      <alignment horizontal="center" vertical="center"/>
    </xf>
    <xf numFmtId="0" fontId="41" fillId="2" borderId="1" xfId="0" applyFont="1" applyFill="1" applyBorder="1" applyAlignment="1" applyProtection="1">
      <alignment horizontal="center" vertical="center"/>
      <protection locked="0"/>
    </xf>
    <xf numFmtId="0" fontId="41" fillId="2" borderId="1" xfId="1" applyNumberFormat="1" applyFont="1" applyFill="1" applyBorder="1" applyAlignment="1">
      <alignment horizontal="center" vertical="center"/>
    </xf>
    <xf numFmtId="0" fontId="41" fillId="57" borderId="1" xfId="1" applyNumberFormat="1" applyFont="1" applyFill="1" applyBorder="1" applyAlignment="1">
      <alignment horizontal="center" vertical="center"/>
    </xf>
    <xf numFmtId="0" fontId="3" fillId="57" borderId="1" xfId="1" applyNumberFormat="1" applyFont="1" applyFill="1" applyBorder="1" applyAlignment="1">
      <alignment horizontal="center" vertical="center"/>
    </xf>
    <xf numFmtId="0" fontId="3" fillId="57" borderId="1" xfId="0" applyFont="1" applyFill="1" applyBorder="1" applyAlignment="1">
      <alignment horizontal="center" vertical="center"/>
    </xf>
    <xf numFmtId="177" fontId="3" fillId="57" borderId="1" xfId="0" applyNumberFormat="1" applyFont="1" applyFill="1" applyBorder="1" applyAlignment="1">
      <alignment horizontal="center" vertical="center"/>
    </xf>
    <xf numFmtId="0" fontId="4" fillId="57" borderId="1" xfId="0" applyFont="1" applyFill="1" applyBorder="1" applyAlignment="1">
      <alignment horizontal="center" vertical="center"/>
    </xf>
    <xf numFmtId="0" fontId="4" fillId="57"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0" borderId="0" xfId="0" applyFont="1" applyAlignment="1">
      <alignment horizontal="center" vertical="center"/>
    </xf>
    <xf numFmtId="0" fontId="4" fillId="58" borderId="1" xfId="0" applyFont="1" applyFill="1" applyBorder="1" applyAlignment="1">
      <alignment horizontal="left" vertical="center"/>
    </xf>
    <xf numFmtId="0" fontId="4" fillId="3" borderId="1" xfId="0" applyFont="1" applyFill="1" applyBorder="1" applyAlignment="1" applyProtection="1">
      <alignment horizontal="left" vertical="center"/>
      <protection locked="0"/>
    </xf>
    <xf numFmtId="0" fontId="4" fillId="0" borderId="1" xfId="0" applyFont="1" applyBorder="1" applyAlignment="1">
      <alignment horizontal="left" vertical="center"/>
    </xf>
    <xf numFmtId="178" fontId="4" fillId="0" borderId="1" xfId="0" applyNumberFormat="1" applyFont="1" applyBorder="1" applyAlignment="1">
      <alignment horizontal="left" vertical="center"/>
    </xf>
    <xf numFmtId="176" fontId="4" fillId="0" borderId="1" xfId="0" applyNumberFormat="1" applyFont="1" applyBorder="1" applyAlignment="1">
      <alignment horizontal="left" vertical="center"/>
    </xf>
    <xf numFmtId="0" fontId="4" fillId="0" borderId="1" xfId="0" applyFont="1" applyBorder="1" applyAlignment="1">
      <alignment horizontal="left" vertical="center" wrapText="1"/>
    </xf>
    <xf numFmtId="0" fontId="4" fillId="0" borderId="0" xfId="0" applyFont="1" applyAlignment="1">
      <alignment horizontal="left" vertical="center"/>
    </xf>
    <xf numFmtId="0" fontId="4" fillId="0" borderId="1" xfId="1" applyNumberFormat="1" applyFont="1" applyBorder="1" applyAlignment="1">
      <alignment horizontal="left" vertical="center"/>
    </xf>
    <xf numFmtId="0" fontId="4" fillId="0" borderId="32" xfId="1" applyNumberFormat="1" applyFont="1" applyBorder="1" applyAlignment="1">
      <alignment horizontal="left" vertical="center"/>
    </xf>
    <xf numFmtId="49" fontId="4" fillId="0" borderId="0" xfId="0" applyNumberFormat="1" applyFont="1" applyAlignment="1">
      <alignment horizontal="center" vertical="center"/>
    </xf>
    <xf numFmtId="49" fontId="4" fillId="3" borderId="0" xfId="0" applyNumberFormat="1" applyFont="1" applyFill="1" applyAlignment="1" applyProtection="1">
      <alignment horizontal="center" vertical="center"/>
      <protection locked="0"/>
    </xf>
    <xf numFmtId="49" fontId="4" fillId="0" borderId="0" xfId="1" applyNumberFormat="1" applyFont="1" applyAlignment="1">
      <alignment horizontal="center" vertical="center"/>
    </xf>
    <xf numFmtId="0" fontId="4" fillId="0" borderId="0" xfId="1" applyNumberFormat="1" applyFont="1" applyAlignment="1">
      <alignment horizontal="center" vertical="center"/>
    </xf>
    <xf numFmtId="177" fontId="4" fillId="0" borderId="0" xfId="0" applyNumberFormat="1" applyFont="1" applyAlignment="1">
      <alignment horizontal="center" vertical="center"/>
    </xf>
    <xf numFmtId="176" fontId="4" fillId="0" borderId="0" xfId="0" applyNumberFormat="1" applyFont="1" applyAlignment="1">
      <alignment horizontal="center" vertical="center"/>
    </xf>
    <xf numFmtId="49" fontId="4" fillId="0" borderId="0" xfId="0" applyNumberFormat="1" applyFont="1" applyAlignment="1">
      <alignment horizontal="center" vertical="center" wrapText="1"/>
    </xf>
  </cellXfs>
  <cellStyles count="20744">
    <cellStyle name="20% - アクセント 1" xfId="20" builtinId="30" customBuiltin="1"/>
    <cellStyle name="20% - アクセント 1 2" xfId="48" xr:uid="{00000000-0005-0000-0000-000001000000}"/>
    <cellStyle name="20% - アクセント 1 3" xfId="49" xr:uid="{00000000-0005-0000-0000-000002000000}"/>
    <cellStyle name="20% - アクセント 1 4" xfId="50" xr:uid="{00000000-0005-0000-0000-000003000000}"/>
    <cellStyle name="20% - アクセント 2" xfId="24" builtinId="34" customBuiltin="1"/>
    <cellStyle name="20% - アクセント 2 2" xfId="51" xr:uid="{00000000-0005-0000-0000-000005000000}"/>
    <cellStyle name="20% - アクセント 2 3" xfId="52" xr:uid="{00000000-0005-0000-0000-000006000000}"/>
    <cellStyle name="20% - アクセント 2 4" xfId="53" xr:uid="{00000000-0005-0000-0000-000007000000}"/>
    <cellStyle name="20% - アクセント 3" xfId="28" builtinId="38" customBuiltin="1"/>
    <cellStyle name="20% - アクセント 3 2" xfId="54" xr:uid="{00000000-0005-0000-0000-000009000000}"/>
    <cellStyle name="20% - アクセント 3 3" xfId="55" xr:uid="{00000000-0005-0000-0000-00000A000000}"/>
    <cellStyle name="20% - アクセント 3 4" xfId="56" xr:uid="{00000000-0005-0000-0000-00000B000000}"/>
    <cellStyle name="20% - アクセント 4" xfId="32" builtinId="42" customBuiltin="1"/>
    <cellStyle name="20% - アクセント 4 2" xfId="57" xr:uid="{00000000-0005-0000-0000-00000D000000}"/>
    <cellStyle name="20% - アクセント 4 3" xfId="58" xr:uid="{00000000-0005-0000-0000-00000E000000}"/>
    <cellStyle name="20% - アクセント 4 4" xfId="59" xr:uid="{00000000-0005-0000-0000-00000F000000}"/>
    <cellStyle name="20% - アクセント 5" xfId="36" builtinId="46" customBuiltin="1"/>
    <cellStyle name="20% - アクセント 5 2" xfId="60" xr:uid="{00000000-0005-0000-0000-000011000000}"/>
    <cellStyle name="20% - アクセント 5 3" xfId="61" xr:uid="{00000000-0005-0000-0000-000012000000}"/>
    <cellStyle name="20% - アクセント 5 4" xfId="62" xr:uid="{00000000-0005-0000-0000-000013000000}"/>
    <cellStyle name="20% - アクセント 6" xfId="40" builtinId="50" customBuiltin="1"/>
    <cellStyle name="20% - アクセント 6 2" xfId="63" xr:uid="{00000000-0005-0000-0000-000015000000}"/>
    <cellStyle name="20% - アクセント 6 3" xfId="64" xr:uid="{00000000-0005-0000-0000-000016000000}"/>
    <cellStyle name="20% - アクセント 6 4" xfId="65" xr:uid="{00000000-0005-0000-0000-000017000000}"/>
    <cellStyle name="40% - アクセント 1" xfId="21" builtinId="31" customBuiltin="1"/>
    <cellStyle name="40% - アクセント 1 2" xfId="66" xr:uid="{00000000-0005-0000-0000-000019000000}"/>
    <cellStyle name="40% - アクセント 1 3" xfId="67" xr:uid="{00000000-0005-0000-0000-00001A000000}"/>
    <cellStyle name="40% - アクセント 1 4" xfId="68" xr:uid="{00000000-0005-0000-0000-00001B000000}"/>
    <cellStyle name="40% - アクセント 2" xfId="25" builtinId="35" customBuiltin="1"/>
    <cellStyle name="40% - アクセント 2 2" xfId="69" xr:uid="{00000000-0005-0000-0000-00001D000000}"/>
    <cellStyle name="40% - アクセント 2 3" xfId="70" xr:uid="{00000000-0005-0000-0000-00001E000000}"/>
    <cellStyle name="40% - アクセント 2 4" xfId="71" xr:uid="{00000000-0005-0000-0000-00001F000000}"/>
    <cellStyle name="40% - アクセント 3" xfId="29" builtinId="39" customBuiltin="1"/>
    <cellStyle name="40% - アクセント 3 2" xfId="72" xr:uid="{00000000-0005-0000-0000-000021000000}"/>
    <cellStyle name="40% - アクセント 3 3" xfId="73" xr:uid="{00000000-0005-0000-0000-000022000000}"/>
    <cellStyle name="40% - アクセント 3 4" xfId="74" xr:uid="{00000000-0005-0000-0000-000023000000}"/>
    <cellStyle name="40% - アクセント 4" xfId="33" builtinId="43" customBuiltin="1"/>
    <cellStyle name="40% - アクセント 4 2" xfId="75" xr:uid="{00000000-0005-0000-0000-000025000000}"/>
    <cellStyle name="40% - アクセント 4 3" xfId="76" xr:uid="{00000000-0005-0000-0000-000026000000}"/>
    <cellStyle name="40% - アクセント 4 4" xfId="77" xr:uid="{00000000-0005-0000-0000-000027000000}"/>
    <cellStyle name="40% - アクセント 5" xfId="37" builtinId="47" customBuiltin="1"/>
    <cellStyle name="40% - アクセント 5 2" xfId="78" xr:uid="{00000000-0005-0000-0000-000029000000}"/>
    <cellStyle name="40% - アクセント 5 3" xfId="79" xr:uid="{00000000-0005-0000-0000-00002A000000}"/>
    <cellStyle name="40% - アクセント 5 4" xfId="80" xr:uid="{00000000-0005-0000-0000-00002B000000}"/>
    <cellStyle name="40% - アクセント 6" xfId="41" builtinId="51" customBuiltin="1"/>
    <cellStyle name="40% - アクセント 6 2" xfId="81" xr:uid="{00000000-0005-0000-0000-00002D000000}"/>
    <cellStyle name="40% - アクセント 6 3" xfId="82" xr:uid="{00000000-0005-0000-0000-00002E000000}"/>
    <cellStyle name="40% - アクセント 6 4" xfId="83" xr:uid="{00000000-0005-0000-0000-00002F000000}"/>
    <cellStyle name="60% - アクセント 1" xfId="22" builtinId="32" customBuiltin="1"/>
    <cellStyle name="60% - アクセント 1 2" xfId="84" xr:uid="{00000000-0005-0000-0000-000031000000}"/>
    <cellStyle name="60% - アクセント 1 3" xfId="85" xr:uid="{00000000-0005-0000-0000-000032000000}"/>
    <cellStyle name="60% - アクセント 1 4" xfId="86" xr:uid="{00000000-0005-0000-0000-000033000000}"/>
    <cellStyle name="60% - アクセント 2" xfId="26" builtinId="36" customBuiltin="1"/>
    <cellStyle name="60% - アクセント 2 2" xfId="87" xr:uid="{00000000-0005-0000-0000-000035000000}"/>
    <cellStyle name="60% - アクセント 2 3" xfId="88" xr:uid="{00000000-0005-0000-0000-000036000000}"/>
    <cellStyle name="60% - アクセント 2 4" xfId="89" xr:uid="{00000000-0005-0000-0000-000037000000}"/>
    <cellStyle name="60% - アクセント 3" xfId="30" builtinId="40" customBuiltin="1"/>
    <cellStyle name="60% - アクセント 3 2" xfId="90" xr:uid="{00000000-0005-0000-0000-000039000000}"/>
    <cellStyle name="60% - アクセント 3 3" xfId="91" xr:uid="{00000000-0005-0000-0000-00003A000000}"/>
    <cellStyle name="60% - アクセント 3 4" xfId="92" xr:uid="{00000000-0005-0000-0000-00003B000000}"/>
    <cellStyle name="60% - アクセント 4" xfId="34" builtinId="44" customBuiltin="1"/>
    <cellStyle name="60% - アクセント 4 2" xfId="93" xr:uid="{00000000-0005-0000-0000-00003D000000}"/>
    <cellStyle name="60% - アクセント 4 3" xfId="94" xr:uid="{00000000-0005-0000-0000-00003E000000}"/>
    <cellStyle name="60% - アクセント 4 4" xfId="95" xr:uid="{00000000-0005-0000-0000-00003F000000}"/>
    <cellStyle name="60% - アクセント 5" xfId="38" builtinId="48" customBuiltin="1"/>
    <cellStyle name="60% - アクセント 5 2" xfId="96" xr:uid="{00000000-0005-0000-0000-000041000000}"/>
    <cellStyle name="60% - アクセント 5 3" xfId="97" xr:uid="{00000000-0005-0000-0000-000042000000}"/>
    <cellStyle name="60% - アクセント 5 4" xfId="98" xr:uid="{00000000-0005-0000-0000-000043000000}"/>
    <cellStyle name="60% - アクセント 6" xfId="42" builtinId="52" customBuiltin="1"/>
    <cellStyle name="60% - アクセント 6 2" xfId="99" xr:uid="{00000000-0005-0000-0000-000045000000}"/>
    <cellStyle name="60% - アクセント 6 3" xfId="100" xr:uid="{00000000-0005-0000-0000-000046000000}"/>
    <cellStyle name="60% - アクセント 6 4" xfId="101" xr:uid="{00000000-0005-0000-0000-000047000000}"/>
    <cellStyle name="アクセント 1" xfId="19" builtinId="29" customBuiltin="1"/>
    <cellStyle name="アクセント 1 2" xfId="102" xr:uid="{00000000-0005-0000-0000-000049000000}"/>
    <cellStyle name="アクセント 1 3" xfId="103" xr:uid="{00000000-0005-0000-0000-00004A000000}"/>
    <cellStyle name="アクセント 1 4" xfId="104" xr:uid="{00000000-0005-0000-0000-00004B000000}"/>
    <cellStyle name="アクセント 2" xfId="23" builtinId="33" customBuiltin="1"/>
    <cellStyle name="アクセント 2 2" xfId="105" xr:uid="{00000000-0005-0000-0000-00004D000000}"/>
    <cellStyle name="アクセント 2 3" xfId="106" xr:uid="{00000000-0005-0000-0000-00004E000000}"/>
    <cellStyle name="アクセント 2 4" xfId="107" xr:uid="{00000000-0005-0000-0000-00004F000000}"/>
    <cellStyle name="アクセント 3" xfId="27" builtinId="37" customBuiltin="1"/>
    <cellStyle name="アクセント 3 2" xfId="108" xr:uid="{00000000-0005-0000-0000-000051000000}"/>
    <cellStyle name="アクセント 3 3" xfId="109" xr:uid="{00000000-0005-0000-0000-000052000000}"/>
    <cellStyle name="アクセント 3 4" xfId="110" xr:uid="{00000000-0005-0000-0000-000053000000}"/>
    <cellStyle name="アクセント 4" xfId="31" builtinId="41" customBuiltin="1"/>
    <cellStyle name="アクセント 4 2" xfId="111" xr:uid="{00000000-0005-0000-0000-000055000000}"/>
    <cellStyle name="アクセント 4 3" xfId="112" xr:uid="{00000000-0005-0000-0000-000056000000}"/>
    <cellStyle name="アクセント 4 4" xfId="113" xr:uid="{00000000-0005-0000-0000-000057000000}"/>
    <cellStyle name="アクセント 5" xfId="35" builtinId="45" customBuiltin="1"/>
    <cellStyle name="アクセント 5 2" xfId="114" xr:uid="{00000000-0005-0000-0000-000059000000}"/>
    <cellStyle name="アクセント 5 3" xfId="115" xr:uid="{00000000-0005-0000-0000-00005A000000}"/>
    <cellStyle name="アクセント 5 4" xfId="116" xr:uid="{00000000-0005-0000-0000-00005B000000}"/>
    <cellStyle name="アクセント 6" xfId="39" builtinId="49" customBuiltin="1"/>
    <cellStyle name="アクセント 6 2" xfId="117" xr:uid="{00000000-0005-0000-0000-00005D000000}"/>
    <cellStyle name="アクセント 6 3" xfId="118" xr:uid="{00000000-0005-0000-0000-00005E000000}"/>
    <cellStyle name="アクセント 6 4" xfId="119" xr:uid="{00000000-0005-0000-0000-00005F000000}"/>
    <cellStyle name="タイトル" xfId="2" builtinId="15" customBuiltin="1"/>
    <cellStyle name="タイトル 2" xfId="120" xr:uid="{00000000-0005-0000-0000-000061000000}"/>
    <cellStyle name="タイトル 3" xfId="121" xr:uid="{00000000-0005-0000-0000-000062000000}"/>
    <cellStyle name="タイトル 4" xfId="122" xr:uid="{00000000-0005-0000-0000-000063000000}"/>
    <cellStyle name="チェック セル" xfId="14" builtinId="23" customBuiltin="1"/>
    <cellStyle name="チェック セル 2" xfId="123" xr:uid="{00000000-0005-0000-0000-000065000000}"/>
    <cellStyle name="チェック セル 3" xfId="124" xr:uid="{00000000-0005-0000-0000-000066000000}"/>
    <cellStyle name="チェック セル 4" xfId="125" xr:uid="{00000000-0005-0000-0000-000067000000}"/>
    <cellStyle name="どちらでもない" xfId="9" builtinId="28" customBuiltin="1"/>
    <cellStyle name="どちらでもない 2" xfId="126" xr:uid="{00000000-0005-0000-0000-000069000000}"/>
    <cellStyle name="どちらでもない 3" xfId="127" xr:uid="{00000000-0005-0000-0000-00006A000000}"/>
    <cellStyle name="どちらでもない 4" xfId="128" xr:uid="{00000000-0005-0000-0000-00006B000000}"/>
    <cellStyle name="ハイパーリンク 2" xfId="45" xr:uid="{00000000-0005-0000-0000-00006E000000}"/>
    <cellStyle name="ハイパーリンク 3" xfId="171" xr:uid="{00000000-0005-0000-0000-00006F000000}"/>
    <cellStyle name="メモ" xfId="16" builtinId="10" customBuiltin="1"/>
    <cellStyle name="メモ 2" xfId="129" xr:uid="{00000000-0005-0000-0000-000071000000}"/>
    <cellStyle name="メモ 2 10" xfId="568" xr:uid="{00000000-0005-0000-0000-000072000000}"/>
    <cellStyle name="メモ 2 10 10" xfId="16330" xr:uid="{00000000-0005-0000-0000-000073000000}"/>
    <cellStyle name="メモ 2 10 11" xfId="17947" xr:uid="{00000000-0005-0000-0000-000074000000}"/>
    <cellStyle name="メモ 2 10 12" xfId="19546" xr:uid="{00000000-0005-0000-0000-000075000000}"/>
    <cellStyle name="メモ 2 10 13" xfId="3772" xr:uid="{00000000-0005-0000-0000-000076000000}"/>
    <cellStyle name="メモ 2 10 2" xfId="1774" xr:uid="{00000000-0005-0000-0000-000077000000}"/>
    <cellStyle name="メモ 2 10 2 2" xfId="4994" xr:uid="{00000000-0005-0000-0000-000078000000}"/>
    <cellStyle name="メモ 2 10 3" xfId="6215" xr:uid="{00000000-0005-0000-0000-000079000000}"/>
    <cellStyle name="メモ 2 10 4" xfId="7406" xr:uid="{00000000-0005-0000-0000-00007A000000}"/>
    <cellStyle name="メモ 2 10 5" xfId="8998" xr:uid="{00000000-0005-0000-0000-00007B000000}"/>
    <cellStyle name="メモ 2 10 6" xfId="10719" xr:uid="{00000000-0005-0000-0000-00007C000000}"/>
    <cellStyle name="メモ 2 10 7" xfId="12312" xr:uid="{00000000-0005-0000-0000-00007D000000}"/>
    <cellStyle name="メモ 2 10 8" xfId="13881" xr:uid="{00000000-0005-0000-0000-00007E000000}"/>
    <cellStyle name="メモ 2 10 9" xfId="14508" xr:uid="{00000000-0005-0000-0000-00007F000000}"/>
    <cellStyle name="メモ 2 11" xfId="1364" xr:uid="{00000000-0005-0000-0000-000080000000}"/>
    <cellStyle name="メモ 2 11 10" xfId="17126" xr:uid="{00000000-0005-0000-0000-000081000000}"/>
    <cellStyle name="メモ 2 11 11" xfId="18743" xr:uid="{00000000-0005-0000-0000-000082000000}"/>
    <cellStyle name="メモ 2 11 12" xfId="20342" xr:uid="{00000000-0005-0000-0000-000083000000}"/>
    <cellStyle name="メモ 2 11 2" xfId="2570" xr:uid="{00000000-0005-0000-0000-000084000000}"/>
    <cellStyle name="メモ 2 11 2 2" xfId="5790" xr:uid="{00000000-0005-0000-0000-000085000000}"/>
    <cellStyle name="メモ 2 11 3" xfId="3362" xr:uid="{00000000-0005-0000-0000-000086000000}"/>
    <cellStyle name="メモ 2 11 4" xfId="8202" xr:uid="{00000000-0005-0000-0000-000087000000}"/>
    <cellStyle name="メモ 2 11 5" xfId="9794" xr:uid="{00000000-0005-0000-0000-000088000000}"/>
    <cellStyle name="メモ 2 11 6" xfId="11515" xr:uid="{00000000-0005-0000-0000-000089000000}"/>
    <cellStyle name="メモ 2 11 7" xfId="13108" xr:uid="{00000000-0005-0000-0000-00008A000000}"/>
    <cellStyle name="メモ 2 11 8" xfId="14603" xr:uid="{00000000-0005-0000-0000-00008B000000}"/>
    <cellStyle name="メモ 2 11 9" xfId="15533" xr:uid="{00000000-0005-0000-0000-00008C000000}"/>
    <cellStyle name="メモ 2 12" xfId="4652" xr:uid="{00000000-0005-0000-0000-00008D000000}"/>
    <cellStyle name="メモ 2 13" xfId="4957" xr:uid="{00000000-0005-0000-0000-00008E000000}"/>
    <cellStyle name="メモ 2 14" xfId="4901" xr:uid="{00000000-0005-0000-0000-00008F000000}"/>
    <cellStyle name="メモ 2 15" xfId="10243" xr:uid="{00000000-0005-0000-0000-000090000000}"/>
    <cellStyle name="メモ 2 16" xfId="14048" xr:uid="{00000000-0005-0000-0000-000091000000}"/>
    <cellStyle name="メモ 2 17" xfId="17537" xr:uid="{00000000-0005-0000-0000-000092000000}"/>
    <cellStyle name="メモ 2 18" xfId="17536" xr:uid="{00000000-0005-0000-0000-000093000000}"/>
    <cellStyle name="メモ 2 2" xfId="173" xr:uid="{00000000-0005-0000-0000-000094000000}"/>
    <cellStyle name="メモ 2 2 10" xfId="4813" xr:uid="{00000000-0005-0000-0000-000095000000}"/>
    <cellStyle name="メモ 2 2 11" xfId="7011" xr:uid="{00000000-0005-0000-0000-000096000000}"/>
    <cellStyle name="メモ 2 2 12" xfId="4954" xr:uid="{00000000-0005-0000-0000-000097000000}"/>
    <cellStyle name="メモ 2 2 13" xfId="10323" xr:uid="{00000000-0005-0000-0000-000098000000}"/>
    <cellStyle name="メモ 2 2 14" xfId="10201" xr:uid="{00000000-0005-0000-0000-000099000000}"/>
    <cellStyle name="メモ 2 2 15" xfId="14045" xr:uid="{00000000-0005-0000-0000-00009A000000}"/>
    <cellStyle name="メモ 2 2 16" xfId="15935" xr:uid="{00000000-0005-0000-0000-00009B000000}"/>
    <cellStyle name="メモ 2 2 17" xfId="17552" xr:uid="{00000000-0005-0000-0000-00009C000000}"/>
    <cellStyle name="メモ 2 2 18" xfId="19151" xr:uid="{00000000-0005-0000-0000-00009D000000}"/>
    <cellStyle name="メモ 2 2 2" xfId="174" xr:uid="{00000000-0005-0000-0000-00009E000000}"/>
    <cellStyle name="メモ 2 2 2 10" xfId="11917" xr:uid="{00000000-0005-0000-0000-00009F000000}"/>
    <cellStyle name="メモ 2 2 2 11" xfId="14557" xr:uid="{00000000-0005-0000-0000-0000A0000000}"/>
    <cellStyle name="メモ 2 2 2 12" xfId="15936" xr:uid="{00000000-0005-0000-0000-0000A1000000}"/>
    <cellStyle name="メモ 2 2 2 13" xfId="17553" xr:uid="{00000000-0005-0000-0000-0000A2000000}"/>
    <cellStyle name="メモ 2 2 2 14" xfId="19152" xr:uid="{00000000-0005-0000-0000-0000A3000000}"/>
    <cellStyle name="メモ 2 2 2 2" xfId="470" xr:uid="{00000000-0005-0000-0000-0000A4000000}"/>
    <cellStyle name="メモ 2 2 2 2 10" xfId="13887" xr:uid="{00000000-0005-0000-0000-0000A5000000}"/>
    <cellStyle name="メモ 2 2 2 2 11" xfId="16232" xr:uid="{00000000-0005-0000-0000-0000A6000000}"/>
    <cellStyle name="メモ 2 2 2 2 12" xfId="17849" xr:uid="{00000000-0005-0000-0000-0000A7000000}"/>
    <cellStyle name="メモ 2 2 2 2 13" xfId="19448" xr:uid="{00000000-0005-0000-0000-0000A8000000}"/>
    <cellStyle name="メモ 2 2 2 2 2" xfId="881" xr:uid="{00000000-0005-0000-0000-0000A9000000}"/>
    <cellStyle name="メモ 2 2 2 2 2 10" xfId="16643" xr:uid="{00000000-0005-0000-0000-0000AA000000}"/>
    <cellStyle name="メモ 2 2 2 2 2 11" xfId="18260" xr:uid="{00000000-0005-0000-0000-0000AB000000}"/>
    <cellStyle name="メモ 2 2 2 2 2 12" xfId="19859" xr:uid="{00000000-0005-0000-0000-0000AC000000}"/>
    <cellStyle name="メモ 2 2 2 2 2 13" xfId="4085" xr:uid="{00000000-0005-0000-0000-0000AD000000}"/>
    <cellStyle name="メモ 2 2 2 2 2 2" xfId="2087" xr:uid="{00000000-0005-0000-0000-0000AE000000}"/>
    <cellStyle name="メモ 2 2 2 2 2 2 2" xfId="5307" xr:uid="{00000000-0005-0000-0000-0000AF000000}"/>
    <cellStyle name="メモ 2 2 2 2 2 3" xfId="6528" xr:uid="{00000000-0005-0000-0000-0000B0000000}"/>
    <cellStyle name="メモ 2 2 2 2 2 4" xfId="7719" xr:uid="{00000000-0005-0000-0000-0000B1000000}"/>
    <cellStyle name="メモ 2 2 2 2 2 5" xfId="9311" xr:uid="{00000000-0005-0000-0000-0000B2000000}"/>
    <cellStyle name="メモ 2 2 2 2 2 6" xfId="11032" xr:uid="{00000000-0005-0000-0000-0000B3000000}"/>
    <cellStyle name="メモ 2 2 2 2 2 7" xfId="12625" xr:uid="{00000000-0005-0000-0000-0000B4000000}"/>
    <cellStyle name="メモ 2 2 2 2 2 8" xfId="14161" xr:uid="{00000000-0005-0000-0000-0000B5000000}"/>
    <cellStyle name="メモ 2 2 2 2 2 9" xfId="15050" xr:uid="{00000000-0005-0000-0000-0000B6000000}"/>
    <cellStyle name="メモ 2 2 2 2 3" xfId="1274" xr:uid="{00000000-0005-0000-0000-0000B7000000}"/>
    <cellStyle name="メモ 2 2 2 2 3 10" xfId="17036" xr:uid="{00000000-0005-0000-0000-0000B8000000}"/>
    <cellStyle name="メモ 2 2 2 2 3 11" xfId="18653" xr:uid="{00000000-0005-0000-0000-0000B9000000}"/>
    <cellStyle name="メモ 2 2 2 2 3 12" xfId="20252" xr:uid="{00000000-0005-0000-0000-0000BA000000}"/>
    <cellStyle name="メモ 2 2 2 2 3 13" xfId="4478" xr:uid="{00000000-0005-0000-0000-0000BB000000}"/>
    <cellStyle name="メモ 2 2 2 2 3 2" xfId="2480" xr:uid="{00000000-0005-0000-0000-0000BC000000}"/>
    <cellStyle name="メモ 2 2 2 2 3 2 2" xfId="5700" xr:uid="{00000000-0005-0000-0000-0000BD000000}"/>
    <cellStyle name="メモ 2 2 2 2 3 3" xfId="6921" xr:uid="{00000000-0005-0000-0000-0000BE000000}"/>
    <cellStyle name="メモ 2 2 2 2 3 4" xfId="8112" xr:uid="{00000000-0005-0000-0000-0000BF000000}"/>
    <cellStyle name="メモ 2 2 2 2 3 5" xfId="9704" xr:uid="{00000000-0005-0000-0000-0000C0000000}"/>
    <cellStyle name="メモ 2 2 2 2 3 6" xfId="11425" xr:uid="{00000000-0005-0000-0000-0000C1000000}"/>
    <cellStyle name="メモ 2 2 2 2 3 7" xfId="13018" xr:uid="{00000000-0005-0000-0000-0000C2000000}"/>
    <cellStyle name="メモ 2 2 2 2 3 8" xfId="14517" xr:uid="{00000000-0005-0000-0000-0000C3000000}"/>
    <cellStyle name="メモ 2 2 2 2 3 9" xfId="15443" xr:uid="{00000000-0005-0000-0000-0000C4000000}"/>
    <cellStyle name="メモ 2 2 2 2 4" xfId="1676" xr:uid="{00000000-0005-0000-0000-0000C5000000}"/>
    <cellStyle name="メモ 2 2 2 2 4 10" xfId="17438" xr:uid="{00000000-0005-0000-0000-0000C6000000}"/>
    <cellStyle name="メモ 2 2 2 2 4 11" xfId="19055" xr:uid="{00000000-0005-0000-0000-0000C7000000}"/>
    <cellStyle name="メモ 2 2 2 2 4 12" xfId="20654" xr:uid="{00000000-0005-0000-0000-0000C8000000}"/>
    <cellStyle name="メモ 2 2 2 2 4 2" xfId="2882" xr:uid="{00000000-0005-0000-0000-0000C9000000}"/>
    <cellStyle name="メモ 2 2 2 2 4 2 2" xfId="6102" xr:uid="{00000000-0005-0000-0000-0000CA000000}"/>
    <cellStyle name="メモ 2 2 2 2 4 3" xfId="3674" xr:uid="{00000000-0005-0000-0000-0000CB000000}"/>
    <cellStyle name="メモ 2 2 2 2 4 4" xfId="8514" xr:uid="{00000000-0005-0000-0000-0000CC000000}"/>
    <cellStyle name="メモ 2 2 2 2 4 5" xfId="10106" xr:uid="{00000000-0005-0000-0000-0000CD000000}"/>
    <cellStyle name="メモ 2 2 2 2 4 6" xfId="11827" xr:uid="{00000000-0005-0000-0000-0000CE000000}"/>
    <cellStyle name="メモ 2 2 2 2 4 7" xfId="13420" xr:uid="{00000000-0005-0000-0000-0000CF000000}"/>
    <cellStyle name="メモ 2 2 2 2 4 8" xfId="14915" xr:uid="{00000000-0005-0000-0000-0000D0000000}"/>
    <cellStyle name="メモ 2 2 2 2 4 9" xfId="15845" xr:uid="{00000000-0005-0000-0000-0000D1000000}"/>
    <cellStyle name="メモ 2 2 2 2 5" xfId="4646" xr:uid="{00000000-0005-0000-0000-0000D2000000}"/>
    <cellStyle name="メモ 2 2 2 2 6" xfId="7308" xr:uid="{00000000-0005-0000-0000-0000D3000000}"/>
    <cellStyle name="メモ 2 2 2 2 7" xfId="8900" xr:uid="{00000000-0005-0000-0000-0000D4000000}"/>
    <cellStyle name="メモ 2 2 2 2 8" xfId="10620" xr:uid="{00000000-0005-0000-0000-0000D5000000}"/>
    <cellStyle name="メモ 2 2 2 2 9" xfId="12213" xr:uid="{00000000-0005-0000-0000-0000D6000000}"/>
    <cellStyle name="メモ 2 2 2 3" xfId="585" xr:uid="{00000000-0005-0000-0000-0000D7000000}"/>
    <cellStyle name="メモ 2 2 2 3 10" xfId="16347" xr:uid="{00000000-0005-0000-0000-0000D8000000}"/>
    <cellStyle name="メモ 2 2 2 3 11" xfId="17964" xr:uid="{00000000-0005-0000-0000-0000D9000000}"/>
    <cellStyle name="メモ 2 2 2 3 12" xfId="19563" xr:uid="{00000000-0005-0000-0000-0000DA000000}"/>
    <cellStyle name="メモ 2 2 2 3 13" xfId="3789" xr:uid="{00000000-0005-0000-0000-0000DB000000}"/>
    <cellStyle name="メモ 2 2 2 3 2" xfId="1791" xr:uid="{00000000-0005-0000-0000-0000DC000000}"/>
    <cellStyle name="メモ 2 2 2 3 2 2" xfId="5011" xr:uid="{00000000-0005-0000-0000-0000DD000000}"/>
    <cellStyle name="メモ 2 2 2 3 3" xfId="6232" xr:uid="{00000000-0005-0000-0000-0000DE000000}"/>
    <cellStyle name="メモ 2 2 2 3 4" xfId="7423" xr:uid="{00000000-0005-0000-0000-0000DF000000}"/>
    <cellStyle name="メモ 2 2 2 3 5" xfId="9015" xr:uid="{00000000-0005-0000-0000-0000E0000000}"/>
    <cellStyle name="メモ 2 2 2 3 6" xfId="10736" xr:uid="{00000000-0005-0000-0000-0000E1000000}"/>
    <cellStyle name="メモ 2 2 2 3 7" xfId="12329" xr:uid="{00000000-0005-0000-0000-0000E2000000}"/>
    <cellStyle name="メモ 2 2 2 3 8" xfId="13896" xr:uid="{00000000-0005-0000-0000-0000E3000000}"/>
    <cellStyle name="メモ 2 2 2 3 9" xfId="13568" xr:uid="{00000000-0005-0000-0000-0000E4000000}"/>
    <cellStyle name="メモ 2 2 2 4" xfId="978" xr:uid="{00000000-0005-0000-0000-0000E5000000}"/>
    <cellStyle name="メモ 2 2 2 4 10" xfId="16740" xr:uid="{00000000-0005-0000-0000-0000E6000000}"/>
    <cellStyle name="メモ 2 2 2 4 11" xfId="18357" xr:uid="{00000000-0005-0000-0000-0000E7000000}"/>
    <cellStyle name="メモ 2 2 2 4 12" xfId="19956" xr:uid="{00000000-0005-0000-0000-0000E8000000}"/>
    <cellStyle name="メモ 2 2 2 4 13" xfId="4182" xr:uid="{00000000-0005-0000-0000-0000E9000000}"/>
    <cellStyle name="メモ 2 2 2 4 2" xfId="2184" xr:uid="{00000000-0005-0000-0000-0000EA000000}"/>
    <cellStyle name="メモ 2 2 2 4 2 2" xfId="5404" xr:uid="{00000000-0005-0000-0000-0000EB000000}"/>
    <cellStyle name="メモ 2 2 2 4 3" xfId="6625" xr:uid="{00000000-0005-0000-0000-0000EC000000}"/>
    <cellStyle name="メモ 2 2 2 4 4" xfId="7816" xr:uid="{00000000-0005-0000-0000-0000ED000000}"/>
    <cellStyle name="メモ 2 2 2 4 5" xfId="9408" xr:uid="{00000000-0005-0000-0000-0000EE000000}"/>
    <cellStyle name="メモ 2 2 2 4 6" xfId="11129" xr:uid="{00000000-0005-0000-0000-0000EF000000}"/>
    <cellStyle name="メモ 2 2 2 4 7" xfId="12722" xr:uid="{00000000-0005-0000-0000-0000F0000000}"/>
    <cellStyle name="メモ 2 2 2 4 8" xfId="14253" xr:uid="{00000000-0005-0000-0000-0000F1000000}"/>
    <cellStyle name="メモ 2 2 2 4 9" xfId="15147" xr:uid="{00000000-0005-0000-0000-0000F2000000}"/>
    <cellStyle name="メモ 2 2 2 5" xfId="1380" xr:uid="{00000000-0005-0000-0000-0000F3000000}"/>
    <cellStyle name="メモ 2 2 2 5 10" xfId="17142" xr:uid="{00000000-0005-0000-0000-0000F4000000}"/>
    <cellStyle name="メモ 2 2 2 5 11" xfId="18759" xr:uid="{00000000-0005-0000-0000-0000F5000000}"/>
    <cellStyle name="メモ 2 2 2 5 12" xfId="20358" xr:uid="{00000000-0005-0000-0000-0000F6000000}"/>
    <cellStyle name="メモ 2 2 2 5 2" xfId="2586" xr:uid="{00000000-0005-0000-0000-0000F7000000}"/>
    <cellStyle name="メモ 2 2 2 5 2 2" xfId="5806" xr:uid="{00000000-0005-0000-0000-0000F8000000}"/>
    <cellStyle name="メモ 2 2 2 5 3" xfId="3378" xr:uid="{00000000-0005-0000-0000-0000F9000000}"/>
    <cellStyle name="メモ 2 2 2 5 4" xfId="8218" xr:uid="{00000000-0005-0000-0000-0000FA000000}"/>
    <cellStyle name="メモ 2 2 2 5 5" xfId="9810" xr:uid="{00000000-0005-0000-0000-0000FB000000}"/>
    <cellStyle name="メモ 2 2 2 5 6" xfId="11531" xr:uid="{00000000-0005-0000-0000-0000FC000000}"/>
    <cellStyle name="メモ 2 2 2 5 7" xfId="13124" xr:uid="{00000000-0005-0000-0000-0000FD000000}"/>
    <cellStyle name="メモ 2 2 2 5 8" xfId="14619" xr:uid="{00000000-0005-0000-0000-0000FE000000}"/>
    <cellStyle name="メモ 2 2 2 5 9" xfId="15549" xr:uid="{00000000-0005-0000-0000-0000FF000000}"/>
    <cellStyle name="メモ 2 2 2 6" xfId="4940" xr:uid="{00000000-0005-0000-0000-000000010000}"/>
    <cellStyle name="メモ 2 2 2 7" xfId="7012" xr:uid="{00000000-0005-0000-0000-000001010000}"/>
    <cellStyle name="メモ 2 2 2 8" xfId="8604" xr:uid="{00000000-0005-0000-0000-000002010000}"/>
    <cellStyle name="メモ 2 2 2 9" xfId="10324" xr:uid="{00000000-0005-0000-0000-000003010000}"/>
    <cellStyle name="メモ 2 2 3" xfId="175" xr:uid="{00000000-0005-0000-0000-000004010000}"/>
    <cellStyle name="メモ 2 2 3 10" xfId="11918" xr:uid="{00000000-0005-0000-0000-000005010000}"/>
    <cellStyle name="メモ 2 2 3 11" xfId="14201" xr:uid="{00000000-0005-0000-0000-000006010000}"/>
    <cellStyle name="メモ 2 2 3 12" xfId="15937" xr:uid="{00000000-0005-0000-0000-000007010000}"/>
    <cellStyle name="メモ 2 2 3 13" xfId="17554" xr:uid="{00000000-0005-0000-0000-000008010000}"/>
    <cellStyle name="メモ 2 2 3 14" xfId="19153" xr:uid="{00000000-0005-0000-0000-000009010000}"/>
    <cellStyle name="メモ 2 2 3 2" xfId="500" xr:uid="{00000000-0005-0000-0000-00000A010000}"/>
    <cellStyle name="メモ 2 2 3 2 10" xfId="14509" xr:uid="{00000000-0005-0000-0000-00000B010000}"/>
    <cellStyle name="メモ 2 2 3 2 11" xfId="16262" xr:uid="{00000000-0005-0000-0000-00000C010000}"/>
    <cellStyle name="メモ 2 2 3 2 12" xfId="17879" xr:uid="{00000000-0005-0000-0000-00000D010000}"/>
    <cellStyle name="メモ 2 2 3 2 13" xfId="19478" xr:uid="{00000000-0005-0000-0000-00000E010000}"/>
    <cellStyle name="メモ 2 2 3 2 2" xfId="911" xr:uid="{00000000-0005-0000-0000-00000F010000}"/>
    <cellStyle name="メモ 2 2 3 2 2 10" xfId="16673" xr:uid="{00000000-0005-0000-0000-000010010000}"/>
    <cellStyle name="メモ 2 2 3 2 2 11" xfId="18290" xr:uid="{00000000-0005-0000-0000-000011010000}"/>
    <cellStyle name="メモ 2 2 3 2 2 12" xfId="19889" xr:uid="{00000000-0005-0000-0000-000012010000}"/>
    <cellStyle name="メモ 2 2 3 2 2 13" xfId="4115" xr:uid="{00000000-0005-0000-0000-000013010000}"/>
    <cellStyle name="メモ 2 2 3 2 2 2" xfId="2117" xr:uid="{00000000-0005-0000-0000-000014010000}"/>
    <cellStyle name="メモ 2 2 3 2 2 2 2" xfId="5337" xr:uid="{00000000-0005-0000-0000-000015010000}"/>
    <cellStyle name="メモ 2 2 3 2 2 3" xfId="6558" xr:uid="{00000000-0005-0000-0000-000016010000}"/>
    <cellStyle name="メモ 2 2 3 2 2 4" xfId="7749" xr:uid="{00000000-0005-0000-0000-000017010000}"/>
    <cellStyle name="メモ 2 2 3 2 2 5" xfId="9341" xr:uid="{00000000-0005-0000-0000-000018010000}"/>
    <cellStyle name="メモ 2 2 3 2 2 6" xfId="11062" xr:uid="{00000000-0005-0000-0000-000019010000}"/>
    <cellStyle name="メモ 2 2 3 2 2 7" xfId="12655" xr:uid="{00000000-0005-0000-0000-00001A010000}"/>
    <cellStyle name="メモ 2 2 3 2 2 8" xfId="14188" xr:uid="{00000000-0005-0000-0000-00001B010000}"/>
    <cellStyle name="メモ 2 2 3 2 2 9" xfId="15080" xr:uid="{00000000-0005-0000-0000-00001C010000}"/>
    <cellStyle name="メモ 2 2 3 2 3" xfId="1304" xr:uid="{00000000-0005-0000-0000-00001D010000}"/>
    <cellStyle name="メモ 2 2 3 2 3 10" xfId="17066" xr:uid="{00000000-0005-0000-0000-00001E010000}"/>
    <cellStyle name="メモ 2 2 3 2 3 11" xfId="18683" xr:uid="{00000000-0005-0000-0000-00001F010000}"/>
    <cellStyle name="メモ 2 2 3 2 3 12" xfId="20282" xr:uid="{00000000-0005-0000-0000-000020010000}"/>
    <cellStyle name="メモ 2 2 3 2 3 13" xfId="4508" xr:uid="{00000000-0005-0000-0000-000021010000}"/>
    <cellStyle name="メモ 2 2 3 2 3 2" xfId="2510" xr:uid="{00000000-0005-0000-0000-000022010000}"/>
    <cellStyle name="メモ 2 2 3 2 3 2 2" xfId="5730" xr:uid="{00000000-0005-0000-0000-000023010000}"/>
    <cellStyle name="メモ 2 2 3 2 3 3" xfId="6951" xr:uid="{00000000-0005-0000-0000-000024010000}"/>
    <cellStyle name="メモ 2 2 3 2 3 4" xfId="8142" xr:uid="{00000000-0005-0000-0000-000025010000}"/>
    <cellStyle name="メモ 2 2 3 2 3 5" xfId="9734" xr:uid="{00000000-0005-0000-0000-000026010000}"/>
    <cellStyle name="メモ 2 2 3 2 3 6" xfId="11455" xr:uid="{00000000-0005-0000-0000-000027010000}"/>
    <cellStyle name="メモ 2 2 3 2 3 7" xfId="13048" xr:uid="{00000000-0005-0000-0000-000028010000}"/>
    <cellStyle name="メモ 2 2 3 2 3 8" xfId="14544" xr:uid="{00000000-0005-0000-0000-000029010000}"/>
    <cellStyle name="メモ 2 2 3 2 3 9" xfId="15473" xr:uid="{00000000-0005-0000-0000-00002A010000}"/>
    <cellStyle name="メモ 2 2 3 2 4" xfId="1706" xr:uid="{00000000-0005-0000-0000-00002B010000}"/>
    <cellStyle name="メモ 2 2 3 2 4 10" xfId="17468" xr:uid="{00000000-0005-0000-0000-00002C010000}"/>
    <cellStyle name="メモ 2 2 3 2 4 11" xfId="19085" xr:uid="{00000000-0005-0000-0000-00002D010000}"/>
    <cellStyle name="メモ 2 2 3 2 4 12" xfId="20684" xr:uid="{00000000-0005-0000-0000-00002E010000}"/>
    <cellStyle name="メモ 2 2 3 2 4 2" xfId="2912" xr:uid="{00000000-0005-0000-0000-00002F010000}"/>
    <cellStyle name="メモ 2 2 3 2 4 2 2" xfId="6132" xr:uid="{00000000-0005-0000-0000-000030010000}"/>
    <cellStyle name="メモ 2 2 3 2 4 3" xfId="3704" xr:uid="{00000000-0005-0000-0000-000031010000}"/>
    <cellStyle name="メモ 2 2 3 2 4 4" xfId="8544" xr:uid="{00000000-0005-0000-0000-000032010000}"/>
    <cellStyle name="メモ 2 2 3 2 4 5" xfId="10136" xr:uid="{00000000-0005-0000-0000-000033010000}"/>
    <cellStyle name="メモ 2 2 3 2 4 6" xfId="11857" xr:uid="{00000000-0005-0000-0000-000034010000}"/>
    <cellStyle name="メモ 2 2 3 2 4 7" xfId="13450" xr:uid="{00000000-0005-0000-0000-000035010000}"/>
    <cellStyle name="メモ 2 2 3 2 4 8" xfId="14945" xr:uid="{00000000-0005-0000-0000-000036010000}"/>
    <cellStyle name="メモ 2 2 3 2 4 9" xfId="15875" xr:uid="{00000000-0005-0000-0000-000037010000}"/>
    <cellStyle name="メモ 2 2 3 2 5" xfId="4616" xr:uid="{00000000-0005-0000-0000-000038010000}"/>
    <cellStyle name="メモ 2 2 3 2 6" xfId="7338" xr:uid="{00000000-0005-0000-0000-000039010000}"/>
    <cellStyle name="メモ 2 2 3 2 7" xfId="8930" xr:uid="{00000000-0005-0000-0000-00003A010000}"/>
    <cellStyle name="メモ 2 2 3 2 8" xfId="10650" xr:uid="{00000000-0005-0000-0000-00003B010000}"/>
    <cellStyle name="メモ 2 2 3 2 9" xfId="12243" xr:uid="{00000000-0005-0000-0000-00003C010000}"/>
    <cellStyle name="メモ 2 2 3 3" xfId="586" xr:uid="{00000000-0005-0000-0000-00003D010000}"/>
    <cellStyle name="メモ 2 2 3 3 10" xfId="16348" xr:uid="{00000000-0005-0000-0000-00003E010000}"/>
    <cellStyle name="メモ 2 2 3 3 11" xfId="17965" xr:uid="{00000000-0005-0000-0000-00003F010000}"/>
    <cellStyle name="メモ 2 2 3 3 12" xfId="19564" xr:uid="{00000000-0005-0000-0000-000040010000}"/>
    <cellStyle name="メモ 2 2 3 3 13" xfId="3790" xr:uid="{00000000-0005-0000-0000-000041010000}"/>
    <cellStyle name="メモ 2 2 3 3 2" xfId="1792" xr:uid="{00000000-0005-0000-0000-000042010000}"/>
    <cellStyle name="メモ 2 2 3 3 2 2" xfId="5012" xr:uid="{00000000-0005-0000-0000-000043010000}"/>
    <cellStyle name="メモ 2 2 3 3 3" xfId="6233" xr:uid="{00000000-0005-0000-0000-000044010000}"/>
    <cellStyle name="メモ 2 2 3 3 4" xfId="7424" xr:uid="{00000000-0005-0000-0000-000045010000}"/>
    <cellStyle name="メモ 2 2 3 3 5" xfId="9016" xr:uid="{00000000-0005-0000-0000-000046010000}"/>
    <cellStyle name="メモ 2 2 3 3 6" xfId="10737" xr:uid="{00000000-0005-0000-0000-000047010000}"/>
    <cellStyle name="メモ 2 2 3 3 7" xfId="12330" xr:uid="{00000000-0005-0000-0000-000048010000}"/>
    <cellStyle name="メモ 2 2 3 3 8" xfId="13897" xr:uid="{00000000-0005-0000-0000-000049010000}"/>
    <cellStyle name="メモ 2 2 3 3 9" xfId="14299" xr:uid="{00000000-0005-0000-0000-00004A010000}"/>
    <cellStyle name="メモ 2 2 3 4" xfId="979" xr:uid="{00000000-0005-0000-0000-00004B010000}"/>
    <cellStyle name="メモ 2 2 3 4 10" xfId="16741" xr:uid="{00000000-0005-0000-0000-00004C010000}"/>
    <cellStyle name="メモ 2 2 3 4 11" xfId="18358" xr:uid="{00000000-0005-0000-0000-00004D010000}"/>
    <cellStyle name="メモ 2 2 3 4 12" xfId="19957" xr:uid="{00000000-0005-0000-0000-00004E010000}"/>
    <cellStyle name="メモ 2 2 3 4 13" xfId="4183" xr:uid="{00000000-0005-0000-0000-00004F010000}"/>
    <cellStyle name="メモ 2 2 3 4 2" xfId="2185" xr:uid="{00000000-0005-0000-0000-000050010000}"/>
    <cellStyle name="メモ 2 2 3 4 2 2" xfId="5405" xr:uid="{00000000-0005-0000-0000-000051010000}"/>
    <cellStyle name="メモ 2 2 3 4 3" xfId="6626" xr:uid="{00000000-0005-0000-0000-000052010000}"/>
    <cellStyle name="メモ 2 2 3 4 4" xfId="7817" xr:uid="{00000000-0005-0000-0000-000053010000}"/>
    <cellStyle name="メモ 2 2 3 4 5" xfId="9409" xr:uid="{00000000-0005-0000-0000-000054010000}"/>
    <cellStyle name="メモ 2 2 3 4 6" xfId="11130" xr:uid="{00000000-0005-0000-0000-000055010000}"/>
    <cellStyle name="メモ 2 2 3 4 7" xfId="12723" xr:uid="{00000000-0005-0000-0000-000056010000}"/>
    <cellStyle name="メモ 2 2 3 4 8" xfId="14254" xr:uid="{00000000-0005-0000-0000-000057010000}"/>
    <cellStyle name="メモ 2 2 3 4 9" xfId="15148" xr:uid="{00000000-0005-0000-0000-000058010000}"/>
    <cellStyle name="メモ 2 2 3 5" xfId="1381" xr:uid="{00000000-0005-0000-0000-000059010000}"/>
    <cellStyle name="メモ 2 2 3 5 10" xfId="17143" xr:uid="{00000000-0005-0000-0000-00005A010000}"/>
    <cellStyle name="メモ 2 2 3 5 11" xfId="18760" xr:uid="{00000000-0005-0000-0000-00005B010000}"/>
    <cellStyle name="メモ 2 2 3 5 12" xfId="20359" xr:uid="{00000000-0005-0000-0000-00005C010000}"/>
    <cellStyle name="メモ 2 2 3 5 2" xfId="2587" xr:uid="{00000000-0005-0000-0000-00005D010000}"/>
    <cellStyle name="メモ 2 2 3 5 2 2" xfId="5807" xr:uid="{00000000-0005-0000-0000-00005E010000}"/>
    <cellStyle name="メモ 2 2 3 5 3" xfId="3379" xr:uid="{00000000-0005-0000-0000-00005F010000}"/>
    <cellStyle name="メモ 2 2 3 5 4" xfId="8219" xr:uid="{00000000-0005-0000-0000-000060010000}"/>
    <cellStyle name="メモ 2 2 3 5 5" xfId="9811" xr:uid="{00000000-0005-0000-0000-000061010000}"/>
    <cellStyle name="メモ 2 2 3 5 6" xfId="11532" xr:uid="{00000000-0005-0000-0000-000062010000}"/>
    <cellStyle name="メモ 2 2 3 5 7" xfId="13125" xr:uid="{00000000-0005-0000-0000-000063010000}"/>
    <cellStyle name="メモ 2 2 3 5 8" xfId="14620" xr:uid="{00000000-0005-0000-0000-000064010000}"/>
    <cellStyle name="メモ 2 2 3 5 9" xfId="15550" xr:uid="{00000000-0005-0000-0000-000065010000}"/>
    <cellStyle name="メモ 2 2 3 6" xfId="4812" xr:uid="{00000000-0005-0000-0000-000066010000}"/>
    <cellStyle name="メモ 2 2 3 7" xfId="7013" xr:uid="{00000000-0005-0000-0000-000067010000}"/>
    <cellStyle name="メモ 2 2 3 8" xfId="8605" xr:uid="{00000000-0005-0000-0000-000068010000}"/>
    <cellStyle name="メモ 2 2 3 9" xfId="10325" xr:uid="{00000000-0005-0000-0000-000069010000}"/>
    <cellStyle name="メモ 2 2 4" xfId="176" xr:uid="{00000000-0005-0000-0000-00006A010000}"/>
    <cellStyle name="メモ 2 2 4 10" xfId="11919" xr:uid="{00000000-0005-0000-0000-00006B010000}"/>
    <cellStyle name="メモ 2 2 4 11" xfId="13826" xr:uid="{00000000-0005-0000-0000-00006C010000}"/>
    <cellStyle name="メモ 2 2 4 12" xfId="15938" xr:uid="{00000000-0005-0000-0000-00006D010000}"/>
    <cellStyle name="メモ 2 2 4 13" xfId="17555" xr:uid="{00000000-0005-0000-0000-00006E010000}"/>
    <cellStyle name="メモ 2 2 4 14" xfId="19154" xr:uid="{00000000-0005-0000-0000-00006F010000}"/>
    <cellStyle name="メモ 2 2 4 2" xfId="344" xr:uid="{00000000-0005-0000-0000-000070010000}"/>
    <cellStyle name="メモ 2 2 4 2 10" xfId="13871" xr:uid="{00000000-0005-0000-0000-000071010000}"/>
    <cellStyle name="メモ 2 2 4 2 11" xfId="16106" xr:uid="{00000000-0005-0000-0000-000072010000}"/>
    <cellStyle name="メモ 2 2 4 2 12" xfId="17723" xr:uid="{00000000-0005-0000-0000-000073010000}"/>
    <cellStyle name="メモ 2 2 4 2 13" xfId="19322" xr:uid="{00000000-0005-0000-0000-000074010000}"/>
    <cellStyle name="メモ 2 2 4 2 2" xfId="755" xr:uid="{00000000-0005-0000-0000-000075010000}"/>
    <cellStyle name="メモ 2 2 4 2 2 10" xfId="16517" xr:uid="{00000000-0005-0000-0000-000076010000}"/>
    <cellStyle name="メモ 2 2 4 2 2 11" xfId="18134" xr:uid="{00000000-0005-0000-0000-000077010000}"/>
    <cellStyle name="メモ 2 2 4 2 2 12" xfId="19733" xr:uid="{00000000-0005-0000-0000-000078010000}"/>
    <cellStyle name="メモ 2 2 4 2 2 13" xfId="3959" xr:uid="{00000000-0005-0000-0000-000079010000}"/>
    <cellStyle name="メモ 2 2 4 2 2 2" xfId="1961" xr:uid="{00000000-0005-0000-0000-00007A010000}"/>
    <cellStyle name="メモ 2 2 4 2 2 2 2" xfId="5181" xr:uid="{00000000-0005-0000-0000-00007B010000}"/>
    <cellStyle name="メモ 2 2 4 2 2 3" xfId="6402" xr:uid="{00000000-0005-0000-0000-00007C010000}"/>
    <cellStyle name="メモ 2 2 4 2 2 4" xfId="7593" xr:uid="{00000000-0005-0000-0000-00007D010000}"/>
    <cellStyle name="メモ 2 2 4 2 2 5" xfId="9185" xr:uid="{00000000-0005-0000-0000-00007E010000}"/>
    <cellStyle name="メモ 2 2 4 2 2 6" xfId="10906" xr:uid="{00000000-0005-0000-0000-00007F010000}"/>
    <cellStyle name="メモ 2 2 4 2 2 7" xfId="12499" xr:uid="{00000000-0005-0000-0000-000080010000}"/>
    <cellStyle name="メモ 2 2 4 2 2 8" xfId="14049" xr:uid="{00000000-0005-0000-0000-000081010000}"/>
    <cellStyle name="メモ 2 2 4 2 2 9" xfId="10290" xr:uid="{00000000-0005-0000-0000-000082010000}"/>
    <cellStyle name="メモ 2 2 4 2 3" xfId="1148" xr:uid="{00000000-0005-0000-0000-000083010000}"/>
    <cellStyle name="メモ 2 2 4 2 3 10" xfId="16910" xr:uid="{00000000-0005-0000-0000-000084010000}"/>
    <cellStyle name="メモ 2 2 4 2 3 11" xfId="18527" xr:uid="{00000000-0005-0000-0000-000085010000}"/>
    <cellStyle name="メモ 2 2 4 2 3 12" xfId="20126" xr:uid="{00000000-0005-0000-0000-000086010000}"/>
    <cellStyle name="メモ 2 2 4 2 3 13" xfId="4352" xr:uid="{00000000-0005-0000-0000-000087010000}"/>
    <cellStyle name="メモ 2 2 4 2 3 2" xfId="2354" xr:uid="{00000000-0005-0000-0000-000088010000}"/>
    <cellStyle name="メモ 2 2 4 2 3 2 2" xfId="5574" xr:uid="{00000000-0005-0000-0000-000089010000}"/>
    <cellStyle name="メモ 2 2 4 2 3 3" xfId="6795" xr:uid="{00000000-0005-0000-0000-00008A010000}"/>
    <cellStyle name="メモ 2 2 4 2 3 4" xfId="7986" xr:uid="{00000000-0005-0000-0000-00008B010000}"/>
    <cellStyle name="メモ 2 2 4 2 3 5" xfId="9578" xr:uid="{00000000-0005-0000-0000-00008C010000}"/>
    <cellStyle name="メモ 2 2 4 2 3 6" xfId="11299" xr:uid="{00000000-0005-0000-0000-00008D010000}"/>
    <cellStyle name="メモ 2 2 4 2 3 7" xfId="12892" xr:uid="{00000000-0005-0000-0000-00008E010000}"/>
    <cellStyle name="メモ 2 2 4 2 3 8" xfId="14405" xr:uid="{00000000-0005-0000-0000-00008F010000}"/>
    <cellStyle name="メモ 2 2 4 2 3 9" xfId="15317" xr:uid="{00000000-0005-0000-0000-000090010000}"/>
    <cellStyle name="メモ 2 2 4 2 4" xfId="1550" xr:uid="{00000000-0005-0000-0000-000091010000}"/>
    <cellStyle name="メモ 2 2 4 2 4 10" xfId="17312" xr:uid="{00000000-0005-0000-0000-000092010000}"/>
    <cellStyle name="メモ 2 2 4 2 4 11" xfId="18929" xr:uid="{00000000-0005-0000-0000-000093010000}"/>
    <cellStyle name="メモ 2 2 4 2 4 12" xfId="20528" xr:uid="{00000000-0005-0000-0000-000094010000}"/>
    <cellStyle name="メモ 2 2 4 2 4 2" xfId="2756" xr:uid="{00000000-0005-0000-0000-000095010000}"/>
    <cellStyle name="メモ 2 2 4 2 4 2 2" xfId="5976" xr:uid="{00000000-0005-0000-0000-000096010000}"/>
    <cellStyle name="メモ 2 2 4 2 4 3" xfId="3548" xr:uid="{00000000-0005-0000-0000-000097010000}"/>
    <cellStyle name="メモ 2 2 4 2 4 4" xfId="8388" xr:uid="{00000000-0005-0000-0000-000098010000}"/>
    <cellStyle name="メモ 2 2 4 2 4 5" xfId="9980" xr:uid="{00000000-0005-0000-0000-000099010000}"/>
    <cellStyle name="メモ 2 2 4 2 4 6" xfId="11701" xr:uid="{00000000-0005-0000-0000-00009A010000}"/>
    <cellStyle name="メモ 2 2 4 2 4 7" xfId="13294" xr:uid="{00000000-0005-0000-0000-00009B010000}"/>
    <cellStyle name="メモ 2 2 4 2 4 8" xfId="14789" xr:uid="{00000000-0005-0000-0000-00009C010000}"/>
    <cellStyle name="メモ 2 2 4 2 4 9" xfId="15719" xr:uid="{00000000-0005-0000-0000-00009D010000}"/>
    <cellStyle name="メモ 2 2 4 2 5" xfId="4746" xr:uid="{00000000-0005-0000-0000-00009E010000}"/>
    <cellStyle name="メモ 2 2 4 2 6" xfId="7182" xr:uid="{00000000-0005-0000-0000-00009F010000}"/>
    <cellStyle name="メモ 2 2 4 2 7" xfId="8774" xr:uid="{00000000-0005-0000-0000-0000A0010000}"/>
    <cellStyle name="メモ 2 2 4 2 8" xfId="10494" xr:uid="{00000000-0005-0000-0000-0000A1010000}"/>
    <cellStyle name="メモ 2 2 4 2 9" xfId="12087" xr:uid="{00000000-0005-0000-0000-0000A2010000}"/>
    <cellStyle name="メモ 2 2 4 3" xfId="587" xr:uid="{00000000-0005-0000-0000-0000A3010000}"/>
    <cellStyle name="メモ 2 2 4 3 10" xfId="16349" xr:uid="{00000000-0005-0000-0000-0000A4010000}"/>
    <cellStyle name="メモ 2 2 4 3 11" xfId="17966" xr:uid="{00000000-0005-0000-0000-0000A5010000}"/>
    <cellStyle name="メモ 2 2 4 3 12" xfId="19565" xr:uid="{00000000-0005-0000-0000-0000A6010000}"/>
    <cellStyle name="メモ 2 2 4 3 13" xfId="3791" xr:uid="{00000000-0005-0000-0000-0000A7010000}"/>
    <cellStyle name="メモ 2 2 4 3 2" xfId="1793" xr:uid="{00000000-0005-0000-0000-0000A8010000}"/>
    <cellStyle name="メモ 2 2 4 3 2 2" xfId="5013" xr:uid="{00000000-0005-0000-0000-0000A9010000}"/>
    <cellStyle name="メモ 2 2 4 3 3" xfId="6234" xr:uid="{00000000-0005-0000-0000-0000AA010000}"/>
    <cellStyle name="メモ 2 2 4 3 4" xfId="7425" xr:uid="{00000000-0005-0000-0000-0000AB010000}"/>
    <cellStyle name="メモ 2 2 4 3 5" xfId="9017" xr:uid="{00000000-0005-0000-0000-0000AC010000}"/>
    <cellStyle name="メモ 2 2 4 3 6" xfId="10738" xr:uid="{00000000-0005-0000-0000-0000AD010000}"/>
    <cellStyle name="メモ 2 2 4 3 7" xfId="12331" xr:uid="{00000000-0005-0000-0000-0000AE010000}"/>
    <cellStyle name="メモ 2 2 4 3 8" xfId="13898" xr:uid="{00000000-0005-0000-0000-0000AF010000}"/>
    <cellStyle name="メモ 2 2 4 3 9" xfId="13942" xr:uid="{00000000-0005-0000-0000-0000B0010000}"/>
    <cellStyle name="メモ 2 2 4 4" xfId="980" xr:uid="{00000000-0005-0000-0000-0000B1010000}"/>
    <cellStyle name="メモ 2 2 4 4 10" xfId="16742" xr:uid="{00000000-0005-0000-0000-0000B2010000}"/>
    <cellStyle name="メモ 2 2 4 4 11" xfId="18359" xr:uid="{00000000-0005-0000-0000-0000B3010000}"/>
    <cellStyle name="メモ 2 2 4 4 12" xfId="19958" xr:uid="{00000000-0005-0000-0000-0000B4010000}"/>
    <cellStyle name="メモ 2 2 4 4 13" xfId="4184" xr:uid="{00000000-0005-0000-0000-0000B5010000}"/>
    <cellStyle name="メモ 2 2 4 4 2" xfId="2186" xr:uid="{00000000-0005-0000-0000-0000B6010000}"/>
    <cellStyle name="メモ 2 2 4 4 2 2" xfId="5406" xr:uid="{00000000-0005-0000-0000-0000B7010000}"/>
    <cellStyle name="メモ 2 2 4 4 3" xfId="6627" xr:uid="{00000000-0005-0000-0000-0000B8010000}"/>
    <cellStyle name="メモ 2 2 4 4 4" xfId="7818" xr:uid="{00000000-0005-0000-0000-0000B9010000}"/>
    <cellStyle name="メモ 2 2 4 4 5" xfId="9410" xr:uid="{00000000-0005-0000-0000-0000BA010000}"/>
    <cellStyle name="メモ 2 2 4 4 6" xfId="11131" xr:uid="{00000000-0005-0000-0000-0000BB010000}"/>
    <cellStyle name="メモ 2 2 4 4 7" xfId="12724" xr:uid="{00000000-0005-0000-0000-0000BC010000}"/>
    <cellStyle name="メモ 2 2 4 4 8" xfId="14255" xr:uid="{00000000-0005-0000-0000-0000BD010000}"/>
    <cellStyle name="メモ 2 2 4 4 9" xfId="15149" xr:uid="{00000000-0005-0000-0000-0000BE010000}"/>
    <cellStyle name="メモ 2 2 4 5" xfId="1382" xr:uid="{00000000-0005-0000-0000-0000BF010000}"/>
    <cellStyle name="メモ 2 2 4 5 10" xfId="17144" xr:uid="{00000000-0005-0000-0000-0000C0010000}"/>
    <cellStyle name="メモ 2 2 4 5 11" xfId="18761" xr:uid="{00000000-0005-0000-0000-0000C1010000}"/>
    <cellStyle name="メモ 2 2 4 5 12" xfId="20360" xr:uid="{00000000-0005-0000-0000-0000C2010000}"/>
    <cellStyle name="メモ 2 2 4 5 2" xfId="2588" xr:uid="{00000000-0005-0000-0000-0000C3010000}"/>
    <cellStyle name="メモ 2 2 4 5 2 2" xfId="5808" xr:uid="{00000000-0005-0000-0000-0000C4010000}"/>
    <cellStyle name="メモ 2 2 4 5 3" xfId="3380" xr:uid="{00000000-0005-0000-0000-0000C5010000}"/>
    <cellStyle name="メモ 2 2 4 5 4" xfId="8220" xr:uid="{00000000-0005-0000-0000-0000C6010000}"/>
    <cellStyle name="メモ 2 2 4 5 5" xfId="9812" xr:uid="{00000000-0005-0000-0000-0000C7010000}"/>
    <cellStyle name="メモ 2 2 4 5 6" xfId="11533" xr:uid="{00000000-0005-0000-0000-0000C8010000}"/>
    <cellStyle name="メモ 2 2 4 5 7" xfId="13126" xr:uid="{00000000-0005-0000-0000-0000C9010000}"/>
    <cellStyle name="メモ 2 2 4 5 8" xfId="14621" xr:uid="{00000000-0005-0000-0000-0000CA010000}"/>
    <cellStyle name="メモ 2 2 4 5 9" xfId="15551" xr:uid="{00000000-0005-0000-0000-0000CB010000}"/>
    <cellStyle name="メモ 2 2 4 6" xfId="4917" xr:uid="{00000000-0005-0000-0000-0000CC010000}"/>
    <cellStyle name="メモ 2 2 4 7" xfId="7014" xr:uid="{00000000-0005-0000-0000-0000CD010000}"/>
    <cellStyle name="メモ 2 2 4 8" xfId="8606" xr:uid="{00000000-0005-0000-0000-0000CE010000}"/>
    <cellStyle name="メモ 2 2 4 9" xfId="10326" xr:uid="{00000000-0005-0000-0000-0000CF010000}"/>
    <cellStyle name="メモ 2 2 5" xfId="177" xr:uid="{00000000-0005-0000-0000-0000D0010000}"/>
    <cellStyle name="メモ 2 2 5 10" xfId="11920" xr:uid="{00000000-0005-0000-0000-0000D1010000}"/>
    <cellStyle name="メモ 2 2 5 11" xfId="13670" xr:uid="{00000000-0005-0000-0000-0000D2010000}"/>
    <cellStyle name="メモ 2 2 5 12" xfId="15939" xr:uid="{00000000-0005-0000-0000-0000D3010000}"/>
    <cellStyle name="メモ 2 2 5 13" xfId="17556" xr:uid="{00000000-0005-0000-0000-0000D4010000}"/>
    <cellStyle name="メモ 2 2 5 14" xfId="19155" xr:uid="{00000000-0005-0000-0000-0000D5010000}"/>
    <cellStyle name="メモ 2 2 5 2" xfId="345" xr:uid="{00000000-0005-0000-0000-0000D6010000}"/>
    <cellStyle name="メモ 2 2 5 2 10" xfId="13743" xr:uid="{00000000-0005-0000-0000-0000D7010000}"/>
    <cellStyle name="メモ 2 2 5 2 11" xfId="16107" xr:uid="{00000000-0005-0000-0000-0000D8010000}"/>
    <cellStyle name="メモ 2 2 5 2 12" xfId="17724" xr:uid="{00000000-0005-0000-0000-0000D9010000}"/>
    <cellStyle name="メモ 2 2 5 2 13" xfId="19323" xr:uid="{00000000-0005-0000-0000-0000DA010000}"/>
    <cellStyle name="メモ 2 2 5 2 2" xfId="756" xr:uid="{00000000-0005-0000-0000-0000DB010000}"/>
    <cellStyle name="メモ 2 2 5 2 2 10" xfId="16518" xr:uid="{00000000-0005-0000-0000-0000DC010000}"/>
    <cellStyle name="メモ 2 2 5 2 2 11" xfId="18135" xr:uid="{00000000-0005-0000-0000-0000DD010000}"/>
    <cellStyle name="メモ 2 2 5 2 2 12" xfId="19734" xr:uid="{00000000-0005-0000-0000-0000DE010000}"/>
    <cellStyle name="メモ 2 2 5 2 2 13" xfId="3960" xr:uid="{00000000-0005-0000-0000-0000DF010000}"/>
    <cellStyle name="メモ 2 2 5 2 2 2" xfId="1962" xr:uid="{00000000-0005-0000-0000-0000E0010000}"/>
    <cellStyle name="メモ 2 2 5 2 2 2 2" xfId="5182" xr:uid="{00000000-0005-0000-0000-0000E1010000}"/>
    <cellStyle name="メモ 2 2 5 2 2 3" xfId="6403" xr:uid="{00000000-0005-0000-0000-0000E2010000}"/>
    <cellStyle name="メモ 2 2 5 2 2 4" xfId="7594" xr:uid="{00000000-0005-0000-0000-0000E3010000}"/>
    <cellStyle name="メモ 2 2 5 2 2 5" xfId="9186" xr:uid="{00000000-0005-0000-0000-0000E4010000}"/>
    <cellStyle name="メモ 2 2 5 2 2 6" xfId="10907" xr:uid="{00000000-0005-0000-0000-0000E5010000}"/>
    <cellStyle name="メモ 2 2 5 2 2 7" xfId="12500" xr:uid="{00000000-0005-0000-0000-0000E6010000}"/>
    <cellStyle name="メモ 2 2 5 2 2 8" xfId="14050" xr:uid="{00000000-0005-0000-0000-0000E7010000}"/>
    <cellStyle name="メモ 2 2 5 2 2 9" xfId="10289" xr:uid="{00000000-0005-0000-0000-0000E8010000}"/>
    <cellStyle name="メモ 2 2 5 2 3" xfId="1149" xr:uid="{00000000-0005-0000-0000-0000E9010000}"/>
    <cellStyle name="メモ 2 2 5 2 3 10" xfId="16911" xr:uid="{00000000-0005-0000-0000-0000EA010000}"/>
    <cellStyle name="メモ 2 2 5 2 3 11" xfId="18528" xr:uid="{00000000-0005-0000-0000-0000EB010000}"/>
    <cellStyle name="メモ 2 2 5 2 3 12" xfId="20127" xr:uid="{00000000-0005-0000-0000-0000EC010000}"/>
    <cellStyle name="メモ 2 2 5 2 3 13" xfId="4353" xr:uid="{00000000-0005-0000-0000-0000ED010000}"/>
    <cellStyle name="メモ 2 2 5 2 3 2" xfId="2355" xr:uid="{00000000-0005-0000-0000-0000EE010000}"/>
    <cellStyle name="メモ 2 2 5 2 3 2 2" xfId="5575" xr:uid="{00000000-0005-0000-0000-0000EF010000}"/>
    <cellStyle name="メモ 2 2 5 2 3 3" xfId="6796" xr:uid="{00000000-0005-0000-0000-0000F0010000}"/>
    <cellStyle name="メモ 2 2 5 2 3 4" xfId="7987" xr:uid="{00000000-0005-0000-0000-0000F1010000}"/>
    <cellStyle name="メモ 2 2 5 2 3 5" xfId="9579" xr:uid="{00000000-0005-0000-0000-0000F2010000}"/>
    <cellStyle name="メモ 2 2 5 2 3 6" xfId="11300" xr:uid="{00000000-0005-0000-0000-0000F3010000}"/>
    <cellStyle name="メモ 2 2 5 2 3 7" xfId="12893" xr:uid="{00000000-0005-0000-0000-0000F4010000}"/>
    <cellStyle name="メモ 2 2 5 2 3 8" xfId="14406" xr:uid="{00000000-0005-0000-0000-0000F5010000}"/>
    <cellStyle name="メモ 2 2 5 2 3 9" xfId="15318" xr:uid="{00000000-0005-0000-0000-0000F6010000}"/>
    <cellStyle name="メモ 2 2 5 2 4" xfId="1551" xr:uid="{00000000-0005-0000-0000-0000F7010000}"/>
    <cellStyle name="メモ 2 2 5 2 4 10" xfId="17313" xr:uid="{00000000-0005-0000-0000-0000F8010000}"/>
    <cellStyle name="メモ 2 2 5 2 4 11" xfId="18930" xr:uid="{00000000-0005-0000-0000-0000F9010000}"/>
    <cellStyle name="メモ 2 2 5 2 4 12" xfId="20529" xr:uid="{00000000-0005-0000-0000-0000FA010000}"/>
    <cellStyle name="メモ 2 2 5 2 4 2" xfId="2757" xr:uid="{00000000-0005-0000-0000-0000FB010000}"/>
    <cellStyle name="メモ 2 2 5 2 4 2 2" xfId="5977" xr:uid="{00000000-0005-0000-0000-0000FC010000}"/>
    <cellStyle name="メモ 2 2 5 2 4 3" xfId="3549" xr:uid="{00000000-0005-0000-0000-0000FD010000}"/>
    <cellStyle name="メモ 2 2 5 2 4 4" xfId="8389" xr:uid="{00000000-0005-0000-0000-0000FE010000}"/>
    <cellStyle name="メモ 2 2 5 2 4 5" xfId="9981" xr:uid="{00000000-0005-0000-0000-0000FF010000}"/>
    <cellStyle name="メモ 2 2 5 2 4 6" xfId="11702" xr:uid="{00000000-0005-0000-0000-000000020000}"/>
    <cellStyle name="メモ 2 2 5 2 4 7" xfId="13295" xr:uid="{00000000-0005-0000-0000-000001020000}"/>
    <cellStyle name="メモ 2 2 5 2 4 8" xfId="14790" xr:uid="{00000000-0005-0000-0000-000002020000}"/>
    <cellStyle name="メモ 2 2 5 2 4 9" xfId="15720" xr:uid="{00000000-0005-0000-0000-000003020000}"/>
    <cellStyle name="メモ 2 2 5 2 5" xfId="4856" xr:uid="{00000000-0005-0000-0000-000004020000}"/>
    <cellStyle name="メモ 2 2 5 2 6" xfId="7183" xr:uid="{00000000-0005-0000-0000-000005020000}"/>
    <cellStyle name="メモ 2 2 5 2 7" xfId="8775" xr:uid="{00000000-0005-0000-0000-000006020000}"/>
    <cellStyle name="メモ 2 2 5 2 8" xfId="10495" xr:uid="{00000000-0005-0000-0000-000007020000}"/>
    <cellStyle name="メモ 2 2 5 2 9" xfId="12088" xr:uid="{00000000-0005-0000-0000-000008020000}"/>
    <cellStyle name="メモ 2 2 5 3" xfId="588" xr:uid="{00000000-0005-0000-0000-000009020000}"/>
    <cellStyle name="メモ 2 2 5 3 10" xfId="16350" xr:uid="{00000000-0005-0000-0000-00000A020000}"/>
    <cellStyle name="メモ 2 2 5 3 11" xfId="17967" xr:uid="{00000000-0005-0000-0000-00000B020000}"/>
    <cellStyle name="メモ 2 2 5 3 12" xfId="19566" xr:uid="{00000000-0005-0000-0000-00000C020000}"/>
    <cellStyle name="メモ 2 2 5 3 13" xfId="3792" xr:uid="{00000000-0005-0000-0000-00000D020000}"/>
    <cellStyle name="メモ 2 2 5 3 2" xfId="1794" xr:uid="{00000000-0005-0000-0000-00000E020000}"/>
    <cellStyle name="メモ 2 2 5 3 2 2" xfId="5014" xr:uid="{00000000-0005-0000-0000-00000F020000}"/>
    <cellStyle name="メモ 2 2 5 3 3" xfId="6235" xr:uid="{00000000-0005-0000-0000-000010020000}"/>
    <cellStyle name="メモ 2 2 5 3 4" xfId="7426" xr:uid="{00000000-0005-0000-0000-000011020000}"/>
    <cellStyle name="メモ 2 2 5 3 5" xfId="9018" xr:uid="{00000000-0005-0000-0000-000012020000}"/>
    <cellStyle name="メモ 2 2 5 3 6" xfId="10739" xr:uid="{00000000-0005-0000-0000-000013020000}"/>
    <cellStyle name="メモ 2 2 5 3 7" xfId="12332" xr:uid="{00000000-0005-0000-0000-000014020000}"/>
    <cellStyle name="メモ 2 2 5 3 8" xfId="13899" xr:uid="{00000000-0005-0000-0000-000015020000}"/>
    <cellStyle name="メモ 2 2 5 3 9" xfId="14433" xr:uid="{00000000-0005-0000-0000-000016020000}"/>
    <cellStyle name="メモ 2 2 5 4" xfId="981" xr:uid="{00000000-0005-0000-0000-000017020000}"/>
    <cellStyle name="メモ 2 2 5 4 10" xfId="16743" xr:uid="{00000000-0005-0000-0000-000018020000}"/>
    <cellStyle name="メモ 2 2 5 4 11" xfId="18360" xr:uid="{00000000-0005-0000-0000-000019020000}"/>
    <cellStyle name="メモ 2 2 5 4 12" xfId="19959" xr:uid="{00000000-0005-0000-0000-00001A020000}"/>
    <cellStyle name="メモ 2 2 5 4 13" xfId="4185" xr:uid="{00000000-0005-0000-0000-00001B020000}"/>
    <cellStyle name="メモ 2 2 5 4 2" xfId="2187" xr:uid="{00000000-0005-0000-0000-00001C020000}"/>
    <cellStyle name="メモ 2 2 5 4 2 2" xfId="5407" xr:uid="{00000000-0005-0000-0000-00001D020000}"/>
    <cellStyle name="メモ 2 2 5 4 3" xfId="6628" xr:uid="{00000000-0005-0000-0000-00001E020000}"/>
    <cellStyle name="メモ 2 2 5 4 4" xfId="7819" xr:uid="{00000000-0005-0000-0000-00001F020000}"/>
    <cellStyle name="メモ 2 2 5 4 5" xfId="9411" xr:uid="{00000000-0005-0000-0000-000020020000}"/>
    <cellStyle name="メモ 2 2 5 4 6" xfId="11132" xr:uid="{00000000-0005-0000-0000-000021020000}"/>
    <cellStyle name="メモ 2 2 5 4 7" xfId="12725" xr:uid="{00000000-0005-0000-0000-000022020000}"/>
    <cellStyle name="メモ 2 2 5 4 8" xfId="14256" xr:uid="{00000000-0005-0000-0000-000023020000}"/>
    <cellStyle name="メモ 2 2 5 4 9" xfId="15150" xr:uid="{00000000-0005-0000-0000-000024020000}"/>
    <cellStyle name="メモ 2 2 5 5" xfId="1383" xr:uid="{00000000-0005-0000-0000-000025020000}"/>
    <cellStyle name="メモ 2 2 5 5 10" xfId="17145" xr:uid="{00000000-0005-0000-0000-000026020000}"/>
    <cellStyle name="メモ 2 2 5 5 11" xfId="18762" xr:uid="{00000000-0005-0000-0000-000027020000}"/>
    <cellStyle name="メモ 2 2 5 5 12" xfId="20361" xr:uid="{00000000-0005-0000-0000-000028020000}"/>
    <cellStyle name="メモ 2 2 5 5 2" xfId="2589" xr:uid="{00000000-0005-0000-0000-000029020000}"/>
    <cellStyle name="メモ 2 2 5 5 2 2" xfId="5809" xr:uid="{00000000-0005-0000-0000-00002A020000}"/>
    <cellStyle name="メモ 2 2 5 5 3" xfId="3381" xr:uid="{00000000-0005-0000-0000-00002B020000}"/>
    <cellStyle name="メモ 2 2 5 5 4" xfId="8221" xr:uid="{00000000-0005-0000-0000-00002C020000}"/>
    <cellStyle name="メモ 2 2 5 5 5" xfId="9813" xr:uid="{00000000-0005-0000-0000-00002D020000}"/>
    <cellStyle name="メモ 2 2 5 5 6" xfId="11534" xr:uid="{00000000-0005-0000-0000-00002E020000}"/>
    <cellStyle name="メモ 2 2 5 5 7" xfId="13127" xr:uid="{00000000-0005-0000-0000-00002F020000}"/>
    <cellStyle name="メモ 2 2 5 5 8" xfId="14622" xr:uid="{00000000-0005-0000-0000-000030020000}"/>
    <cellStyle name="メモ 2 2 5 5 9" xfId="15552" xr:uid="{00000000-0005-0000-0000-000031020000}"/>
    <cellStyle name="メモ 2 2 5 6" xfId="4953" xr:uid="{00000000-0005-0000-0000-000032020000}"/>
    <cellStyle name="メモ 2 2 5 7" xfId="7015" xr:uid="{00000000-0005-0000-0000-000033020000}"/>
    <cellStyle name="メモ 2 2 5 8" xfId="8607" xr:uid="{00000000-0005-0000-0000-000034020000}"/>
    <cellStyle name="メモ 2 2 5 9" xfId="10327" xr:uid="{00000000-0005-0000-0000-000035020000}"/>
    <cellStyle name="メモ 2 2 6" xfId="178" xr:uid="{00000000-0005-0000-0000-000036020000}"/>
    <cellStyle name="メモ 2 2 6 10" xfId="11921" xr:uid="{00000000-0005-0000-0000-000037020000}"/>
    <cellStyle name="メモ 2 2 6 11" xfId="14401" xr:uid="{00000000-0005-0000-0000-000038020000}"/>
    <cellStyle name="メモ 2 2 6 12" xfId="15940" xr:uid="{00000000-0005-0000-0000-000039020000}"/>
    <cellStyle name="メモ 2 2 6 13" xfId="17557" xr:uid="{00000000-0005-0000-0000-00003A020000}"/>
    <cellStyle name="メモ 2 2 6 14" xfId="19156" xr:uid="{00000000-0005-0000-0000-00003B020000}"/>
    <cellStyle name="メモ 2 2 6 2" xfId="346" xr:uid="{00000000-0005-0000-0000-00003C020000}"/>
    <cellStyle name="メモ 2 2 6 2 10" xfId="13850" xr:uid="{00000000-0005-0000-0000-00003D020000}"/>
    <cellStyle name="メモ 2 2 6 2 11" xfId="16108" xr:uid="{00000000-0005-0000-0000-00003E020000}"/>
    <cellStyle name="メモ 2 2 6 2 12" xfId="17725" xr:uid="{00000000-0005-0000-0000-00003F020000}"/>
    <cellStyle name="メモ 2 2 6 2 13" xfId="19324" xr:uid="{00000000-0005-0000-0000-000040020000}"/>
    <cellStyle name="メモ 2 2 6 2 2" xfId="757" xr:uid="{00000000-0005-0000-0000-000041020000}"/>
    <cellStyle name="メモ 2 2 6 2 2 10" xfId="16519" xr:uid="{00000000-0005-0000-0000-000042020000}"/>
    <cellStyle name="メモ 2 2 6 2 2 11" xfId="18136" xr:uid="{00000000-0005-0000-0000-000043020000}"/>
    <cellStyle name="メモ 2 2 6 2 2 12" xfId="19735" xr:uid="{00000000-0005-0000-0000-000044020000}"/>
    <cellStyle name="メモ 2 2 6 2 2 13" xfId="3961" xr:uid="{00000000-0005-0000-0000-000045020000}"/>
    <cellStyle name="メモ 2 2 6 2 2 2" xfId="1963" xr:uid="{00000000-0005-0000-0000-000046020000}"/>
    <cellStyle name="メモ 2 2 6 2 2 2 2" xfId="5183" xr:uid="{00000000-0005-0000-0000-000047020000}"/>
    <cellStyle name="メモ 2 2 6 2 2 3" xfId="6404" xr:uid="{00000000-0005-0000-0000-000048020000}"/>
    <cellStyle name="メモ 2 2 6 2 2 4" xfId="7595" xr:uid="{00000000-0005-0000-0000-000049020000}"/>
    <cellStyle name="メモ 2 2 6 2 2 5" xfId="9187" xr:uid="{00000000-0005-0000-0000-00004A020000}"/>
    <cellStyle name="メモ 2 2 6 2 2 6" xfId="10908" xr:uid="{00000000-0005-0000-0000-00004B020000}"/>
    <cellStyle name="メモ 2 2 6 2 2 7" xfId="12501" xr:uid="{00000000-0005-0000-0000-00004C020000}"/>
    <cellStyle name="メモ 2 2 6 2 2 8" xfId="14051" xr:uid="{00000000-0005-0000-0000-00004D020000}"/>
    <cellStyle name="メモ 2 2 6 2 2 9" xfId="10288" xr:uid="{00000000-0005-0000-0000-00004E020000}"/>
    <cellStyle name="メモ 2 2 6 2 3" xfId="1150" xr:uid="{00000000-0005-0000-0000-00004F020000}"/>
    <cellStyle name="メモ 2 2 6 2 3 10" xfId="16912" xr:uid="{00000000-0005-0000-0000-000050020000}"/>
    <cellStyle name="メモ 2 2 6 2 3 11" xfId="18529" xr:uid="{00000000-0005-0000-0000-000051020000}"/>
    <cellStyle name="メモ 2 2 6 2 3 12" xfId="20128" xr:uid="{00000000-0005-0000-0000-000052020000}"/>
    <cellStyle name="メモ 2 2 6 2 3 13" xfId="4354" xr:uid="{00000000-0005-0000-0000-000053020000}"/>
    <cellStyle name="メモ 2 2 6 2 3 2" xfId="2356" xr:uid="{00000000-0005-0000-0000-000054020000}"/>
    <cellStyle name="メモ 2 2 6 2 3 2 2" xfId="5576" xr:uid="{00000000-0005-0000-0000-000055020000}"/>
    <cellStyle name="メモ 2 2 6 2 3 3" xfId="6797" xr:uid="{00000000-0005-0000-0000-000056020000}"/>
    <cellStyle name="メモ 2 2 6 2 3 4" xfId="7988" xr:uid="{00000000-0005-0000-0000-000057020000}"/>
    <cellStyle name="メモ 2 2 6 2 3 5" xfId="9580" xr:uid="{00000000-0005-0000-0000-000058020000}"/>
    <cellStyle name="メモ 2 2 6 2 3 6" xfId="11301" xr:uid="{00000000-0005-0000-0000-000059020000}"/>
    <cellStyle name="メモ 2 2 6 2 3 7" xfId="12894" xr:uid="{00000000-0005-0000-0000-00005A020000}"/>
    <cellStyle name="メモ 2 2 6 2 3 8" xfId="14407" xr:uid="{00000000-0005-0000-0000-00005B020000}"/>
    <cellStyle name="メモ 2 2 6 2 3 9" xfId="15319" xr:uid="{00000000-0005-0000-0000-00005C020000}"/>
    <cellStyle name="メモ 2 2 6 2 4" xfId="1552" xr:uid="{00000000-0005-0000-0000-00005D020000}"/>
    <cellStyle name="メモ 2 2 6 2 4 10" xfId="17314" xr:uid="{00000000-0005-0000-0000-00005E020000}"/>
    <cellStyle name="メモ 2 2 6 2 4 11" xfId="18931" xr:uid="{00000000-0005-0000-0000-00005F020000}"/>
    <cellStyle name="メモ 2 2 6 2 4 12" xfId="20530" xr:uid="{00000000-0005-0000-0000-000060020000}"/>
    <cellStyle name="メモ 2 2 6 2 4 2" xfId="2758" xr:uid="{00000000-0005-0000-0000-000061020000}"/>
    <cellStyle name="メモ 2 2 6 2 4 2 2" xfId="5978" xr:uid="{00000000-0005-0000-0000-000062020000}"/>
    <cellStyle name="メモ 2 2 6 2 4 3" xfId="3550" xr:uid="{00000000-0005-0000-0000-000063020000}"/>
    <cellStyle name="メモ 2 2 6 2 4 4" xfId="8390" xr:uid="{00000000-0005-0000-0000-000064020000}"/>
    <cellStyle name="メモ 2 2 6 2 4 5" xfId="9982" xr:uid="{00000000-0005-0000-0000-000065020000}"/>
    <cellStyle name="メモ 2 2 6 2 4 6" xfId="11703" xr:uid="{00000000-0005-0000-0000-000066020000}"/>
    <cellStyle name="メモ 2 2 6 2 4 7" xfId="13296" xr:uid="{00000000-0005-0000-0000-000067020000}"/>
    <cellStyle name="メモ 2 2 6 2 4 8" xfId="14791" xr:uid="{00000000-0005-0000-0000-000068020000}"/>
    <cellStyle name="メモ 2 2 6 2 4 9" xfId="15721" xr:uid="{00000000-0005-0000-0000-000069020000}"/>
    <cellStyle name="メモ 2 2 6 2 5" xfId="4855" xr:uid="{00000000-0005-0000-0000-00006A020000}"/>
    <cellStyle name="メモ 2 2 6 2 6" xfId="7184" xr:uid="{00000000-0005-0000-0000-00006B020000}"/>
    <cellStyle name="メモ 2 2 6 2 7" xfId="8776" xr:uid="{00000000-0005-0000-0000-00006C020000}"/>
    <cellStyle name="メモ 2 2 6 2 8" xfId="10496" xr:uid="{00000000-0005-0000-0000-00006D020000}"/>
    <cellStyle name="メモ 2 2 6 2 9" xfId="12089" xr:uid="{00000000-0005-0000-0000-00006E020000}"/>
    <cellStyle name="メモ 2 2 6 3" xfId="589" xr:uid="{00000000-0005-0000-0000-00006F020000}"/>
    <cellStyle name="メモ 2 2 6 3 10" xfId="16351" xr:uid="{00000000-0005-0000-0000-000070020000}"/>
    <cellStyle name="メモ 2 2 6 3 11" xfId="17968" xr:uid="{00000000-0005-0000-0000-000071020000}"/>
    <cellStyle name="メモ 2 2 6 3 12" xfId="19567" xr:uid="{00000000-0005-0000-0000-000072020000}"/>
    <cellStyle name="メモ 2 2 6 3 13" xfId="3793" xr:uid="{00000000-0005-0000-0000-000073020000}"/>
    <cellStyle name="メモ 2 2 6 3 2" xfId="1795" xr:uid="{00000000-0005-0000-0000-000074020000}"/>
    <cellStyle name="メモ 2 2 6 3 2 2" xfId="5015" xr:uid="{00000000-0005-0000-0000-000075020000}"/>
    <cellStyle name="メモ 2 2 6 3 3" xfId="6236" xr:uid="{00000000-0005-0000-0000-000076020000}"/>
    <cellStyle name="メモ 2 2 6 3 4" xfId="7427" xr:uid="{00000000-0005-0000-0000-000077020000}"/>
    <cellStyle name="メモ 2 2 6 3 5" xfId="9019" xr:uid="{00000000-0005-0000-0000-000078020000}"/>
    <cellStyle name="メモ 2 2 6 3 6" xfId="10740" xr:uid="{00000000-0005-0000-0000-000079020000}"/>
    <cellStyle name="メモ 2 2 6 3 7" xfId="12333" xr:uid="{00000000-0005-0000-0000-00007A020000}"/>
    <cellStyle name="メモ 2 2 6 3 8" xfId="13900" xr:uid="{00000000-0005-0000-0000-00007B020000}"/>
    <cellStyle name="メモ 2 2 6 3 9" xfId="14077" xr:uid="{00000000-0005-0000-0000-00007C020000}"/>
    <cellStyle name="メモ 2 2 6 4" xfId="982" xr:uid="{00000000-0005-0000-0000-00007D020000}"/>
    <cellStyle name="メモ 2 2 6 4 10" xfId="16744" xr:uid="{00000000-0005-0000-0000-00007E020000}"/>
    <cellStyle name="メモ 2 2 6 4 11" xfId="18361" xr:uid="{00000000-0005-0000-0000-00007F020000}"/>
    <cellStyle name="メモ 2 2 6 4 12" xfId="19960" xr:uid="{00000000-0005-0000-0000-000080020000}"/>
    <cellStyle name="メモ 2 2 6 4 13" xfId="4186" xr:uid="{00000000-0005-0000-0000-000081020000}"/>
    <cellStyle name="メモ 2 2 6 4 2" xfId="2188" xr:uid="{00000000-0005-0000-0000-000082020000}"/>
    <cellStyle name="メモ 2 2 6 4 2 2" xfId="5408" xr:uid="{00000000-0005-0000-0000-000083020000}"/>
    <cellStyle name="メモ 2 2 6 4 3" xfId="6629" xr:uid="{00000000-0005-0000-0000-000084020000}"/>
    <cellStyle name="メモ 2 2 6 4 4" xfId="7820" xr:uid="{00000000-0005-0000-0000-000085020000}"/>
    <cellStyle name="メモ 2 2 6 4 5" xfId="9412" xr:uid="{00000000-0005-0000-0000-000086020000}"/>
    <cellStyle name="メモ 2 2 6 4 6" xfId="11133" xr:uid="{00000000-0005-0000-0000-000087020000}"/>
    <cellStyle name="メモ 2 2 6 4 7" xfId="12726" xr:uid="{00000000-0005-0000-0000-000088020000}"/>
    <cellStyle name="メモ 2 2 6 4 8" xfId="14257" xr:uid="{00000000-0005-0000-0000-000089020000}"/>
    <cellStyle name="メモ 2 2 6 4 9" xfId="15151" xr:uid="{00000000-0005-0000-0000-00008A020000}"/>
    <cellStyle name="メモ 2 2 6 5" xfId="1384" xr:uid="{00000000-0005-0000-0000-00008B020000}"/>
    <cellStyle name="メモ 2 2 6 5 10" xfId="17146" xr:uid="{00000000-0005-0000-0000-00008C020000}"/>
    <cellStyle name="メモ 2 2 6 5 11" xfId="18763" xr:uid="{00000000-0005-0000-0000-00008D020000}"/>
    <cellStyle name="メモ 2 2 6 5 12" xfId="20362" xr:uid="{00000000-0005-0000-0000-00008E020000}"/>
    <cellStyle name="メモ 2 2 6 5 2" xfId="2590" xr:uid="{00000000-0005-0000-0000-00008F020000}"/>
    <cellStyle name="メモ 2 2 6 5 2 2" xfId="5810" xr:uid="{00000000-0005-0000-0000-000090020000}"/>
    <cellStyle name="メモ 2 2 6 5 3" xfId="3382" xr:uid="{00000000-0005-0000-0000-000091020000}"/>
    <cellStyle name="メモ 2 2 6 5 4" xfId="8222" xr:uid="{00000000-0005-0000-0000-000092020000}"/>
    <cellStyle name="メモ 2 2 6 5 5" xfId="9814" xr:uid="{00000000-0005-0000-0000-000093020000}"/>
    <cellStyle name="メモ 2 2 6 5 6" xfId="11535" xr:uid="{00000000-0005-0000-0000-000094020000}"/>
    <cellStyle name="メモ 2 2 6 5 7" xfId="13128" xr:uid="{00000000-0005-0000-0000-000095020000}"/>
    <cellStyle name="メモ 2 2 6 5 8" xfId="14623" xr:uid="{00000000-0005-0000-0000-000096020000}"/>
    <cellStyle name="メモ 2 2 6 5 9" xfId="15553" xr:uid="{00000000-0005-0000-0000-000097020000}"/>
    <cellStyle name="メモ 2 2 6 6" xfId="4811" xr:uid="{00000000-0005-0000-0000-000098020000}"/>
    <cellStyle name="メモ 2 2 6 7" xfId="7016" xr:uid="{00000000-0005-0000-0000-000099020000}"/>
    <cellStyle name="メモ 2 2 6 8" xfId="8608" xr:uid="{00000000-0005-0000-0000-00009A020000}"/>
    <cellStyle name="メモ 2 2 6 9" xfId="10328" xr:uid="{00000000-0005-0000-0000-00009B020000}"/>
    <cellStyle name="メモ 2 2 7" xfId="584" xr:uid="{00000000-0005-0000-0000-00009C020000}"/>
    <cellStyle name="メモ 2 2 7 10" xfId="16346" xr:uid="{00000000-0005-0000-0000-00009D020000}"/>
    <cellStyle name="メモ 2 2 7 11" xfId="17963" xr:uid="{00000000-0005-0000-0000-00009E020000}"/>
    <cellStyle name="メモ 2 2 7 12" xfId="19562" xr:uid="{00000000-0005-0000-0000-00009F020000}"/>
    <cellStyle name="メモ 2 2 7 13" xfId="3788" xr:uid="{00000000-0005-0000-0000-0000A0020000}"/>
    <cellStyle name="メモ 2 2 7 2" xfId="1790" xr:uid="{00000000-0005-0000-0000-0000A1020000}"/>
    <cellStyle name="メモ 2 2 7 2 2" xfId="5010" xr:uid="{00000000-0005-0000-0000-0000A2020000}"/>
    <cellStyle name="メモ 2 2 7 3" xfId="6231" xr:uid="{00000000-0005-0000-0000-0000A3020000}"/>
    <cellStyle name="メモ 2 2 7 4" xfId="7422" xr:uid="{00000000-0005-0000-0000-0000A4020000}"/>
    <cellStyle name="メモ 2 2 7 5" xfId="9014" xr:uid="{00000000-0005-0000-0000-0000A5020000}"/>
    <cellStyle name="メモ 2 2 7 6" xfId="10735" xr:uid="{00000000-0005-0000-0000-0000A6020000}"/>
    <cellStyle name="メモ 2 2 7 7" xfId="12328" xr:uid="{00000000-0005-0000-0000-0000A7020000}"/>
    <cellStyle name="メモ 2 2 7 8" xfId="13895" xr:uid="{00000000-0005-0000-0000-0000A8020000}"/>
    <cellStyle name="メモ 2 2 7 9" xfId="13703" xr:uid="{00000000-0005-0000-0000-0000A9020000}"/>
    <cellStyle name="メモ 2 2 8" xfId="977" xr:uid="{00000000-0005-0000-0000-0000AA020000}"/>
    <cellStyle name="メモ 2 2 8 10" xfId="16739" xr:uid="{00000000-0005-0000-0000-0000AB020000}"/>
    <cellStyle name="メモ 2 2 8 11" xfId="18356" xr:uid="{00000000-0005-0000-0000-0000AC020000}"/>
    <cellStyle name="メモ 2 2 8 12" xfId="19955" xr:uid="{00000000-0005-0000-0000-0000AD020000}"/>
    <cellStyle name="メモ 2 2 8 13" xfId="4181" xr:uid="{00000000-0005-0000-0000-0000AE020000}"/>
    <cellStyle name="メモ 2 2 8 2" xfId="2183" xr:uid="{00000000-0005-0000-0000-0000AF020000}"/>
    <cellStyle name="メモ 2 2 8 2 2" xfId="5403" xr:uid="{00000000-0005-0000-0000-0000B0020000}"/>
    <cellStyle name="メモ 2 2 8 3" xfId="6624" xr:uid="{00000000-0005-0000-0000-0000B1020000}"/>
    <cellStyle name="メモ 2 2 8 4" xfId="7815" xr:uid="{00000000-0005-0000-0000-0000B2020000}"/>
    <cellStyle name="メモ 2 2 8 5" xfId="9407" xr:uid="{00000000-0005-0000-0000-0000B3020000}"/>
    <cellStyle name="メモ 2 2 8 6" xfId="11128" xr:uid="{00000000-0005-0000-0000-0000B4020000}"/>
    <cellStyle name="メモ 2 2 8 7" xfId="12721" xr:uid="{00000000-0005-0000-0000-0000B5020000}"/>
    <cellStyle name="メモ 2 2 8 8" xfId="14252" xr:uid="{00000000-0005-0000-0000-0000B6020000}"/>
    <cellStyle name="メモ 2 2 8 9" xfId="15146" xr:uid="{00000000-0005-0000-0000-0000B7020000}"/>
    <cellStyle name="メモ 2 2 9" xfId="1379" xr:uid="{00000000-0005-0000-0000-0000B8020000}"/>
    <cellStyle name="メモ 2 2 9 10" xfId="17141" xr:uid="{00000000-0005-0000-0000-0000B9020000}"/>
    <cellStyle name="メモ 2 2 9 11" xfId="18758" xr:uid="{00000000-0005-0000-0000-0000BA020000}"/>
    <cellStyle name="メモ 2 2 9 12" xfId="20357" xr:uid="{00000000-0005-0000-0000-0000BB020000}"/>
    <cellStyle name="メモ 2 2 9 2" xfId="2585" xr:uid="{00000000-0005-0000-0000-0000BC020000}"/>
    <cellStyle name="メモ 2 2 9 2 2" xfId="5805" xr:uid="{00000000-0005-0000-0000-0000BD020000}"/>
    <cellStyle name="メモ 2 2 9 3" xfId="3377" xr:uid="{00000000-0005-0000-0000-0000BE020000}"/>
    <cellStyle name="メモ 2 2 9 4" xfId="8217" xr:uid="{00000000-0005-0000-0000-0000BF020000}"/>
    <cellStyle name="メモ 2 2 9 5" xfId="9809" xr:uid="{00000000-0005-0000-0000-0000C0020000}"/>
    <cellStyle name="メモ 2 2 9 6" xfId="11530" xr:uid="{00000000-0005-0000-0000-0000C1020000}"/>
    <cellStyle name="メモ 2 2 9 7" xfId="13123" xr:uid="{00000000-0005-0000-0000-0000C2020000}"/>
    <cellStyle name="メモ 2 2 9 8" xfId="14618" xr:uid="{00000000-0005-0000-0000-0000C3020000}"/>
    <cellStyle name="メモ 2 2 9 9" xfId="15548" xr:uid="{00000000-0005-0000-0000-0000C4020000}"/>
    <cellStyle name="メモ 2 3" xfId="179" xr:uid="{00000000-0005-0000-0000-0000C5020000}"/>
    <cellStyle name="メモ 2 3 10" xfId="11922" xr:uid="{00000000-0005-0000-0000-0000C6020000}"/>
    <cellStyle name="メモ 2 3 11" xfId="14044" xr:uid="{00000000-0005-0000-0000-0000C7020000}"/>
    <cellStyle name="メモ 2 3 12" xfId="15941" xr:uid="{00000000-0005-0000-0000-0000C8020000}"/>
    <cellStyle name="メモ 2 3 13" xfId="17558" xr:uid="{00000000-0005-0000-0000-0000C9020000}"/>
    <cellStyle name="メモ 2 3 14" xfId="19157" xr:uid="{00000000-0005-0000-0000-0000CA020000}"/>
    <cellStyle name="メモ 2 3 2" xfId="455" xr:uid="{00000000-0005-0000-0000-0000CB020000}"/>
    <cellStyle name="メモ 2 3 2 10" xfId="10315" xr:uid="{00000000-0005-0000-0000-0000CC020000}"/>
    <cellStyle name="メモ 2 3 2 11" xfId="16217" xr:uid="{00000000-0005-0000-0000-0000CD020000}"/>
    <cellStyle name="メモ 2 3 2 12" xfId="17834" xr:uid="{00000000-0005-0000-0000-0000CE020000}"/>
    <cellStyle name="メモ 2 3 2 13" xfId="19433" xr:uid="{00000000-0005-0000-0000-0000CF020000}"/>
    <cellStyle name="メモ 2 3 2 2" xfId="866" xr:uid="{00000000-0005-0000-0000-0000D0020000}"/>
    <cellStyle name="メモ 2 3 2 2 10" xfId="16628" xr:uid="{00000000-0005-0000-0000-0000D1020000}"/>
    <cellStyle name="メモ 2 3 2 2 11" xfId="18245" xr:uid="{00000000-0005-0000-0000-0000D2020000}"/>
    <cellStyle name="メモ 2 3 2 2 12" xfId="19844" xr:uid="{00000000-0005-0000-0000-0000D3020000}"/>
    <cellStyle name="メモ 2 3 2 2 13" xfId="4070" xr:uid="{00000000-0005-0000-0000-0000D4020000}"/>
    <cellStyle name="メモ 2 3 2 2 2" xfId="2072" xr:uid="{00000000-0005-0000-0000-0000D5020000}"/>
    <cellStyle name="メモ 2 3 2 2 2 2" xfId="5292" xr:uid="{00000000-0005-0000-0000-0000D6020000}"/>
    <cellStyle name="メモ 2 3 2 2 3" xfId="6513" xr:uid="{00000000-0005-0000-0000-0000D7020000}"/>
    <cellStyle name="メモ 2 3 2 2 4" xfId="7704" xr:uid="{00000000-0005-0000-0000-0000D8020000}"/>
    <cellStyle name="メモ 2 3 2 2 5" xfId="9296" xr:uid="{00000000-0005-0000-0000-0000D9020000}"/>
    <cellStyle name="メモ 2 3 2 2 6" xfId="11017" xr:uid="{00000000-0005-0000-0000-0000DA020000}"/>
    <cellStyle name="メモ 2 3 2 2 7" xfId="12610" xr:uid="{00000000-0005-0000-0000-0000DB020000}"/>
    <cellStyle name="メモ 2 3 2 2 8" xfId="14148" xr:uid="{00000000-0005-0000-0000-0000DC020000}"/>
    <cellStyle name="メモ 2 3 2 2 9" xfId="15035" xr:uid="{00000000-0005-0000-0000-0000DD020000}"/>
    <cellStyle name="メモ 2 3 2 3" xfId="1259" xr:uid="{00000000-0005-0000-0000-0000DE020000}"/>
    <cellStyle name="メモ 2 3 2 3 10" xfId="17021" xr:uid="{00000000-0005-0000-0000-0000DF020000}"/>
    <cellStyle name="メモ 2 3 2 3 11" xfId="18638" xr:uid="{00000000-0005-0000-0000-0000E0020000}"/>
    <cellStyle name="メモ 2 3 2 3 12" xfId="20237" xr:uid="{00000000-0005-0000-0000-0000E1020000}"/>
    <cellStyle name="メモ 2 3 2 3 13" xfId="4463" xr:uid="{00000000-0005-0000-0000-0000E2020000}"/>
    <cellStyle name="メモ 2 3 2 3 2" xfId="2465" xr:uid="{00000000-0005-0000-0000-0000E3020000}"/>
    <cellStyle name="メモ 2 3 2 3 2 2" xfId="5685" xr:uid="{00000000-0005-0000-0000-0000E4020000}"/>
    <cellStyle name="メモ 2 3 2 3 3" xfId="6906" xr:uid="{00000000-0005-0000-0000-0000E5020000}"/>
    <cellStyle name="メモ 2 3 2 3 4" xfId="8097" xr:uid="{00000000-0005-0000-0000-0000E6020000}"/>
    <cellStyle name="メモ 2 3 2 3 5" xfId="9689" xr:uid="{00000000-0005-0000-0000-0000E7020000}"/>
    <cellStyle name="メモ 2 3 2 3 6" xfId="11410" xr:uid="{00000000-0005-0000-0000-0000E8020000}"/>
    <cellStyle name="メモ 2 3 2 3 7" xfId="13003" xr:uid="{00000000-0005-0000-0000-0000E9020000}"/>
    <cellStyle name="メモ 2 3 2 3 8" xfId="14504" xr:uid="{00000000-0005-0000-0000-0000EA020000}"/>
    <cellStyle name="メモ 2 3 2 3 9" xfId="15428" xr:uid="{00000000-0005-0000-0000-0000EB020000}"/>
    <cellStyle name="メモ 2 3 2 4" xfId="1661" xr:uid="{00000000-0005-0000-0000-0000EC020000}"/>
    <cellStyle name="メモ 2 3 2 4 10" xfId="17423" xr:uid="{00000000-0005-0000-0000-0000ED020000}"/>
    <cellStyle name="メモ 2 3 2 4 11" xfId="19040" xr:uid="{00000000-0005-0000-0000-0000EE020000}"/>
    <cellStyle name="メモ 2 3 2 4 12" xfId="20639" xr:uid="{00000000-0005-0000-0000-0000EF020000}"/>
    <cellStyle name="メモ 2 3 2 4 2" xfId="2867" xr:uid="{00000000-0005-0000-0000-0000F0020000}"/>
    <cellStyle name="メモ 2 3 2 4 2 2" xfId="6087" xr:uid="{00000000-0005-0000-0000-0000F1020000}"/>
    <cellStyle name="メモ 2 3 2 4 3" xfId="3659" xr:uid="{00000000-0005-0000-0000-0000F2020000}"/>
    <cellStyle name="メモ 2 3 2 4 4" xfId="8499" xr:uid="{00000000-0005-0000-0000-0000F3020000}"/>
    <cellStyle name="メモ 2 3 2 4 5" xfId="10091" xr:uid="{00000000-0005-0000-0000-0000F4020000}"/>
    <cellStyle name="メモ 2 3 2 4 6" xfId="11812" xr:uid="{00000000-0005-0000-0000-0000F5020000}"/>
    <cellStyle name="メモ 2 3 2 4 7" xfId="13405" xr:uid="{00000000-0005-0000-0000-0000F6020000}"/>
    <cellStyle name="メモ 2 3 2 4 8" xfId="14900" xr:uid="{00000000-0005-0000-0000-0000F7020000}"/>
    <cellStyle name="メモ 2 3 2 4 9" xfId="15830" xr:uid="{00000000-0005-0000-0000-0000F8020000}"/>
    <cellStyle name="メモ 2 3 2 5" xfId="4694" xr:uid="{00000000-0005-0000-0000-0000F9020000}"/>
    <cellStyle name="メモ 2 3 2 6" xfId="7293" xr:uid="{00000000-0005-0000-0000-0000FA020000}"/>
    <cellStyle name="メモ 2 3 2 7" xfId="8885" xr:uid="{00000000-0005-0000-0000-0000FB020000}"/>
    <cellStyle name="メモ 2 3 2 8" xfId="10605" xr:uid="{00000000-0005-0000-0000-0000FC020000}"/>
    <cellStyle name="メモ 2 3 2 9" xfId="12198" xr:uid="{00000000-0005-0000-0000-0000FD020000}"/>
    <cellStyle name="メモ 2 3 3" xfId="590" xr:uid="{00000000-0005-0000-0000-0000FE020000}"/>
    <cellStyle name="メモ 2 3 3 10" xfId="16352" xr:uid="{00000000-0005-0000-0000-0000FF020000}"/>
    <cellStyle name="メモ 2 3 3 11" xfId="17969" xr:uid="{00000000-0005-0000-0000-000000030000}"/>
    <cellStyle name="メモ 2 3 3 12" xfId="19568" xr:uid="{00000000-0005-0000-0000-000001030000}"/>
    <cellStyle name="メモ 2 3 3 13" xfId="3794" xr:uid="{00000000-0005-0000-0000-000002030000}"/>
    <cellStyle name="メモ 2 3 3 2" xfId="1796" xr:uid="{00000000-0005-0000-0000-000003030000}"/>
    <cellStyle name="メモ 2 3 3 2 2" xfId="5016" xr:uid="{00000000-0005-0000-0000-000004030000}"/>
    <cellStyle name="メモ 2 3 3 3" xfId="6237" xr:uid="{00000000-0005-0000-0000-000005030000}"/>
    <cellStyle name="メモ 2 3 3 4" xfId="7428" xr:uid="{00000000-0005-0000-0000-000006030000}"/>
    <cellStyle name="メモ 2 3 3 5" xfId="9020" xr:uid="{00000000-0005-0000-0000-000007030000}"/>
    <cellStyle name="メモ 2 3 3 6" xfId="10741" xr:uid="{00000000-0005-0000-0000-000008030000}"/>
    <cellStyle name="メモ 2 3 3 7" xfId="12334" xr:uid="{00000000-0005-0000-0000-000009030000}"/>
    <cellStyle name="メモ 2 3 3 8" xfId="13901" xr:uid="{00000000-0005-0000-0000-00000A030000}"/>
    <cellStyle name="メモ 2 3 3 9" xfId="13702" xr:uid="{00000000-0005-0000-0000-00000B030000}"/>
    <cellStyle name="メモ 2 3 4" xfId="983" xr:uid="{00000000-0005-0000-0000-00000C030000}"/>
    <cellStyle name="メモ 2 3 4 10" xfId="16745" xr:uid="{00000000-0005-0000-0000-00000D030000}"/>
    <cellStyle name="メモ 2 3 4 11" xfId="18362" xr:uid="{00000000-0005-0000-0000-00000E030000}"/>
    <cellStyle name="メモ 2 3 4 12" xfId="19961" xr:uid="{00000000-0005-0000-0000-00000F030000}"/>
    <cellStyle name="メモ 2 3 4 13" xfId="4187" xr:uid="{00000000-0005-0000-0000-000010030000}"/>
    <cellStyle name="メモ 2 3 4 2" xfId="2189" xr:uid="{00000000-0005-0000-0000-000011030000}"/>
    <cellStyle name="メモ 2 3 4 2 2" xfId="5409" xr:uid="{00000000-0005-0000-0000-000012030000}"/>
    <cellStyle name="メモ 2 3 4 3" xfId="6630" xr:uid="{00000000-0005-0000-0000-000013030000}"/>
    <cellStyle name="メモ 2 3 4 4" xfId="7821" xr:uid="{00000000-0005-0000-0000-000014030000}"/>
    <cellStyle name="メモ 2 3 4 5" xfId="9413" xr:uid="{00000000-0005-0000-0000-000015030000}"/>
    <cellStyle name="メモ 2 3 4 6" xfId="11134" xr:uid="{00000000-0005-0000-0000-000016030000}"/>
    <cellStyle name="メモ 2 3 4 7" xfId="12727" xr:uid="{00000000-0005-0000-0000-000017030000}"/>
    <cellStyle name="メモ 2 3 4 8" xfId="14258" xr:uid="{00000000-0005-0000-0000-000018030000}"/>
    <cellStyle name="メモ 2 3 4 9" xfId="15152" xr:uid="{00000000-0005-0000-0000-000019030000}"/>
    <cellStyle name="メモ 2 3 5" xfId="1385" xr:uid="{00000000-0005-0000-0000-00001A030000}"/>
    <cellStyle name="メモ 2 3 5 10" xfId="17147" xr:uid="{00000000-0005-0000-0000-00001B030000}"/>
    <cellStyle name="メモ 2 3 5 11" xfId="18764" xr:uid="{00000000-0005-0000-0000-00001C030000}"/>
    <cellStyle name="メモ 2 3 5 12" xfId="20363" xr:uid="{00000000-0005-0000-0000-00001D030000}"/>
    <cellStyle name="メモ 2 3 5 2" xfId="2591" xr:uid="{00000000-0005-0000-0000-00001E030000}"/>
    <cellStyle name="メモ 2 3 5 2 2" xfId="5811" xr:uid="{00000000-0005-0000-0000-00001F030000}"/>
    <cellStyle name="メモ 2 3 5 3" xfId="3383" xr:uid="{00000000-0005-0000-0000-000020030000}"/>
    <cellStyle name="メモ 2 3 5 4" xfId="8223" xr:uid="{00000000-0005-0000-0000-000021030000}"/>
    <cellStyle name="メモ 2 3 5 5" xfId="9815" xr:uid="{00000000-0005-0000-0000-000022030000}"/>
    <cellStyle name="メモ 2 3 5 6" xfId="11536" xr:uid="{00000000-0005-0000-0000-000023030000}"/>
    <cellStyle name="メモ 2 3 5 7" xfId="13129" xr:uid="{00000000-0005-0000-0000-000024030000}"/>
    <cellStyle name="メモ 2 3 5 8" xfId="14624" xr:uid="{00000000-0005-0000-0000-000025030000}"/>
    <cellStyle name="メモ 2 3 5 9" xfId="15554" xr:uid="{00000000-0005-0000-0000-000026030000}"/>
    <cellStyle name="メモ 2 3 6" xfId="4810" xr:uid="{00000000-0005-0000-0000-000027030000}"/>
    <cellStyle name="メモ 2 3 7" xfId="7017" xr:uid="{00000000-0005-0000-0000-000028030000}"/>
    <cellStyle name="メモ 2 3 8" xfId="8609" xr:uid="{00000000-0005-0000-0000-000029030000}"/>
    <cellStyle name="メモ 2 3 9" xfId="10329" xr:uid="{00000000-0005-0000-0000-00002A030000}"/>
    <cellStyle name="メモ 2 4" xfId="180" xr:uid="{00000000-0005-0000-0000-00002B030000}"/>
    <cellStyle name="メモ 2 4 10" xfId="11923" xr:uid="{00000000-0005-0000-0000-00002C030000}"/>
    <cellStyle name="メモ 2 4 11" xfId="14530" xr:uid="{00000000-0005-0000-0000-00002D030000}"/>
    <cellStyle name="メモ 2 4 12" xfId="15942" xr:uid="{00000000-0005-0000-0000-00002E030000}"/>
    <cellStyle name="メモ 2 4 13" xfId="17559" xr:uid="{00000000-0005-0000-0000-00002F030000}"/>
    <cellStyle name="メモ 2 4 14" xfId="19158" xr:uid="{00000000-0005-0000-0000-000030030000}"/>
    <cellStyle name="メモ 2 4 2" xfId="485" xr:uid="{00000000-0005-0000-0000-000031030000}"/>
    <cellStyle name="メモ 2 4 2 10" xfId="13583" xr:uid="{00000000-0005-0000-0000-000032030000}"/>
    <cellStyle name="メモ 2 4 2 11" xfId="16247" xr:uid="{00000000-0005-0000-0000-000033030000}"/>
    <cellStyle name="メモ 2 4 2 12" xfId="17864" xr:uid="{00000000-0005-0000-0000-000034030000}"/>
    <cellStyle name="メモ 2 4 2 13" xfId="19463" xr:uid="{00000000-0005-0000-0000-000035030000}"/>
    <cellStyle name="メモ 2 4 2 2" xfId="896" xr:uid="{00000000-0005-0000-0000-000036030000}"/>
    <cellStyle name="メモ 2 4 2 2 10" xfId="16658" xr:uid="{00000000-0005-0000-0000-000037030000}"/>
    <cellStyle name="メモ 2 4 2 2 11" xfId="18275" xr:uid="{00000000-0005-0000-0000-000038030000}"/>
    <cellStyle name="メモ 2 4 2 2 12" xfId="19874" xr:uid="{00000000-0005-0000-0000-000039030000}"/>
    <cellStyle name="メモ 2 4 2 2 13" xfId="4100" xr:uid="{00000000-0005-0000-0000-00003A030000}"/>
    <cellStyle name="メモ 2 4 2 2 2" xfId="2102" xr:uid="{00000000-0005-0000-0000-00003B030000}"/>
    <cellStyle name="メモ 2 4 2 2 2 2" xfId="5322" xr:uid="{00000000-0005-0000-0000-00003C030000}"/>
    <cellStyle name="メモ 2 4 2 2 3" xfId="6543" xr:uid="{00000000-0005-0000-0000-00003D030000}"/>
    <cellStyle name="メモ 2 4 2 2 4" xfId="7734" xr:uid="{00000000-0005-0000-0000-00003E030000}"/>
    <cellStyle name="メモ 2 4 2 2 5" xfId="9326" xr:uid="{00000000-0005-0000-0000-00003F030000}"/>
    <cellStyle name="メモ 2 4 2 2 6" xfId="11047" xr:uid="{00000000-0005-0000-0000-000040030000}"/>
    <cellStyle name="メモ 2 4 2 2 7" xfId="12640" xr:uid="{00000000-0005-0000-0000-000041030000}"/>
    <cellStyle name="メモ 2 4 2 2 8" xfId="14175" xr:uid="{00000000-0005-0000-0000-000042030000}"/>
    <cellStyle name="メモ 2 4 2 2 9" xfId="15065" xr:uid="{00000000-0005-0000-0000-000043030000}"/>
    <cellStyle name="メモ 2 4 2 3" xfId="1289" xr:uid="{00000000-0005-0000-0000-000044030000}"/>
    <cellStyle name="メモ 2 4 2 3 10" xfId="17051" xr:uid="{00000000-0005-0000-0000-000045030000}"/>
    <cellStyle name="メモ 2 4 2 3 11" xfId="18668" xr:uid="{00000000-0005-0000-0000-000046030000}"/>
    <cellStyle name="メモ 2 4 2 3 12" xfId="20267" xr:uid="{00000000-0005-0000-0000-000047030000}"/>
    <cellStyle name="メモ 2 4 2 3 13" xfId="4493" xr:uid="{00000000-0005-0000-0000-000048030000}"/>
    <cellStyle name="メモ 2 4 2 3 2" xfId="2495" xr:uid="{00000000-0005-0000-0000-000049030000}"/>
    <cellStyle name="メモ 2 4 2 3 2 2" xfId="5715" xr:uid="{00000000-0005-0000-0000-00004A030000}"/>
    <cellStyle name="メモ 2 4 2 3 3" xfId="6936" xr:uid="{00000000-0005-0000-0000-00004B030000}"/>
    <cellStyle name="メモ 2 4 2 3 4" xfId="8127" xr:uid="{00000000-0005-0000-0000-00004C030000}"/>
    <cellStyle name="メモ 2 4 2 3 5" xfId="9719" xr:uid="{00000000-0005-0000-0000-00004D030000}"/>
    <cellStyle name="メモ 2 4 2 3 6" xfId="11440" xr:uid="{00000000-0005-0000-0000-00004E030000}"/>
    <cellStyle name="メモ 2 4 2 3 7" xfId="13033" xr:uid="{00000000-0005-0000-0000-00004F030000}"/>
    <cellStyle name="メモ 2 4 2 3 8" xfId="14531" xr:uid="{00000000-0005-0000-0000-000050030000}"/>
    <cellStyle name="メモ 2 4 2 3 9" xfId="15458" xr:uid="{00000000-0005-0000-0000-000051030000}"/>
    <cellStyle name="メモ 2 4 2 4" xfId="1691" xr:uid="{00000000-0005-0000-0000-000052030000}"/>
    <cellStyle name="メモ 2 4 2 4 10" xfId="17453" xr:uid="{00000000-0005-0000-0000-000053030000}"/>
    <cellStyle name="メモ 2 4 2 4 11" xfId="19070" xr:uid="{00000000-0005-0000-0000-000054030000}"/>
    <cellStyle name="メモ 2 4 2 4 12" xfId="20669" xr:uid="{00000000-0005-0000-0000-000055030000}"/>
    <cellStyle name="メモ 2 4 2 4 2" xfId="2897" xr:uid="{00000000-0005-0000-0000-000056030000}"/>
    <cellStyle name="メモ 2 4 2 4 2 2" xfId="6117" xr:uid="{00000000-0005-0000-0000-000057030000}"/>
    <cellStyle name="メモ 2 4 2 4 3" xfId="3689" xr:uid="{00000000-0005-0000-0000-000058030000}"/>
    <cellStyle name="メモ 2 4 2 4 4" xfId="8529" xr:uid="{00000000-0005-0000-0000-000059030000}"/>
    <cellStyle name="メモ 2 4 2 4 5" xfId="10121" xr:uid="{00000000-0005-0000-0000-00005A030000}"/>
    <cellStyle name="メモ 2 4 2 4 6" xfId="11842" xr:uid="{00000000-0005-0000-0000-00005B030000}"/>
    <cellStyle name="メモ 2 4 2 4 7" xfId="13435" xr:uid="{00000000-0005-0000-0000-00005C030000}"/>
    <cellStyle name="メモ 2 4 2 4 8" xfId="14930" xr:uid="{00000000-0005-0000-0000-00005D030000}"/>
    <cellStyle name="メモ 2 4 2 4 9" xfId="15860" xr:uid="{00000000-0005-0000-0000-00005E030000}"/>
    <cellStyle name="メモ 2 4 2 5" xfId="4631" xr:uid="{00000000-0005-0000-0000-00005F030000}"/>
    <cellStyle name="メモ 2 4 2 6" xfId="7323" xr:uid="{00000000-0005-0000-0000-000060030000}"/>
    <cellStyle name="メモ 2 4 2 7" xfId="8915" xr:uid="{00000000-0005-0000-0000-000061030000}"/>
    <cellStyle name="メモ 2 4 2 8" xfId="10635" xr:uid="{00000000-0005-0000-0000-000062030000}"/>
    <cellStyle name="メモ 2 4 2 9" xfId="12228" xr:uid="{00000000-0005-0000-0000-000063030000}"/>
    <cellStyle name="メモ 2 4 3" xfId="591" xr:uid="{00000000-0005-0000-0000-000064030000}"/>
    <cellStyle name="メモ 2 4 3 10" xfId="16353" xr:uid="{00000000-0005-0000-0000-000065030000}"/>
    <cellStyle name="メモ 2 4 3 11" xfId="17970" xr:uid="{00000000-0005-0000-0000-000066030000}"/>
    <cellStyle name="メモ 2 4 3 12" xfId="19569" xr:uid="{00000000-0005-0000-0000-000067030000}"/>
    <cellStyle name="メモ 2 4 3 13" xfId="3795" xr:uid="{00000000-0005-0000-0000-000068030000}"/>
    <cellStyle name="メモ 2 4 3 2" xfId="1797" xr:uid="{00000000-0005-0000-0000-000069030000}"/>
    <cellStyle name="メモ 2 4 3 2 2" xfId="5017" xr:uid="{00000000-0005-0000-0000-00006A030000}"/>
    <cellStyle name="メモ 2 4 3 3" xfId="6238" xr:uid="{00000000-0005-0000-0000-00006B030000}"/>
    <cellStyle name="メモ 2 4 3 4" xfId="7429" xr:uid="{00000000-0005-0000-0000-00006C030000}"/>
    <cellStyle name="メモ 2 4 3 5" xfId="9021" xr:uid="{00000000-0005-0000-0000-00006D030000}"/>
    <cellStyle name="メモ 2 4 3 6" xfId="10742" xr:uid="{00000000-0005-0000-0000-00006E030000}"/>
    <cellStyle name="メモ 2 4 3 7" xfId="12335" xr:uid="{00000000-0005-0000-0000-00006F030000}"/>
    <cellStyle name="メモ 2 4 3 8" xfId="13902" xr:uid="{00000000-0005-0000-0000-000070030000}"/>
    <cellStyle name="メモ 2 4 3 9" xfId="13567" xr:uid="{00000000-0005-0000-0000-000071030000}"/>
    <cellStyle name="メモ 2 4 4" xfId="984" xr:uid="{00000000-0005-0000-0000-000072030000}"/>
    <cellStyle name="メモ 2 4 4 10" xfId="16746" xr:uid="{00000000-0005-0000-0000-000073030000}"/>
    <cellStyle name="メモ 2 4 4 11" xfId="18363" xr:uid="{00000000-0005-0000-0000-000074030000}"/>
    <cellStyle name="メモ 2 4 4 12" xfId="19962" xr:uid="{00000000-0005-0000-0000-000075030000}"/>
    <cellStyle name="メモ 2 4 4 13" xfId="4188" xr:uid="{00000000-0005-0000-0000-000076030000}"/>
    <cellStyle name="メモ 2 4 4 2" xfId="2190" xr:uid="{00000000-0005-0000-0000-000077030000}"/>
    <cellStyle name="メモ 2 4 4 2 2" xfId="5410" xr:uid="{00000000-0005-0000-0000-000078030000}"/>
    <cellStyle name="メモ 2 4 4 3" xfId="6631" xr:uid="{00000000-0005-0000-0000-000079030000}"/>
    <cellStyle name="メモ 2 4 4 4" xfId="7822" xr:uid="{00000000-0005-0000-0000-00007A030000}"/>
    <cellStyle name="メモ 2 4 4 5" xfId="9414" xr:uid="{00000000-0005-0000-0000-00007B030000}"/>
    <cellStyle name="メモ 2 4 4 6" xfId="11135" xr:uid="{00000000-0005-0000-0000-00007C030000}"/>
    <cellStyle name="メモ 2 4 4 7" xfId="12728" xr:uid="{00000000-0005-0000-0000-00007D030000}"/>
    <cellStyle name="メモ 2 4 4 8" xfId="14259" xr:uid="{00000000-0005-0000-0000-00007E030000}"/>
    <cellStyle name="メモ 2 4 4 9" xfId="15153" xr:uid="{00000000-0005-0000-0000-00007F030000}"/>
    <cellStyle name="メモ 2 4 5" xfId="1386" xr:uid="{00000000-0005-0000-0000-000080030000}"/>
    <cellStyle name="メモ 2 4 5 10" xfId="17148" xr:uid="{00000000-0005-0000-0000-000081030000}"/>
    <cellStyle name="メモ 2 4 5 11" xfId="18765" xr:uid="{00000000-0005-0000-0000-000082030000}"/>
    <cellStyle name="メモ 2 4 5 12" xfId="20364" xr:uid="{00000000-0005-0000-0000-000083030000}"/>
    <cellStyle name="メモ 2 4 5 2" xfId="2592" xr:uid="{00000000-0005-0000-0000-000084030000}"/>
    <cellStyle name="メモ 2 4 5 2 2" xfId="5812" xr:uid="{00000000-0005-0000-0000-000085030000}"/>
    <cellStyle name="メモ 2 4 5 3" xfId="3384" xr:uid="{00000000-0005-0000-0000-000086030000}"/>
    <cellStyle name="メモ 2 4 5 4" xfId="8224" xr:uid="{00000000-0005-0000-0000-000087030000}"/>
    <cellStyle name="メモ 2 4 5 5" xfId="9816" xr:uid="{00000000-0005-0000-0000-000088030000}"/>
    <cellStyle name="メモ 2 4 5 6" xfId="11537" xr:uid="{00000000-0005-0000-0000-000089030000}"/>
    <cellStyle name="メモ 2 4 5 7" xfId="13130" xr:uid="{00000000-0005-0000-0000-00008A030000}"/>
    <cellStyle name="メモ 2 4 5 8" xfId="14625" xr:uid="{00000000-0005-0000-0000-00008B030000}"/>
    <cellStyle name="メモ 2 4 5 9" xfId="15555" xr:uid="{00000000-0005-0000-0000-00008C030000}"/>
    <cellStyle name="メモ 2 4 6" xfId="4905" xr:uid="{00000000-0005-0000-0000-00008D030000}"/>
    <cellStyle name="メモ 2 4 7" xfId="7018" xr:uid="{00000000-0005-0000-0000-00008E030000}"/>
    <cellStyle name="メモ 2 4 8" xfId="8610" xr:uid="{00000000-0005-0000-0000-00008F030000}"/>
    <cellStyle name="メモ 2 4 9" xfId="10330" xr:uid="{00000000-0005-0000-0000-000090030000}"/>
    <cellStyle name="メモ 2 5" xfId="181" xr:uid="{00000000-0005-0000-0000-000091030000}"/>
    <cellStyle name="メモ 2 5 10" xfId="11924" xr:uid="{00000000-0005-0000-0000-000092030000}"/>
    <cellStyle name="メモ 2 5 11" xfId="14174" xr:uid="{00000000-0005-0000-0000-000093030000}"/>
    <cellStyle name="メモ 2 5 12" xfId="15943" xr:uid="{00000000-0005-0000-0000-000094030000}"/>
    <cellStyle name="メモ 2 5 13" xfId="17560" xr:uid="{00000000-0005-0000-0000-000095030000}"/>
    <cellStyle name="メモ 2 5 14" xfId="19159" xr:uid="{00000000-0005-0000-0000-000096030000}"/>
    <cellStyle name="メモ 2 5 2" xfId="347" xr:uid="{00000000-0005-0000-0000-000097030000}"/>
    <cellStyle name="メモ 2 5 2 10" xfId="13857" xr:uid="{00000000-0005-0000-0000-000098030000}"/>
    <cellStyle name="メモ 2 5 2 11" xfId="16109" xr:uid="{00000000-0005-0000-0000-000099030000}"/>
    <cellStyle name="メモ 2 5 2 12" xfId="17726" xr:uid="{00000000-0005-0000-0000-00009A030000}"/>
    <cellStyle name="メモ 2 5 2 13" xfId="19325" xr:uid="{00000000-0005-0000-0000-00009B030000}"/>
    <cellStyle name="メモ 2 5 2 2" xfId="758" xr:uid="{00000000-0005-0000-0000-00009C030000}"/>
    <cellStyle name="メモ 2 5 2 2 10" xfId="16520" xr:uid="{00000000-0005-0000-0000-00009D030000}"/>
    <cellStyle name="メモ 2 5 2 2 11" xfId="18137" xr:uid="{00000000-0005-0000-0000-00009E030000}"/>
    <cellStyle name="メモ 2 5 2 2 12" xfId="19736" xr:uid="{00000000-0005-0000-0000-00009F030000}"/>
    <cellStyle name="メモ 2 5 2 2 13" xfId="3962" xr:uid="{00000000-0005-0000-0000-0000A0030000}"/>
    <cellStyle name="メモ 2 5 2 2 2" xfId="1964" xr:uid="{00000000-0005-0000-0000-0000A1030000}"/>
    <cellStyle name="メモ 2 5 2 2 2 2" xfId="5184" xr:uid="{00000000-0005-0000-0000-0000A2030000}"/>
    <cellStyle name="メモ 2 5 2 2 3" xfId="6405" xr:uid="{00000000-0005-0000-0000-0000A3030000}"/>
    <cellStyle name="メモ 2 5 2 2 4" xfId="7596" xr:uid="{00000000-0005-0000-0000-0000A4030000}"/>
    <cellStyle name="メモ 2 5 2 2 5" xfId="9188" xr:uid="{00000000-0005-0000-0000-0000A5030000}"/>
    <cellStyle name="メモ 2 5 2 2 6" xfId="10909" xr:uid="{00000000-0005-0000-0000-0000A6030000}"/>
    <cellStyle name="メモ 2 5 2 2 7" xfId="12502" xr:uid="{00000000-0005-0000-0000-0000A7030000}"/>
    <cellStyle name="メモ 2 5 2 2 8" xfId="14052" xr:uid="{00000000-0005-0000-0000-0000A8030000}"/>
    <cellStyle name="メモ 2 5 2 2 9" xfId="10287" xr:uid="{00000000-0005-0000-0000-0000A9030000}"/>
    <cellStyle name="メモ 2 5 2 3" xfId="1151" xr:uid="{00000000-0005-0000-0000-0000AA030000}"/>
    <cellStyle name="メモ 2 5 2 3 10" xfId="16913" xr:uid="{00000000-0005-0000-0000-0000AB030000}"/>
    <cellStyle name="メモ 2 5 2 3 11" xfId="18530" xr:uid="{00000000-0005-0000-0000-0000AC030000}"/>
    <cellStyle name="メモ 2 5 2 3 12" xfId="20129" xr:uid="{00000000-0005-0000-0000-0000AD030000}"/>
    <cellStyle name="メモ 2 5 2 3 13" xfId="4355" xr:uid="{00000000-0005-0000-0000-0000AE030000}"/>
    <cellStyle name="メモ 2 5 2 3 2" xfId="2357" xr:uid="{00000000-0005-0000-0000-0000AF030000}"/>
    <cellStyle name="メモ 2 5 2 3 2 2" xfId="5577" xr:uid="{00000000-0005-0000-0000-0000B0030000}"/>
    <cellStyle name="メモ 2 5 2 3 3" xfId="6798" xr:uid="{00000000-0005-0000-0000-0000B1030000}"/>
    <cellStyle name="メモ 2 5 2 3 4" xfId="7989" xr:uid="{00000000-0005-0000-0000-0000B2030000}"/>
    <cellStyle name="メモ 2 5 2 3 5" xfId="9581" xr:uid="{00000000-0005-0000-0000-0000B3030000}"/>
    <cellStyle name="メモ 2 5 2 3 6" xfId="11302" xr:uid="{00000000-0005-0000-0000-0000B4030000}"/>
    <cellStyle name="メモ 2 5 2 3 7" xfId="12895" xr:uid="{00000000-0005-0000-0000-0000B5030000}"/>
    <cellStyle name="メモ 2 5 2 3 8" xfId="14408" xr:uid="{00000000-0005-0000-0000-0000B6030000}"/>
    <cellStyle name="メモ 2 5 2 3 9" xfId="15320" xr:uid="{00000000-0005-0000-0000-0000B7030000}"/>
    <cellStyle name="メモ 2 5 2 4" xfId="1553" xr:uid="{00000000-0005-0000-0000-0000B8030000}"/>
    <cellStyle name="メモ 2 5 2 4 10" xfId="17315" xr:uid="{00000000-0005-0000-0000-0000B9030000}"/>
    <cellStyle name="メモ 2 5 2 4 11" xfId="18932" xr:uid="{00000000-0005-0000-0000-0000BA030000}"/>
    <cellStyle name="メモ 2 5 2 4 12" xfId="20531" xr:uid="{00000000-0005-0000-0000-0000BB030000}"/>
    <cellStyle name="メモ 2 5 2 4 2" xfId="2759" xr:uid="{00000000-0005-0000-0000-0000BC030000}"/>
    <cellStyle name="メモ 2 5 2 4 2 2" xfId="5979" xr:uid="{00000000-0005-0000-0000-0000BD030000}"/>
    <cellStyle name="メモ 2 5 2 4 3" xfId="3551" xr:uid="{00000000-0005-0000-0000-0000BE030000}"/>
    <cellStyle name="メモ 2 5 2 4 4" xfId="8391" xr:uid="{00000000-0005-0000-0000-0000BF030000}"/>
    <cellStyle name="メモ 2 5 2 4 5" xfId="9983" xr:uid="{00000000-0005-0000-0000-0000C0030000}"/>
    <cellStyle name="メモ 2 5 2 4 6" xfId="11704" xr:uid="{00000000-0005-0000-0000-0000C1030000}"/>
    <cellStyle name="メモ 2 5 2 4 7" xfId="13297" xr:uid="{00000000-0005-0000-0000-0000C2030000}"/>
    <cellStyle name="メモ 2 5 2 4 8" xfId="14792" xr:uid="{00000000-0005-0000-0000-0000C3030000}"/>
    <cellStyle name="メモ 2 5 2 4 9" xfId="15722" xr:uid="{00000000-0005-0000-0000-0000C4030000}"/>
    <cellStyle name="メモ 2 5 2 5" xfId="4745" xr:uid="{00000000-0005-0000-0000-0000C5030000}"/>
    <cellStyle name="メモ 2 5 2 6" xfId="7185" xr:uid="{00000000-0005-0000-0000-0000C6030000}"/>
    <cellStyle name="メモ 2 5 2 7" xfId="8777" xr:uid="{00000000-0005-0000-0000-0000C7030000}"/>
    <cellStyle name="メモ 2 5 2 8" xfId="10497" xr:uid="{00000000-0005-0000-0000-0000C8030000}"/>
    <cellStyle name="メモ 2 5 2 9" xfId="12090" xr:uid="{00000000-0005-0000-0000-0000C9030000}"/>
    <cellStyle name="メモ 2 5 3" xfId="592" xr:uid="{00000000-0005-0000-0000-0000CA030000}"/>
    <cellStyle name="メモ 2 5 3 10" xfId="16354" xr:uid="{00000000-0005-0000-0000-0000CB030000}"/>
    <cellStyle name="メモ 2 5 3 11" xfId="17971" xr:uid="{00000000-0005-0000-0000-0000CC030000}"/>
    <cellStyle name="メモ 2 5 3 12" xfId="19570" xr:uid="{00000000-0005-0000-0000-0000CD030000}"/>
    <cellStyle name="メモ 2 5 3 13" xfId="3796" xr:uid="{00000000-0005-0000-0000-0000CE030000}"/>
    <cellStyle name="メモ 2 5 3 2" xfId="1798" xr:uid="{00000000-0005-0000-0000-0000CF030000}"/>
    <cellStyle name="メモ 2 5 3 2 2" xfId="5018" xr:uid="{00000000-0005-0000-0000-0000D0030000}"/>
    <cellStyle name="メモ 2 5 3 3" xfId="6239" xr:uid="{00000000-0005-0000-0000-0000D1030000}"/>
    <cellStyle name="メモ 2 5 3 4" xfId="7430" xr:uid="{00000000-0005-0000-0000-0000D2030000}"/>
    <cellStyle name="メモ 2 5 3 5" xfId="9022" xr:uid="{00000000-0005-0000-0000-0000D3030000}"/>
    <cellStyle name="メモ 2 5 3 6" xfId="10743" xr:uid="{00000000-0005-0000-0000-0000D4030000}"/>
    <cellStyle name="メモ 2 5 3 7" xfId="12336" xr:uid="{00000000-0005-0000-0000-0000D5030000}"/>
    <cellStyle name="メモ 2 5 3 8" xfId="13903" xr:uid="{00000000-0005-0000-0000-0000D6030000}"/>
    <cellStyle name="メモ 2 5 3 9" xfId="14298" xr:uid="{00000000-0005-0000-0000-0000D7030000}"/>
    <cellStyle name="メモ 2 5 4" xfId="985" xr:uid="{00000000-0005-0000-0000-0000D8030000}"/>
    <cellStyle name="メモ 2 5 4 10" xfId="16747" xr:uid="{00000000-0005-0000-0000-0000D9030000}"/>
    <cellStyle name="メモ 2 5 4 11" xfId="18364" xr:uid="{00000000-0005-0000-0000-0000DA030000}"/>
    <cellStyle name="メモ 2 5 4 12" xfId="19963" xr:uid="{00000000-0005-0000-0000-0000DB030000}"/>
    <cellStyle name="メモ 2 5 4 13" xfId="4189" xr:uid="{00000000-0005-0000-0000-0000DC030000}"/>
    <cellStyle name="メモ 2 5 4 2" xfId="2191" xr:uid="{00000000-0005-0000-0000-0000DD030000}"/>
    <cellStyle name="メモ 2 5 4 2 2" xfId="5411" xr:uid="{00000000-0005-0000-0000-0000DE030000}"/>
    <cellStyle name="メモ 2 5 4 3" xfId="6632" xr:uid="{00000000-0005-0000-0000-0000DF030000}"/>
    <cellStyle name="メモ 2 5 4 4" xfId="7823" xr:uid="{00000000-0005-0000-0000-0000E0030000}"/>
    <cellStyle name="メモ 2 5 4 5" xfId="9415" xr:uid="{00000000-0005-0000-0000-0000E1030000}"/>
    <cellStyle name="メモ 2 5 4 6" xfId="11136" xr:uid="{00000000-0005-0000-0000-0000E2030000}"/>
    <cellStyle name="メモ 2 5 4 7" xfId="12729" xr:uid="{00000000-0005-0000-0000-0000E3030000}"/>
    <cellStyle name="メモ 2 5 4 8" xfId="14260" xr:uid="{00000000-0005-0000-0000-0000E4030000}"/>
    <cellStyle name="メモ 2 5 4 9" xfId="15154" xr:uid="{00000000-0005-0000-0000-0000E5030000}"/>
    <cellStyle name="メモ 2 5 5" xfId="1387" xr:uid="{00000000-0005-0000-0000-0000E6030000}"/>
    <cellStyle name="メモ 2 5 5 10" xfId="17149" xr:uid="{00000000-0005-0000-0000-0000E7030000}"/>
    <cellStyle name="メモ 2 5 5 11" xfId="18766" xr:uid="{00000000-0005-0000-0000-0000E8030000}"/>
    <cellStyle name="メモ 2 5 5 12" xfId="20365" xr:uid="{00000000-0005-0000-0000-0000E9030000}"/>
    <cellStyle name="メモ 2 5 5 2" xfId="2593" xr:uid="{00000000-0005-0000-0000-0000EA030000}"/>
    <cellStyle name="メモ 2 5 5 2 2" xfId="5813" xr:uid="{00000000-0005-0000-0000-0000EB030000}"/>
    <cellStyle name="メモ 2 5 5 3" xfId="3385" xr:uid="{00000000-0005-0000-0000-0000EC030000}"/>
    <cellStyle name="メモ 2 5 5 4" xfId="8225" xr:uid="{00000000-0005-0000-0000-0000ED030000}"/>
    <cellStyle name="メモ 2 5 5 5" xfId="9817" xr:uid="{00000000-0005-0000-0000-0000EE030000}"/>
    <cellStyle name="メモ 2 5 5 6" xfId="11538" xr:uid="{00000000-0005-0000-0000-0000EF030000}"/>
    <cellStyle name="メモ 2 5 5 7" xfId="13131" xr:uid="{00000000-0005-0000-0000-0000F0030000}"/>
    <cellStyle name="メモ 2 5 5 8" xfId="14626" xr:uid="{00000000-0005-0000-0000-0000F1030000}"/>
    <cellStyle name="メモ 2 5 5 9" xfId="15556" xr:uid="{00000000-0005-0000-0000-0000F2030000}"/>
    <cellStyle name="メモ 2 5 6" xfId="4968" xr:uid="{00000000-0005-0000-0000-0000F3030000}"/>
    <cellStyle name="メモ 2 5 7" xfId="7019" xr:uid="{00000000-0005-0000-0000-0000F4030000}"/>
    <cellStyle name="メモ 2 5 8" xfId="8611" xr:uid="{00000000-0005-0000-0000-0000F5030000}"/>
    <cellStyle name="メモ 2 5 9" xfId="10331" xr:uid="{00000000-0005-0000-0000-0000F6030000}"/>
    <cellStyle name="メモ 2 6" xfId="182" xr:uid="{00000000-0005-0000-0000-0000F7030000}"/>
    <cellStyle name="メモ 2 6 10" xfId="11925" xr:uid="{00000000-0005-0000-0000-0000F8030000}"/>
    <cellStyle name="メモ 2 6 11" xfId="13799" xr:uid="{00000000-0005-0000-0000-0000F9030000}"/>
    <cellStyle name="メモ 2 6 12" xfId="15944" xr:uid="{00000000-0005-0000-0000-0000FA030000}"/>
    <cellStyle name="メモ 2 6 13" xfId="17561" xr:uid="{00000000-0005-0000-0000-0000FB030000}"/>
    <cellStyle name="メモ 2 6 14" xfId="19160" xr:uid="{00000000-0005-0000-0000-0000FC030000}"/>
    <cellStyle name="メモ 2 6 2" xfId="348" xr:uid="{00000000-0005-0000-0000-0000FD030000}"/>
    <cellStyle name="メモ 2 6 2 10" xfId="13742" xr:uid="{00000000-0005-0000-0000-0000FE030000}"/>
    <cellStyle name="メモ 2 6 2 11" xfId="16110" xr:uid="{00000000-0005-0000-0000-0000FF030000}"/>
    <cellStyle name="メモ 2 6 2 12" xfId="17727" xr:uid="{00000000-0005-0000-0000-000000040000}"/>
    <cellStyle name="メモ 2 6 2 13" xfId="19326" xr:uid="{00000000-0005-0000-0000-000001040000}"/>
    <cellStyle name="メモ 2 6 2 2" xfId="759" xr:uid="{00000000-0005-0000-0000-000002040000}"/>
    <cellStyle name="メモ 2 6 2 2 10" xfId="16521" xr:uid="{00000000-0005-0000-0000-000003040000}"/>
    <cellStyle name="メモ 2 6 2 2 11" xfId="18138" xr:uid="{00000000-0005-0000-0000-000004040000}"/>
    <cellStyle name="メモ 2 6 2 2 12" xfId="19737" xr:uid="{00000000-0005-0000-0000-000005040000}"/>
    <cellStyle name="メモ 2 6 2 2 13" xfId="3963" xr:uid="{00000000-0005-0000-0000-000006040000}"/>
    <cellStyle name="メモ 2 6 2 2 2" xfId="1965" xr:uid="{00000000-0005-0000-0000-000007040000}"/>
    <cellStyle name="メモ 2 6 2 2 2 2" xfId="5185" xr:uid="{00000000-0005-0000-0000-000008040000}"/>
    <cellStyle name="メモ 2 6 2 2 3" xfId="6406" xr:uid="{00000000-0005-0000-0000-000009040000}"/>
    <cellStyle name="メモ 2 6 2 2 4" xfId="7597" xr:uid="{00000000-0005-0000-0000-00000A040000}"/>
    <cellStyle name="メモ 2 6 2 2 5" xfId="9189" xr:uid="{00000000-0005-0000-0000-00000B040000}"/>
    <cellStyle name="メモ 2 6 2 2 6" xfId="10910" xr:uid="{00000000-0005-0000-0000-00000C040000}"/>
    <cellStyle name="メモ 2 6 2 2 7" xfId="12503" xr:uid="{00000000-0005-0000-0000-00000D040000}"/>
    <cellStyle name="メモ 2 6 2 2 8" xfId="14053" xr:uid="{00000000-0005-0000-0000-00000E040000}"/>
    <cellStyle name="メモ 2 6 2 2 9" xfId="10286" xr:uid="{00000000-0005-0000-0000-00000F040000}"/>
    <cellStyle name="メモ 2 6 2 3" xfId="1152" xr:uid="{00000000-0005-0000-0000-000010040000}"/>
    <cellStyle name="メモ 2 6 2 3 10" xfId="16914" xr:uid="{00000000-0005-0000-0000-000011040000}"/>
    <cellStyle name="メモ 2 6 2 3 11" xfId="18531" xr:uid="{00000000-0005-0000-0000-000012040000}"/>
    <cellStyle name="メモ 2 6 2 3 12" xfId="20130" xr:uid="{00000000-0005-0000-0000-000013040000}"/>
    <cellStyle name="メモ 2 6 2 3 13" xfId="4356" xr:uid="{00000000-0005-0000-0000-000014040000}"/>
    <cellStyle name="メモ 2 6 2 3 2" xfId="2358" xr:uid="{00000000-0005-0000-0000-000015040000}"/>
    <cellStyle name="メモ 2 6 2 3 2 2" xfId="5578" xr:uid="{00000000-0005-0000-0000-000016040000}"/>
    <cellStyle name="メモ 2 6 2 3 3" xfId="6799" xr:uid="{00000000-0005-0000-0000-000017040000}"/>
    <cellStyle name="メモ 2 6 2 3 4" xfId="7990" xr:uid="{00000000-0005-0000-0000-000018040000}"/>
    <cellStyle name="メモ 2 6 2 3 5" xfId="9582" xr:uid="{00000000-0005-0000-0000-000019040000}"/>
    <cellStyle name="メモ 2 6 2 3 6" xfId="11303" xr:uid="{00000000-0005-0000-0000-00001A040000}"/>
    <cellStyle name="メモ 2 6 2 3 7" xfId="12896" xr:uid="{00000000-0005-0000-0000-00001B040000}"/>
    <cellStyle name="メモ 2 6 2 3 8" xfId="14409" xr:uid="{00000000-0005-0000-0000-00001C040000}"/>
    <cellStyle name="メモ 2 6 2 3 9" xfId="15321" xr:uid="{00000000-0005-0000-0000-00001D040000}"/>
    <cellStyle name="メモ 2 6 2 4" xfId="1554" xr:uid="{00000000-0005-0000-0000-00001E040000}"/>
    <cellStyle name="メモ 2 6 2 4 10" xfId="17316" xr:uid="{00000000-0005-0000-0000-00001F040000}"/>
    <cellStyle name="メモ 2 6 2 4 11" xfId="18933" xr:uid="{00000000-0005-0000-0000-000020040000}"/>
    <cellStyle name="メモ 2 6 2 4 12" xfId="20532" xr:uid="{00000000-0005-0000-0000-000021040000}"/>
    <cellStyle name="メモ 2 6 2 4 2" xfId="2760" xr:uid="{00000000-0005-0000-0000-000022040000}"/>
    <cellStyle name="メモ 2 6 2 4 2 2" xfId="5980" xr:uid="{00000000-0005-0000-0000-000023040000}"/>
    <cellStyle name="メモ 2 6 2 4 3" xfId="3552" xr:uid="{00000000-0005-0000-0000-000024040000}"/>
    <cellStyle name="メモ 2 6 2 4 4" xfId="8392" xr:uid="{00000000-0005-0000-0000-000025040000}"/>
    <cellStyle name="メモ 2 6 2 4 5" xfId="9984" xr:uid="{00000000-0005-0000-0000-000026040000}"/>
    <cellStyle name="メモ 2 6 2 4 6" xfId="11705" xr:uid="{00000000-0005-0000-0000-000027040000}"/>
    <cellStyle name="メモ 2 6 2 4 7" xfId="13298" xr:uid="{00000000-0005-0000-0000-000028040000}"/>
    <cellStyle name="メモ 2 6 2 4 8" xfId="14793" xr:uid="{00000000-0005-0000-0000-000029040000}"/>
    <cellStyle name="メモ 2 6 2 4 9" xfId="15723" xr:uid="{00000000-0005-0000-0000-00002A040000}"/>
    <cellStyle name="メモ 2 6 2 5" xfId="4854" xr:uid="{00000000-0005-0000-0000-00002B040000}"/>
    <cellStyle name="メモ 2 6 2 6" xfId="7186" xr:uid="{00000000-0005-0000-0000-00002C040000}"/>
    <cellStyle name="メモ 2 6 2 7" xfId="8778" xr:uid="{00000000-0005-0000-0000-00002D040000}"/>
    <cellStyle name="メモ 2 6 2 8" xfId="10498" xr:uid="{00000000-0005-0000-0000-00002E040000}"/>
    <cellStyle name="メモ 2 6 2 9" xfId="12091" xr:uid="{00000000-0005-0000-0000-00002F040000}"/>
    <cellStyle name="メモ 2 6 3" xfId="593" xr:uid="{00000000-0005-0000-0000-000030040000}"/>
    <cellStyle name="メモ 2 6 3 10" xfId="16355" xr:uid="{00000000-0005-0000-0000-000031040000}"/>
    <cellStyle name="メモ 2 6 3 11" xfId="17972" xr:uid="{00000000-0005-0000-0000-000032040000}"/>
    <cellStyle name="メモ 2 6 3 12" xfId="19571" xr:uid="{00000000-0005-0000-0000-000033040000}"/>
    <cellStyle name="メモ 2 6 3 13" xfId="3797" xr:uid="{00000000-0005-0000-0000-000034040000}"/>
    <cellStyle name="メモ 2 6 3 2" xfId="1799" xr:uid="{00000000-0005-0000-0000-000035040000}"/>
    <cellStyle name="メモ 2 6 3 2 2" xfId="5019" xr:uid="{00000000-0005-0000-0000-000036040000}"/>
    <cellStyle name="メモ 2 6 3 3" xfId="6240" xr:uid="{00000000-0005-0000-0000-000037040000}"/>
    <cellStyle name="メモ 2 6 3 4" xfId="7431" xr:uid="{00000000-0005-0000-0000-000038040000}"/>
    <cellStyle name="メモ 2 6 3 5" xfId="9023" xr:uid="{00000000-0005-0000-0000-000039040000}"/>
    <cellStyle name="メモ 2 6 3 6" xfId="10744" xr:uid="{00000000-0005-0000-0000-00003A040000}"/>
    <cellStyle name="メモ 2 6 3 7" xfId="12337" xr:uid="{00000000-0005-0000-0000-00003B040000}"/>
    <cellStyle name="メモ 2 6 3 8" xfId="13904" xr:uid="{00000000-0005-0000-0000-00003C040000}"/>
    <cellStyle name="メモ 2 6 3 9" xfId="13941" xr:uid="{00000000-0005-0000-0000-00003D040000}"/>
    <cellStyle name="メモ 2 6 4" xfId="986" xr:uid="{00000000-0005-0000-0000-00003E040000}"/>
    <cellStyle name="メモ 2 6 4 10" xfId="16748" xr:uid="{00000000-0005-0000-0000-00003F040000}"/>
    <cellStyle name="メモ 2 6 4 11" xfId="18365" xr:uid="{00000000-0005-0000-0000-000040040000}"/>
    <cellStyle name="メモ 2 6 4 12" xfId="19964" xr:uid="{00000000-0005-0000-0000-000041040000}"/>
    <cellStyle name="メモ 2 6 4 13" xfId="4190" xr:uid="{00000000-0005-0000-0000-000042040000}"/>
    <cellStyle name="メモ 2 6 4 2" xfId="2192" xr:uid="{00000000-0005-0000-0000-000043040000}"/>
    <cellStyle name="メモ 2 6 4 2 2" xfId="5412" xr:uid="{00000000-0005-0000-0000-000044040000}"/>
    <cellStyle name="メモ 2 6 4 3" xfId="6633" xr:uid="{00000000-0005-0000-0000-000045040000}"/>
    <cellStyle name="メモ 2 6 4 4" xfId="7824" xr:uid="{00000000-0005-0000-0000-000046040000}"/>
    <cellStyle name="メモ 2 6 4 5" xfId="9416" xr:uid="{00000000-0005-0000-0000-000047040000}"/>
    <cellStyle name="メモ 2 6 4 6" xfId="11137" xr:uid="{00000000-0005-0000-0000-000048040000}"/>
    <cellStyle name="メモ 2 6 4 7" xfId="12730" xr:uid="{00000000-0005-0000-0000-000049040000}"/>
    <cellStyle name="メモ 2 6 4 8" xfId="14261" xr:uid="{00000000-0005-0000-0000-00004A040000}"/>
    <cellStyle name="メモ 2 6 4 9" xfId="15155" xr:uid="{00000000-0005-0000-0000-00004B040000}"/>
    <cellStyle name="メモ 2 6 5" xfId="1388" xr:uid="{00000000-0005-0000-0000-00004C040000}"/>
    <cellStyle name="メモ 2 6 5 10" xfId="17150" xr:uid="{00000000-0005-0000-0000-00004D040000}"/>
    <cellStyle name="メモ 2 6 5 11" xfId="18767" xr:uid="{00000000-0005-0000-0000-00004E040000}"/>
    <cellStyle name="メモ 2 6 5 12" xfId="20366" xr:uid="{00000000-0005-0000-0000-00004F040000}"/>
    <cellStyle name="メモ 2 6 5 2" xfId="2594" xr:uid="{00000000-0005-0000-0000-000050040000}"/>
    <cellStyle name="メモ 2 6 5 2 2" xfId="5814" xr:uid="{00000000-0005-0000-0000-000051040000}"/>
    <cellStyle name="メモ 2 6 5 3" xfId="3386" xr:uid="{00000000-0005-0000-0000-000052040000}"/>
    <cellStyle name="メモ 2 6 5 4" xfId="8226" xr:uid="{00000000-0005-0000-0000-000053040000}"/>
    <cellStyle name="メモ 2 6 5 5" xfId="9818" xr:uid="{00000000-0005-0000-0000-000054040000}"/>
    <cellStyle name="メモ 2 6 5 6" xfId="11539" xr:uid="{00000000-0005-0000-0000-000055040000}"/>
    <cellStyle name="メモ 2 6 5 7" xfId="13132" xr:uid="{00000000-0005-0000-0000-000056040000}"/>
    <cellStyle name="メモ 2 6 5 8" xfId="14627" xr:uid="{00000000-0005-0000-0000-000057040000}"/>
    <cellStyle name="メモ 2 6 5 9" xfId="15557" xr:uid="{00000000-0005-0000-0000-000058040000}"/>
    <cellStyle name="メモ 2 6 6" xfId="4979" xr:uid="{00000000-0005-0000-0000-000059040000}"/>
    <cellStyle name="メモ 2 6 7" xfId="7020" xr:uid="{00000000-0005-0000-0000-00005A040000}"/>
    <cellStyle name="メモ 2 6 8" xfId="8612" xr:uid="{00000000-0005-0000-0000-00005B040000}"/>
    <cellStyle name="メモ 2 6 9" xfId="10332" xr:uid="{00000000-0005-0000-0000-00005C040000}"/>
    <cellStyle name="メモ 2 7" xfId="183" xr:uid="{00000000-0005-0000-0000-00005D040000}"/>
    <cellStyle name="メモ 2 7 10" xfId="11926" xr:uid="{00000000-0005-0000-0000-00005E040000}"/>
    <cellStyle name="メモ 2 7 11" xfId="13669" xr:uid="{00000000-0005-0000-0000-00005F040000}"/>
    <cellStyle name="メモ 2 7 12" xfId="15945" xr:uid="{00000000-0005-0000-0000-000060040000}"/>
    <cellStyle name="メモ 2 7 13" xfId="17562" xr:uid="{00000000-0005-0000-0000-000061040000}"/>
    <cellStyle name="メモ 2 7 14" xfId="19161" xr:uid="{00000000-0005-0000-0000-000062040000}"/>
    <cellStyle name="メモ 2 7 2" xfId="349" xr:uid="{00000000-0005-0000-0000-000063040000}"/>
    <cellStyle name="メモ 2 7 2 10" xfId="13630" xr:uid="{00000000-0005-0000-0000-000064040000}"/>
    <cellStyle name="メモ 2 7 2 11" xfId="16111" xr:uid="{00000000-0005-0000-0000-000065040000}"/>
    <cellStyle name="メモ 2 7 2 12" xfId="17728" xr:uid="{00000000-0005-0000-0000-000066040000}"/>
    <cellStyle name="メモ 2 7 2 13" xfId="19327" xr:uid="{00000000-0005-0000-0000-000067040000}"/>
    <cellStyle name="メモ 2 7 2 2" xfId="760" xr:uid="{00000000-0005-0000-0000-000068040000}"/>
    <cellStyle name="メモ 2 7 2 2 10" xfId="16522" xr:uid="{00000000-0005-0000-0000-000069040000}"/>
    <cellStyle name="メモ 2 7 2 2 11" xfId="18139" xr:uid="{00000000-0005-0000-0000-00006A040000}"/>
    <cellStyle name="メモ 2 7 2 2 12" xfId="19738" xr:uid="{00000000-0005-0000-0000-00006B040000}"/>
    <cellStyle name="メモ 2 7 2 2 13" xfId="3964" xr:uid="{00000000-0005-0000-0000-00006C040000}"/>
    <cellStyle name="メモ 2 7 2 2 2" xfId="1966" xr:uid="{00000000-0005-0000-0000-00006D040000}"/>
    <cellStyle name="メモ 2 7 2 2 2 2" xfId="5186" xr:uid="{00000000-0005-0000-0000-00006E040000}"/>
    <cellStyle name="メモ 2 7 2 2 3" xfId="6407" xr:uid="{00000000-0005-0000-0000-00006F040000}"/>
    <cellStyle name="メモ 2 7 2 2 4" xfId="7598" xr:uid="{00000000-0005-0000-0000-000070040000}"/>
    <cellStyle name="メモ 2 7 2 2 5" xfId="9190" xr:uid="{00000000-0005-0000-0000-000071040000}"/>
    <cellStyle name="メモ 2 7 2 2 6" xfId="10911" xr:uid="{00000000-0005-0000-0000-000072040000}"/>
    <cellStyle name="メモ 2 7 2 2 7" xfId="12504" xr:uid="{00000000-0005-0000-0000-000073040000}"/>
    <cellStyle name="メモ 2 7 2 2 8" xfId="14054" xr:uid="{00000000-0005-0000-0000-000074040000}"/>
    <cellStyle name="メモ 2 7 2 2 9" xfId="10285" xr:uid="{00000000-0005-0000-0000-000075040000}"/>
    <cellStyle name="メモ 2 7 2 3" xfId="1153" xr:uid="{00000000-0005-0000-0000-000076040000}"/>
    <cellStyle name="メモ 2 7 2 3 10" xfId="16915" xr:uid="{00000000-0005-0000-0000-000077040000}"/>
    <cellStyle name="メモ 2 7 2 3 11" xfId="18532" xr:uid="{00000000-0005-0000-0000-000078040000}"/>
    <cellStyle name="メモ 2 7 2 3 12" xfId="20131" xr:uid="{00000000-0005-0000-0000-000079040000}"/>
    <cellStyle name="メモ 2 7 2 3 13" xfId="4357" xr:uid="{00000000-0005-0000-0000-00007A040000}"/>
    <cellStyle name="メモ 2 7 2 3 2" xfId="2359" xr:uid="{00000000-0005-0000-0000-00007B040000}"/>
    <cellStyle name="メモ 2 7 2 3 2 2" xfId="5579" xr:uid="{00000000-0005-0000-0000-00007C040000}"/>
    <cellStyle name="メモ 2 7 2 3 3" xfId="6800" xr:uid="{00000000-0005-0000-0000-00007D040000}"/>
    <cellStyle name="メモ 2 7 2 3 4" xfId="7991" xr:uid="{00000000-0005-0000-0000-00007E040000}"/>
    <cellStyle name="メモ 2 7 2 3 5" xfId="9583" xr:uid="{00000000-0005-0000-0000-00007F040000}"/>
    <cellStyle name="メモ 2 7 2 3 6" xfId="11304" xr:uid="{00000000-0005-0000-0000-000080040000}"/>
    <cellStyle name="メモ 2 7 2 3 7" xfId="12897" xr:uid="{00000000-0005-0000-0000-000081040000}"/>
    <cellStyle name="メモ 2 7 2 3 8" xfId="14410" xr:uid="{00000000-0005-0000-0000-000082040000}"/>
    <cellStyle name="メモ 2 7 2 3 9" xfId="15322" xr:uid="{00000000-0005-0000-0000-000083040000}"/>
    <cellStyle name="メモ 2 7 2 4" xfId="1555" xr:uid="{00000000-0005-0000-0000-000084040000}"/>
    <cellStyle name="メモ 2 7 2 4 10" xfId="17317" xr:uid="{00000000-0005-0000-0000-000085040000}"/>
    <cellStyle name="メモ 2 7 2 4 11" xfId="18934" xr:uid="{00000000-0005-0000-0000-000086040000}"/>
    <cellStyle name="メモ 2 7 2 4 12" xfId="20533" xr:uid="{00000000-0005-0000-0000-000087040000}"/>
    <cellStyle name="メモ 2 7 2 4 2" xfId="2761" xr:uid="{00000000-0005-0000-0000-000088040000}"/>
    <cellStyle name="メモ 2 7 2 4 2 2" xfId="5981" xr:uid="{00000000-0005-0000-0000-000089040000}"/>
    <cellStyle name="メモ 2 7 2 4 3" xfId="3553" xr:uid="{00000000-0005-0000-0000-00008A040000}"/>
    <cellStyle name="メモ 2 7 2 4 4" xfId="8393" xr:uid="{00000000-0005-0000-0000-00008B040000}"/>
    <cellStyle name="メモ 2 7 2 4 5" xfId="9985" xr:uid="{00000000-0005-0000-0000-00008C040000}"/>
    <cellStyle name="メモ 2 7 2 4 6" xfId="11706" xr:uid="{00000000-0005-0000-0000-00008D040000}"/>
    <cellStyle name="メモ 2 7 2 4 7" xfId="13299" xr:uid="{00000000-0005-0000-0000-00008E040000}"/>
    <cellStyle name="メモ 2 7 2 4 8" xfId="14794" xr:uid="{00000000-0005-0000-0000-00008F040000}"/>
    <cellStyle name="メモ 2 7 2 4 9" xfId="15724" xr:uid="{00000000-0005-0000-0000-000090040000}"/>
    <cellStyle name="メモ 2 7 2 5" xfId="4744" xr:uid="{00000000-0005-0000-0000-000091040000}"/>
    <cellStyle name="メモ 2 7 2 6" xfId="7187" xr:uid="{00000000-0005-0000-0000-000092040000}"/>
    <cellStyle name="メモ 2 7 2 7" xfId="8779" xr:uid="{00000000-0005-0000-0000-000093040000}"/>
    <cellStyle name="メモ 2 7 2 8" xfId="10499" xr:uid="{00000000-0005-0000-0000-000094040000}"/>
    <cellStyle name="メモ 2 7 2 9" xfId="12092" xr:uid="{00000000-0005-0000-0000-000095040000}"/>
    <cellStyle name="メモ 2 7 3" xfId="594" xr:uid="{00000000-0005-0000-0000-000096040000}"/>
    <cellStyle name="メモ 2 7 3 10" xfId="16356" xr:uid="{00000000-0005-0000-0000-000097040000}"/>
    <cellStyle name="メモ 2 7 3 11" xfId="17973" xr:uid="{00000000-0005-0000-0000-000098040000}"/>
    <cellStyle name="メモ 2 7 3 12" xfId="19572" xr:uid="{00000000-0005-0000-0000-000099040000}"/>
    <cellStyle name="メモ 2 7 3 13" xfId="3798" xr:uid="{00000000-0005-0000-0000-00009A040000}"/>
    <cellStyle name="メモ 2 7 3 2" xfId="1800" xr:uid="{00000000-0005-0000-0000-00009B040000}"/>
    <cellStyle name="メモ 2 7 3 2 2" xfId="5020" xr:uid="{00000000-0005-0000-0000-00009C040000}"/>
    <cellStyle name="メモ 2 7 3 3" xfId="6241" xr:uid="{00000000-0005-0000-0000-00009D040000}"/>
    <cellStyle name="メモ 2 7 3 4" xfId="7432" xr:uid="{00000000-0005-0000-0000-00009E040000}"/>
    <cellStyle name="メモ 2 7 3 5" xfId="9024" xr:uid="{00000000-0005-0000-0000-00009F040000}"/>
    <cellStyle name="メモ 2 7 3 6" xfId="10745" xr:uid="{00000000-0005-0000-0000-0000A0040000}"/>
    <cellStyle name="メモ 2 7 3 7" xfId="12338" xr:uid="{00000000-0005-0000-0000-0000A1040000}"/>
    <cellStyle name="メモ 2 7 3 8" xfId="13905" xr:uid="{00000000-0005-0000-0000-0000A2040000}"/>
    <cellStyle name="メモ 2 7 3 9" xfId="14548" xr:uid="{00000000-0005-0000-0000-0000A3040000}"/>
    <cellStyle name="メモ 2 7 4" xfId="987" xr:uid="{00000000-0005-0000-0000-0000A4040000}"/>
    <cellStyle name="メモ 2 7 4 10" xfId="16749" xr:uid="{00000000-0005-0000-0000-0000A5040000}"/>
    <cellStyle name="メモ 2 7 4 11" xfId="18366" xr:uid="{00000000-0005-0000-0000-0000A6040000}"/>
    <cellStyle name="メモ 2 7 4 12" xfId="19965" xr:uid="{00000000-0005-0000-0000-0000A7040000}"/>
    <cellStyle name="メモ 2 7 4 13" xfId="4191" xr:uid="{00000000-0005-0000-0000-0000A8040000}"/>
    <cellStyle name="メモ 2 7 4 2" xfId="2193" xr:uid="{00000000-0005-0000-0000-0000A9040000}"/>
    <cellStyle name="メモ 2 7 4 2 2" xfId="5413" xr:uid="{00000000-0005-0000-0000-0000AA040000}"/>
    <cellStyle name="メモ 2 7 4 3" xfId="6634" xr:uid="{00000000-0005-0000-0000-0000AB040000}"/>
    <cellStyle name="メモ 2 7 4 4" xfId="7825" xr:uid="{00000000-0005-0000-0000-0000AC040000}"/>
    <cellStyle name="メモ 2 7 4 5" xfId="9417" xr:uid="{00000000-0005-0000-0000-0000AD040000}"/>
    <cellStyle name="メモ 2 7 4 6" xfId="11138" xr:uid="{00000000-0005-0000-0000-0000AE040000}"/>
    <cellStyle name="メモ 2 7 4 7" xfId="12731" xr:uid="{00000000-0005-0000-0000-0000AF040000}"/>
    <cellStyle name="メモ 2 7 4 8" xfId="14262" xr:uid="{00000000-0005-0000-0000-0000B0040000}"/>
    <cellStyle name="メモ 2 7 4 9" xfId="15156" xr:uid="{00000000-0005-0000-0000-0000B1040000}"/>
    <cellStyle name="メモ 2 7 5" xfId="1389" xr:uid="{00000000-0005-0000-0000-0000B2040000}"/>
    <cellStyle name="メモ 2 7 5 10" xfId="17151" xr:uid="{00000000-0005-0000-0000-0000B3040000}"/>
    <cellStyle name="メモ 2 7 5 11" xfId="18768" xr:uid="{00000000-0005-0000-0000-0000B4040000}"/>
    <cellStyle name="メモ 2 7 5 12" xfId="20367" xr:uid="{00000000-0005-0000-0000-0000B5040000}"/>
    <cellStyle name="メモ 2 7 5 2" xfId="2595" xr:uid="{00000000-0005-0000-0000-0000B6040000}"/>
    <cellStyle name="メモ 2 7 5 2 2" xfId="5815" xr:uid="{00000000-0005-0000-0000-0000B7040000}"/>
    <cellStyle name="メモ 2 7 5 3" xfId="3387" xr:uid="{00000000-0005-0000-0000-0000B8040000}"/>
    <cellStyle name="メモ 2 7 5 4" xfId="8227" xr:uid="{00000000-0005-0000-0000-0000B9040000}"/>
    <cellStyle name="メモ 2 7 5 5" xfId="9819" xr:uid="{00000000-0005-0000-0000-0000BA040000}"/>
    <cellStyle name="メモ 2 7 5 6" xfId="11540" xr:uid="{00000000-0005-0000-0000-0000BB040000}"/>
    <cellStyle name="メモ 2 7 5 7" xfId="13133" xr:uid="{00000000-0005-0000-0000-0000BC040000}"/>
    <cellStyle name="メモ 2 7 5 8" xfId="14628" xr:uid="{00000000-0005-0000-0000-0000BD040000}"/>
    <cellStyle name="メモ 2 7 5 9" xfId="15558" xr:uid="{00000000-0005-0000-0000-0000BE040000}"/>
    <cellStyle name="メモ 2 7 6" xfId="4894" xr:uid="{00000000-0005-0000-0000-0000BF040000}"/>
    <cellStyle name="メモ 2 7 7" xfId="7021" xr:uid="{00000000-0005-0000-0000-0000C0040000}"/>
    <cellStyle name="メモ 2 7 8" xfId="8613" xr:uid="{00000000-0005-0000-0000-0000C1040000}"/>
    <cellStyle name="メモ 2 7 9" xfId="10333" xr:uid="{00000000-0005-0000-0000-0000C2040000}"/>
    <cellStyle name="メモ 2 8" xfId="350" xr:uid="{00000000-0005-0000-0000-0000C3040000}"/>
    <cellStyle name="メモ 2 8 10" xfId="13845" xr:uid="{00000000-0005-0000-0000-0000C4040000}"/>
    <cellStyle name="メモ 2 8 11" xfId="16112" xr:uid="{00000000-0005-0000-0000-0000C5040000}"/>
    <cellStyle name="メモ 2 8 12" xfId="17729" xr:uid="{00000000-0005-0000-0000-0000C6040000}"/>
    <cellStyle name="メモ 2 8 13" xfId="19328" xr:uid="{00000000-0005-0000-0000-0000C7040000}"/>
    <cellStyle name="メモ 2 8 2" xfId="761" xr:uid="{00000000-0005-0000-0000-0000C8040000}"/>
    <cellStyle name="メモ 2 8 2 10" xfId="16523" xr:uid="{00000000-0005-0000-0000-0000C9040000}"/>
    <cellStyle name="メモ 2 8 2 11" xfId="18140" xr:uid="{00000000-0005-0000-0000-0000CA040000}"/>
    <cellStyle name="メモ 2 8 2 12" xfId="19739" xr:uid="{00000000-0005-0000-0000-0000CB040000}"/>
    <cellStyle name="メモ 2 8 2 13" xfId="3965" xr:uid="{00000000-0005-0000-0000-0000CC040000}"/>
    <cellStyle name="メモ 2 8 2 2" xfId="1967" xr:uid="{00000000-0005-0000-0000-0000CD040000}"/>
    <cellStyle name="メモ 2 8 2 2 2" xfId="5187" xr:uid="{00000000-0005-0000-0000-0000CE040000}"/>
    <cellStyle name="メモ 2 8 2 3" xfId="6408" xr:uid="{00000000-0005-0000-0000-0000CF040000}"/>
    <cellStyle name="メモ 2 8 2 4" xfId="7599" xr:uid="{00000000-0005-0000-0000-0000D0040000}"/>
    <cellStyle name="メモ 2 8 2 5" xfId="9191" xr:uid="{00000000-0005-0000-0000-0000D1040000}"/>
    <cellStyle name="メモ 2 8 2 6" xfId="10912" xr:uid="{00000000-0005-0000-0000-0000D2040000}"/>
    <cellStyle name="メモ 2 8 2 7" xfId="12505" xr:uid="{00000000-0005-0000-0000-0000D3040000}"/>
    <cellStyle name="メモ 2 8 2 8" xfId="14055" xr:uid="{00000000-0005-0000-0000-0000D4040000}"/>
    <cellStyle name="メモ 2 8 2 9" xfId="10284" xr:uid="{00000000-0005-0000-0000-0000D5040000}"/>
    <cellStyle name="メモ 2 8 3" xfId="1154" xr:uid="{00000000-0005-0000-0000-0000D6040000}"/>
    <cellStyle name="メモ 2 8 3 10" xfId="16916" xr:uid="{00000000-0005-0000-0000-0000D7040000}"/>
    <cellStyle name="メモ 2 8 3 11" xfId="18533" xr:uid="{00000000-0005-0000-0000-0000D8040000}"/>
    <cellStyle name="メモ 2 8 3 12" xfId="20132" xr:uid="{00000000-0005-0000-0000-0000D9040000}"/>
    <cellStyle name="メモ 2 8 3 13" xfId="4358" xr:uid="{00000000-0005-0000-0000-0000DA040000}"/>
    <cellStyle name="メモ 2 8 3 2" xfId="2360" xr:uid="{00000000-0005-0000-0000-0000DB040000}"/>
    <cellStyle name="メモ 2 8 3 2 2" xfId="5580" xr:uid="{00000000-0005-0000-0000-0000DC040000}"/>
    <cellStyle name="メモ 2 8 3 3" xfId="6801" xr:uid="{00000000-0005-0000-0000-0000DD040000}"/>
    <cellStyle name="メモ 2 8 3 4" xfId="7992" xr:uid="{00000000-0005-0000-0000-0000DE040000}"/>
    <cellStyle name="メモ 2 8 3 5" xfId="9584" xr:uid="{00000000-0005-0000-0000-0000DF040000}"/>
    <cellStyle name="メモ 2 8 3 6" xfId="11305" xr:uid="{00000000-0005-0000-0000-0000E0040000}"/>
    <cellStyle name="メモ 2 8 3 7" xfId="12898" xr:uid="{00000000-0005-0000-0000-0000E1040000}"/>
    <cellStyle name="メモ 2 8 3 8" xfId="14411" xr:uid="{00000000-0005-0000-0000-0000E2040000}"/>
    <cellStyle name="メモ 2 8 3 9" xfId="15323" xr:uid="{00000000-0005-0000-0000-0000E3040000}"/>
    <cellStyle name="メモ 2 8 4" xfId="1556" xr:uid="{00000000-0005-0000-0000-0000E4040000}"/>
    <cellStyle name="メモ 2 8 4 10" xfId="17318" xr:uid="{00000000-0005-0000-0000-0000E5040000}"/>
    <cellStyle name="メモ 2 8 4 11" xfId="18935" xr:uid="{00000000-0005-0000-0000-0000E6040000}"/>
    <cellStyle name="メモ 2 8 4 12" xfId="20534" xr:uid="{00000000-0005-0000-0000-0000E7040000}"/>
    <cellStyle name="メモ 2 8 4 2" xfId="2762" xr:uid="{00000000-0005-0000-0000-0000E8040000}"/>
    <cellStyle name="メモ 2 8 4 2 2" xfId="5982" xr:uid="{00000000-0005-0000-0000-0000E9040000}"/>
    <cellStyle name="メモ 2 8 4 3" xfId="3554" xr:uid="{00000000-0005-0000-0000-0000EA040000}"/>
    <cellStyle name="メモ 2 8 4 4" xfId="8394" xr:uid="{00000000-0005-0000-0000-0000EB040000}"/>
    <cellStyle name="メモ 2 8 4 5" xfId="9986" xr:uid="{00000000-0005-0000-0000-0000EC040000}"/>
    <cellStyle name="メモ 2 8 4 6" xfId="11707" xr:uid="{00000000-0005-0000-0000-0000ED040000}"/>
    <cellStyle name="メモ 2 8 4 7" xfId="13300" xr:uid="{00000000-0005-0000-0000-0000EE040000}"/>
    <cellStyle name="メモ 2 8 4 8" xfId="14795" xr:uid="{00000000-0005-0000-0000-0000EF040000}"/>
    <cellStyle name="メモ 2 8 4 9" xfId="15725" xr:uid="{00000000-0005-0000-0000-0000F0040000}"/>
    <cellStyle name="メモ 2 8 5" xfId="4853" xr:uid="{00000000-0005-0000-0000-0000F1040000}"/>
    <cellStyle name="メモ 2 8 6" xfId="7188" xr:uid="{00000000-0005-0000-0000-0000F2040000}"/>
    <cellStyle name="メモ 2 8 7" xfId="8780" xr:uid="{00000000-0005-0000-0000-0000F3040000}"/>
    <cellStyle name="メモ 2 8 8" xfId="10500" xr:uid="{00000000-0005-0000-0000-0000F4040000}"/>
    <cellStyle name="メモ 2 8 9" xfId="12093" xr:uid="{00000000-0005-0000-0000-0000F5040000}"/>
    <cellStyle name="メモ 2 9" xfId="569" xr:uid="{00000000-0005-0000-0000-0000F6040000}"/>
    <cellStyle name="メモ 2 9 10" xfId="16331" xr:uid="{00000000-0005-0000-0000-0000F7040000}"/>
    <cellStyle name="メモ 2 9 11" xfId="17948" xr:uid="{00000000-0005-0000-0000-0000F8040000}"/>
    <cellStyle name="メモ 2 9 12" xfId="19547" xr:uid="{00000000-0005-0000-0000-0000F9040000}"/>
    <cellStyle name="メモ 2 9 13" xfId="3773" xr:uid="{00000000-0005-0000-0000-0000FA040000}"/>
    <cellStyle name="メモ 2 9 2" xfId="1775" xr:uid="{00000000-0005-0000-0000-0000FB040000}"/>
    <cellStyle name="メモ 2 9 2 2" xfId="4995" xr:uid="{00000000-0005-0000-0000-0000FC040000}"/>
    <cellStyle name="メモ 2 9 3" xfId="6216" xr:uid="{00000000-0005-0000-0000-0000FD040000}"/>
    <cellStyle name="メモ 2 9 4" xfId="7407" xr:uid="{00000000-0005-0000-0000-0000FE040000}"/>
    <cellStyle name="メモ 2 9 5" xfId="8999" xr:uid="{00000000-0005-0000-0000-0000FF040000}"/>
    <cellStyle name="メモ 2 9 6" xfId="10720" xr:uid="{00000000-0005-0000-0000-000000050000}"/>
    <cellStyle name="メモ 2 9 7" xfId="12313" xr:uid="{00000000-0005-0000-0000-000001050000}"/>
    <cellStyle name="メモ 2 9 8" xfId="13882" xr:uid="{00000000-0005-0000-0000-000002050000}"/>
    <cellStyle name="メモ 2 9 9" xfId="14152" xr:uid="{00000000-0005-0000-0000-000003050000}"/>
    <cellStyle name="メモ 3" xfId="130" xr:uid="{00000000-0005-0000-0000-000004050000}"/>
    <cellStyle name="メモ 3 10" xfId="567" xr:uid="{00000000-0005-0000-0000-000005050000}"/>
    <cellStyle name="メモ 3 10 10" xfId="16329" xr:uid="{00000000-0005-0000-0000-000006050000}"/>
    <cellStyle name="メモ 3 10 11" xfId="17946" xr:uid="{00000000-0005-0000-0000-000007050000}"/>
    <cellStyle name="メモ 3 10 12" xfId="19545" xr:uid="{00000000-0005-0000-0000-000008050000}"/>
    <cellStyle name="メモ 3 10 13" xfId="3771" xr:uid="{00000000-0005-0000-0000-000009050000}"/>
    <cellStyle name="メモ 3 10 2" xfId="1773" xr:uid="{00000000-0005-0000-0000-00000A050000}"/>
    <cellStyle name="メモ 3 10 2 2" xfId="4993" xr:uid="{00000000-0005-0000-0000-00000B050000}"/>
    <cellStyle name="メモ 3 10 3" xfId="6214" xr:uid="{00000000-0005-0000-0000-00000C050000}"/>
    <cellStyle name="メモ 3 10 4" xfId="7405" xr:uid="{00000000-0005-0000-0000-00000D050000}"/>
    <cellStyle name="メモ 3 10 5" xfId="8997" xr:uid="{00000000-0005-0000-0000-00000E050000}"/>
    <cellStyle name="メモ 3 10 6" xfId="10718" xr:uid="{00000000-0005-0000-0000-00000F050000}"/>
    <cellStyle name="メモ 3 10 7" xfId="12311" xr:uid="{00000000-0005-0000-0000-000010050000}"/>
    <cellStyle name="メモ 3 10 8" xfId="13880" xr:uid="{00000000-0005-0000-0000-000011050000}"/>
    <cellStyle name="メモ 3 10 9" xfId="13945" xr:uid="{00000000-0005-0000-0000-000012050000}"/>
    <cellStyle name="メモ 3 11" xfId="1365" xr:uid="{00000000-0005-0000-0000-000013050000}"/>
    <cellStyle name="メモ 3 11 10" xfId="17127" xr:uid="{00000000-0005-0000-0000-000014050000}"/>
    <cellStyle name="メモ 3 11 11" xfId="18744" xr:uid="{00000000-0005-0000-0000-000015050000}"/>
    <cellStyle name="メモ 3 11 12" xfId="20343" xr:uid="{00000000-0005-0000-0000-000016050000}"/>
    <cellStyle name="メモ 3 11 2" xfId="2571" xr:uid="{00000000-0005-0000-0000-000017050000}"/>
    <cellStyle name="メモ 3 11 2 2" xfId="5791" xr:uid="{00000000-0005-0000-0000-000018050000}"/>
    <cellStyle name="メモ 3 11 3" xfId="3363" xr:uid="{00000000-0005-0000-0000-000019050000}"/>
    <cellStyle name="メモ 3 11 4" xfId="8203" xr:uid="{00000000-0005-0000-0000-00001A050000}"/>
    <cellStyle name="メモ 3 11 5" xfId="9795" xr:uid="{00000000-0005-0000-0000-00001B050000}"/>
    <cellStyle name="メモ 3 11 6" xfId="11516" xr:uid="{00000000-0005-0000-0000-00001C050000}"/>
    <cellStyle name="メモ 3 11 7" xfId="13109" xr:uid="{00000000-0005-0000-0000-00001D050000}"/>
    <cellStyle name="メモ 3 11 8" xfId="14604" xr:uid="{00000000-0005-0000-0000-00001E050000}"/>
    <cellStyle name="メモ 3 11 9" xfId="15534" xr:uid="{00000000-0005-0000-0000-00001F050000}"/>
    <cellStyle name="メモ 3 12" xfId="4653" xr:uid="{00000000-0005-0000-0000-000020050000}"/>
    <cellStyle name="メモ 3 13" xfId="4981" xr:uid="{00000000-0005-0000-0000-000021050000}"/>
    <cellStyle name="メモ 3 14" xfId="4900" xr:uid="{00000000-0005-0000-0000-000022050000}"/>
    <cellStyle name="メモ 3 15" xfId="10242" xr:uid="{00000000-0005-0000-0000-000023050000}"/>
    <cellStyle name="メモ 3 16" xfId="14497" xr:uid="{00000000-0005-0000-0000-000024050000}"/>
    <cellStyle name="メモ 3 17" xfId="17538" xr:uid="{00000000-0005-0000-0000-000025050000}"/>
    <cellStyle name="メモ 3 18" xfId="17535" xr:uid="{00000000-0005-0000-0000-000026050000}"/>
    <cellStyle name="メモ 3 2" xfId="184" xr:uid="{00000000-0005-0000-0000-000027050000}"/>
    <cellStyle name="メモ 3 2 10" xfId="4809" xr:uid="{00000000-0005-0000-0000-000028050000}"/>
    <cellStyle name="メモ 3 2 11" xfId="7022" xr:uid="{00000000-0005-0000-0000-000029050000}"/>
    <cellStyle name="メモ 3 2 12" xfId="8614" xr:uid="{00000000-0005-0000-0000-00002A050000}"/>
    <cellStyle name="メモ 3 2 13" xfId="10334" xr:uid="{00000000-0005-0000-0000-00002B050000}"/>
    <cellStyle name="メモ 3 2 14" xfId="11927" xr:uid="{00000000-0005-0000-0000-00002C050000}"/>
    <cellStyle name="メモ 3 2 15" xfId="13668" xr:uid="{00000000-0005-0000-0000-00002D050000}"/>
    <cellStyle name="メモ 3 2 16" xfId="15946" xr:uid="{00000000-0005-0000-0000-00002E050000}"/>
    <cellStyle name="メモ 3 2 17" xfId="17563" xr:uid="{00000000-0005-0000-0000-00002F050000}"/>
    <cellStyle name="メモ 3 2 18" xfId="19162" xr:uid="{00000000-0005-0000-0000-000030050000}"/>
    <cellStyle name="メモ 3 2 2" xfId="185" xr:uid="{00000000-0005-0000-0000-000031050000}"/>
    <cellStyle name="メモ 3 2 2 10" xfId="11928" xr:uid="{00000000-0005-0000-0000-000032050000}"/>
    <cellStyle name="メモ 3 2 2 11" xfId="14251" xr:uid="{00000000-0005-0000-0000-000033050000}"/>
    <cellStyle name="メモ 3 2 2 12" xfId="15947" xr:uid="{00000000-0005-0000-0000-000034050000}"/>
    <cellStyle name="メモ 3 2 2 13" xfId="17564" xr:uid="{00000000-0005-0000-0000-000035050000}"/>
    <cellStyle name="メモ 3 2 2 14" xfId="19163" xr:uid="{00000000-0005-0000-0000-000036050000}"/>
    <cellStyle name="メモ 3 2 2 2" xfId="471" xr:uid="{00000000-0005-0000-0000-000037050000}"/>
    <cellStyle name="メモ 3 2 2 2 10" xfId="14446" xr:uid="{00000000-0005-0000-0000-000038050000}"/>
    <cellStyle name="メモ 3 2 2 2 11" xfId="16233" xr:uid="{00000000-0005-0000-0000-000039050000}"/>
    <cellStyle name="メモ 3 2 2 2 12" xfId="17850" xr:uid="{00000000-0005-0000-0000-00003A050000}"/>
    <cellStyle name="メモ 3 2 2 2 13" xfId="19449" xr:uid="{00000000-0005-0000-0000-00003B050000}"/>
    <cellStyle name="メモ 3 2 2 2 2" xfId="882" xr:uid="{00000000-0005-0000-0000-00003C050000}"/>
    <cellStyle name="メモ 3 2 2 2 2 10" xfId="16644" xr:uid="{00000000-0005-0000-0000-00003D050000}"/>
    <cellStyle name="メモ 3 2 2 2 2 11" xfId="18261" xr:uid="{00000000-0005-0000-0000-00003E050000}"/>
    <cellStyle name="メモ 3 2 2 2 2 12" xfId="19860" xr:uid="{00000000-0005-0000-0000-00003F050000}"/>
    <cellStyle name="メモ 3 2 2 2 2 13" xfId="4086" xr:uid="{00000000-0005-0000-0000-000040050000}"/>
    <cellStyle name="メモ 3 2 2 2 2 2" xfId="2088" xr:uid="{00000000-0005-0000-0000-000041050000}"/>
    <cellStyle name="メモ 3 2 2 2 2 2 2" xfId="5308" xr:uid="{00000000-0005-0000-0000-000042050000}"/>
    <cellStyle name="メモ 3 2 2 2 2 3" xfId="6529" xr:uid="{00000000-0005-0000-0000-000043050000}"/>
    <cellStyle name="メモ 3 2 2 2 2 4" xfId="7720" xr:uid="{00000000-0005-0000-0000-000044050000}"/>
    <cellStyle name="メモ 3 2 2 2 2 5" xfId="9312" xr:uid="{00000000-0005-0000-0000-000045050000}"/>
    <cellStyle name="メモ 3 2 2 2 2 6" xfId="11033" xr:uid="{00000000-0005-0000-0000-000046050000}"/>
    <cellStyle name="メモ 3 2 2 2 2 7" xfId="12626" xr:uid="{00000000-0005-0000-0000-000047050000}"/>
    <cellStyle name="メモ 3 2 2 2 2 8" xfId="14162" xr:uid="{00000000-0005-0000-0000-000048050000}"/>
    <cellStyle name="メモ 3 2 2 2 2 9" xfId="15051" xr:uid="{00000000-0005-0000-0000-000049050000}"/>
    <cellStyle name="メモ 3 2 2 2 3" xfId="1275" xr:uid="{00000000-0005-0000-0000-00004A050000}"/>
    <cellStyle name="メモ 3 2 2 2 3 10" xfId="17037" xr:uid="{00000000-0005-0000-0000-00004B050000}"/>
    <cellStyle name="メモ 3 2 2 2 3 11" xfId="18654" xr:uid="{00000000-0005-0000-0000-00004C050000}"/>
    <cellStyle name="メモ 3 2 2 2 3 12" xfId="20253" xr:uid="{00000000-0005-0000-0000-00004D050000}"/>
    <cellStyle name="メモ 3 2 2 2 3 13" xfId="4479" xr:uid="{00000000-0005-0000-0000-00004E050000}"/>
    <cellStyle name="メモ 3 2 2 2 3 2" xfId="2481" xr:uid="{00000000-0005-0000-0000-00004F050000}"/>
    <cellStyle name="メモ 3 2 2 2 3 2 2" xfId="5701" xr:uid="{00000000-0005-0000-0000-000050050000}"/>
    <cellStyle name="メモ 3 2 2 2 3 3" xfId="6922" xr:uid="{00000000-0005-0000-0000-000051050000}"/>
    <cellStyle name="メモ 3 2 2 2 3 4" xfId="8113" xr:uid="{00000000-0005-0000-0000-000052050000}"/>
    <cellStyle name="メモ 3 2 2 2 3 5" xfId="9705" xr:uid="{00000000-0005-0000-0000-000053050000}"/>
    <cellStyle name="メモ 3 2 2 2 3 6" xfId="11426" xr:uid="{00000000-0005-0000-0000-000054050000}"/>
    <cellStyle name="メモ 3 2 2 2 3 7" xfId="13019" xr:uid="{00000000-0005-0000-0000-000055050000}"/>
    <cellStyle name="メモ 3 2 2 2 3 8" xfId="14518" xr:uid="{00000000-0005-0000-0000-000056050000}"/>
    <cellStyle name="メモ 3 2 2 2 3 9" xfId="15444" xr:uid="{00000000-0005-0000-0000-000057050000}"/>
    <cellStyle name="メモ 3 2 2 2 4" xfId="1677" xr:uid="{00000000-0005-0000-0000-000058050000}"/>
    <cellStyle name="メモ 3 2 2 2 4 10" xfId="17439" xr:uid="{00000000-0005-0000-0000-000059050000}"/>
    <cellStyle name="メモ 3 2 2 2 4 11" xfId="19056" xr:uid="{00000000-0005-0000-0000-00005A050000}"/>
    <cellStyle name="メモ 3 2 2 2 4 12" xfId="20655" xr:uid="{00000000-0005-0000-0000-00005B050000}"/>
    <cellStyle name="メモ 3 2 2 2 4 2" xfId="2883" xr:uid="{00000000-0005-0000-0000-00005C050000}"/>
    <cellStyle name="メモ 3 2 2 2 4 2 2" xfId="6103" xr:uid="{00000000-0005-0000-0000-00005D050000}"/>
    <cellStyle name="メモ 3 2 2 2 4 3" xfId="3675" xr:uid="{00000000-0005-0000-0000-00005E050000}"/>
    <cellStyle name="メモ 3 2 2 2 4 4" xfId="8515" xr:uid="{00000000-0005-0000-0000-00005F050000}"/>
    <cellStyle name="メモ 3 2 2 2 4 5" xfId="10107" xr:uid="{00000000-0005-0000-0000-000060050000}"/>
    <cellStyle name="メモ 3 2 2 2 4 6" xfId="11828" xr:uid="{00000000-0005-0000-0000-000061050000}"/>
    <cellStyle name="メモ 3 2 2 2 4 7" xfId="13421" xr:uid="{00000000-0005-0000-0000-000062050000}"/>
    <cellStyle name="メモ 3 2 2 2 4 8" xfId="14916" xr:uid="{00000000-0005-0000-0000-000063050000}"/>
    <cellStyle name="メモ 3 2 2 2 4 9" xfId="15846" xr:uid="{00000000-0005-0000-0000-000064050000}"/>
    <cellStyle name="メモ 3 2 2 2 5" xfId="4645" xr:uid="{00000000-0005-0000-0000-000065050000}"/>
    <cellStyle name="メモ 3 2 2 2 6" xfId="7309" xr:uid="{00000000-0005-0000-0000-000066050000}"/>
    <cellStyle name="メモ 3 2 2 2 7" xfId="8901" xr:uid="{00000000-0005-0000-0000-000067050000}"/>
    <cellStyle name="メモ 3 2 2 2 8" xfId="10621" xr:uid="{00000000-0005-0000-0000-000068050000}"/>
    <cellStyle name="メモ 3 2 2 2 9" xfId="12214" xr:uid="{00000000-0005-0000-0000-000069050000}"/>
    <cellStyle name="メモ 3 2 2 3" xfId="596" xr:uid="{00000000-0005-0000-0000-00006A050000}"/>
    <cellStyle name="メモ 3 2 2 3 10" xfId="16358" xr:uid="{00000000-0005-0000-0000-00006B050000}"/>
    <cellStyle name="メモ 3 2 2 3 11" xfId="17975" xr:uid="{00000000-0005-0000-0000-00006C050000}"/>
    <cellStyle name="メモ 3 2 2 3 12" xfId="19574" xr:uid="{00000000-0005-0000-0000-00006D050000}"/>
    <cellStyle name="メモ 3 2 2 3 13" xfId="3800" xr:uid="{00000000-0005-0000-0000-00006E050000}"/>
    <cellStyle name="メモ 3 2 2 3 2" xfId="1802" xr:uid="{00000000-0005-0000-0000-00006F050000}"/>
    <cellStyle name="メモ 3 2 2 3 2 2" xfId="5022" xr:uid="{00000000-0005-0000-0000-000070050000}"/>
    <cellStyle name="メモ 3 2 2 3 3" xfId="6243" xr:uid="{00000000-0005-0000-0000-000071050000}"/>
    <cellStyle name="メモ 3 2 2 3 4" xfId="7434" xr:uid="{00000000-0005-0000-0000-000072050000}"/>
    <cellStyle name="メモ 3 2 2 3 5" xfId="9026" xr:uid="{00000000-0005-0000-0000-000073050000}"/>
    <cellStyle name="メモ 3 2 2 3 6" xfId="10747" xr:uid="{00000000-0005-0000-0000-000074050000}"/>
    <cellStyle name="メモ 3 2 2 3 7" xfId="12340" xr:uid="{00000000-0005-0000-0000-000075050000}"/>
    <cellStyle name="メモ 3 2 2 3 8" xfId="13907" xr:uid="{00000000-0005-0000-0000-000076050000}"/>
    <cellStyle name="メモ 3 2 2 3 9" xfId="13817" xr:uid="{00000000-0005-0000-0000-000077050000}"/>
    <cellStyle name="メモ 3 2 2 4" xfId="989" xr:uid="{00000000-0005-0000-0000-000078050000}"/>
    <cellStyle name="メモ 3 2 2 4 10" xfId="16751" xr:uid="{00000000-0005-0000-0000-000079050000}"/>
    <cellStyle name="メモ 3 2 2 4 11" xfId="18368" xr:uid="{00000000-0005-0000-0000-00007A050000}"/>
    <cellStyle name="メモ 3 2 2 4 12" xfId="19967" xr:uid="{00000000-0005-0000-0000-00007B050000}"/>
    <cellStyle name="メモ 3 2 2 4 13" xfId="4193" xr:uid="{00000000-0005-0000-0000-00007C050000}"/>
    <cellStyle name="メモ 3 2 2 4 2" xfId="2195" xr:uid="{00000000-0005-0000-0000-00007D050000}"/>
    <cellStyle name="メモ 3 2 2 4 2 2" xfId="5415" xr:uid="{00000000-0005-0000-0000-00007E050000}"/>
    <cellStyle name="メモ 3 2 2 4 3" xfId="6636" xr:uid="{00000000-0005-0000-0000-00007F050000}"/>
    <cellStyle name="メモ 3 2 2 4 4" xfId="7827" xr:uid="{00000000-0005-0000-0000-000080050000}"/>
    <cellStyle name="メモ 3 2 2 4 5" xfId="9419" xr:uid="{00000000-0005-0000-0000-000081050000}"/>
    <cellStyle name="メモ 3 2 2 4 6" xfId="11140" xr:uid="{00000000-0005-0000-0000-000082050000}"/>
    <cellStyle name="メモ 3 2 2 4 7" xfId="12733" xr:uid="{00000000-0005-0000-0000-000083050000}"/>
    <cellStyle name="メモ 3 2 2 4 8" xfId="14264" xr:uid="{00000000-0005-0000-0000-000084050000}"/>
    <cellStyle name="メモ 3 2 2 4 9" xfId="15158" xr:uid="{00000000-0005-0000-0000-000085050000}"/>
    <cellStyle name="メモ 3 2 2 5" xfId="1391" xr:uid="{00000000-0005-0000-0000-000086050000}"/>
    <cellStyle name="メモ 3 2 2 5 10" xfId="17153" xr:uid="{00000000-0005-0000-0000-000087050000}"/>
    <cellStyle name="メモ 3 2 2 5 11" xfId="18770" xr:uid="{00000000-0005-0000-0000-000088050000}"/>
    <cellStyle name="メモ 3 2 2 5 12" xfId="20369" xr:uid="{00000000-0005-0000-0000-000089050000}"/>
    <cellStyle name="メモ 3 2 2 5 2" xfId="2597" xr:uid="{00000000-0005-0000-0000-00008A050000}"/>
    <cellStyle name="メモ 3 2 2 5 2 2" xfId="5817" xr:uid="{00000000-0005-0000-0000-00008B050000}"/>
    <cellStyle name="メモ 3 2 2 5 3" xfId="3389" xr:uid="{00000000-0005-0000-0000-00008C050000}"/>
    <cellStyle name="メモ 3 2 2 5 4" xfId="8229" xr:uid="{00000000-0005-0000-0000-00008D050000}"/>
    <cellStyle name="メモ 3 2 2 5 5" xfId="9821" xr:uid="{00000000-0005-0000-0000-00008E050000}"/>
    <cellStyle name="メモ 3 2 2 5 6" xfId="11542" xr:uid="{00000000-0005-0000-0000-00008F050000}"/>
    <cellStyle name="メモ 3 2 2 5 7" xfId="13135" xr:uid="{00000000-0005-0000-0000-000090050000}"/>
    <cellStyle name="メモ 3 2 2 5 8" xfId="14630" xr:uid="{00000000-0005-0000-0000-000091050000}"/>
    <cellStyle name="メモ 3 2 2 5 9" xfId="15560" xr:uid="{00000000-0005-0000-0000-000092050000}"/>
    <cellStyle name="メモ 3 2 2 6" xfId="4963" xr:uid="{00000000-0005-0000-0000-000093050000}"/>
    <cellStyle name="メモ 3 2 2 7" xfId="7023" xr:uid="{00000000-0005-0000-0000-000094050000}"/>
    <cellStyle name="メモ 3 2 2 8" xfId="8615" xr:uid="{00000000-0005-0000-0000-000095050000}"/>
    <cellStyle name="メモ 3 2 2 9" xfId="10335" xr:uid="{00000000-0005-0000-0000-000096050000}"/>
    <cellStyle name="メモ 3 2 3" xfId="186" xr:uid="{00000000-0005-0000-0000-000097050000}"/>
    <cellStyle name="メモ 3 2 3 10" xfId="11929" xr:uid="{00000000-0005-0000-0000-000098050000}"/>
    <cellStyle name="メモ 3 2 3 11" xfId="13517" xr:uid="{00000000-0005-0000-0000-000099050000}"/>
    <cellStyle name="メモ 3 2 3 12" xfId="15948" xr:uid="{00000000-0005-0000-0000-00009A050000}"/>
    <cellStyle name="メモ 3 2 3 13" xfId="17565" xr:uid="{00000000-0005-0000-0000-00009B050000}"/>
    <cellStyle name="メモ 3 2 3 14" xfId="19164" xr:uid="{00000000-0005-0000-0000-00009C050000}"/>
    <cellStyle name="メモ 3 2 3 2" xfId="501" xr:uid="{00000000-0005-0000-0000-00009D050000}"/>
    <cellStyle name="メモ 3 2 3 2 10" xfId="14153" xr:uid="{00000000-0005-0000-0000-00009E050000}"/>
    <cellStyle name="メモ 3 2 3 2 11" xfId="16263" xr:uid="{00000000-0005-0000-0000-00009F050000}"/>
    <cellStyle name="メモ 3 2 3 2 12" xfId="17880" xr:uid="{00000000-0005-0000-0000-0000A0050000}"/>
    <cellStyle name="メモ 3 2 3 2 13" xfId="19479" xr:uid="{00000000-0005-0000-0000-0000A1050000}"/>
    <cellStyle name="メモ 3 2 3 2 2" xfId="912" xr:uid="{00000000-0005-0000-0000-0000A2050000}"/>
    <cellStyle name="メモ 3 2 3 2 2 10" xfId="16674" xr:uid="{00000000-0005-0000-0000-0000A3050000}"/>
    <cellStyle name="メモ 3 2 3 2 2 11" xfId="18291" xr:uid="{00000000-0005-0000-0000-0000A4050000}"/>
    <cellStyle name="メモ 3 2 3 2 2 12" xfId="19890" xr:uid="{00000000-0005-0000-0000-0000A5050000}"/>
    <cellStyle name="メモ 3 2 3 2 2 13" xfId="4116" xr:uid="{00000000-0005-0000-0000-0000A6050000}"/>
    <cellStyle name="メモ 3 2 3 2 2 2" xfId="2118" xr:uid="{00000000-0005-0000-0000-0000A7050000}"/>
    <cellStyle name="メモ 3 2 3 2 2 2 2" xfId="5338" xr:uid="{00000000-0005-0000-0000-0000A8050000}"/>
    <cellStyle name="メモ 3 2 3 2 2 3" xfId="6559" xr:uid="{00000000-0005-0000-0000-0000A9050000}"/>
    <cellStyle name="メモ 3 2 3 2 2 4" xfId="7750" xr:uid="{00000000-0005-0000-0000-0000AA050000}"/>
    <cellStyle name="メモ 3 2 3 2 2 5" xfId="9342" xr:uid="{00000000-0005-0000-0000-0000AB050000}"/>
    <cellStyle name="メモ 3 2 3 2 2 6" xfId="11063" xr:uid="{00000000-0005-0000-0000-0000AC050000}"/>
    <cellStyle name="メモ 3 2 3 2 2 7" xfId="12656" xr:uid="{00000000-0005-0000-0000-0000AD050000}"/>
    <cellStyle name="メモ 3 2 3 2 2 8" xfId="14189" xr:uid="{00000000-0005-0000-0000-0000AE050000}"/>
    <cellStyle name="メモ 3 2 3 2 2 9" xfId="15081" xr:uid="{00000000-0005-0000-0000-0000AF050000}"/>
    <cellStyle name="メモ 3 2 3 2 3" xfId="1305" xr:uid="{00000000-0005-0000-0000-0000B0050000}"/>
    <cellStyle name="メモ 3 2 3 2 3 10" xfId="17067" xr:uid="{00000000-0005-0000-0000-0000B1050000}"/>
    <cellStyle name="メモ 3 2 3 2 3 11" xfId="18684" xr:uid="{00000000-0005-0000-0000-0000B2050000}"/>
    <cellStyle name="メモ 3 2 3 2 3 12" xfId="20283" xr:uid="{00000000-0005-0000-0000-0000B3050000}"/>
    <cellStyle name="メモ 3 2 3 2 3 13" xfId="4509" xr:uid="{00000000-0005-0000-0000-0000B4050000}"/>
    <cellStyle name="メモ 3 2 3 2 3 2" xfId="2511" xr:uid="{00000000-0005-0000-0000-0000B5050000}"/>
    <cellStyle name="メモ 3 2 3 2 3 2 2" xfId="5731" xr:uid="{00000000-0005-0000-0000-0000B6050000}"/>
    <cellStyle name="メモ 3 2 3 2 3 3" xfId="6952" xr:uid="{00000000-0005-0000-0000-0000B7050000}"/>
    <cellStyle name="メモ 3 2 3 2 3 4" xfId="8143" xr:uid="{00000000-0005-0000-0000-0000B8050000}"/>
    <cellStyle name="メモ 3 2 3 2 3 5" xfId="9735" xr:uid="{00000000-0005-0000-0000-0000B9050000}"/>
    <cellStyle name="メモ 3 2 3 2 3 6" xfId="11456" xr:uid="{00000000-0005-0000-0000-0000BA050000}"/>
    <cellStyle name="メモ 3 2 3 2 3 7" xfId="13049" xr:uid="{00000000-0005-0000-0000-0000BB050000}"/>
    <cellStyle name="メモ 3 2 3 2 3 8" xfId="14545" xr:uid="{00000000-0005-0000-0000-0000BC050000}"/>
    <cellStyle name="メモ 3 2 3 2 3 9" xfId="15474" xr:uid="{00000000-0005-0000-0000-0000BD050000}"/>
    <cellStyle name="メモ 3 2 3 2 4" xfId="1707" xr:uid="{00000000-0005-0000-0000-0000BE050000}"/>
    <cellStyle name="メモ 3 2 3 2 4 10" xfId="17469" xr:uid="{00000000-0005-0000-0000-0000BF050000}"/>
    <cellStyle name="メモ 3 2 3 2 4 11" xfId="19086" xr:uid="{00000000-0005-0000-0000-0000C0050000}"/>
    <cellStyle name="メモ 3 2 3 2 4 12" xfId="20685" xr:uid="{00000000-0005-0000-0000-0000C1050000}"/>
    <cellStyle name="メモ 3 2 3 2 4 2" xfId="2913" xr:uid="{00000000-0005-0000-0000-0000C2050000}"/>
    <cellStyle name="メモ 3 2 3 2 4 2 2" xfId="6133" xr:uid="{00000000-0005-0000-0000-0000C3050000}"/>
    <cellStyle name="メモ 3 2 3 2 4 3" xfId="3705" xr:uid="{00000000-0005-0000-0000-0000C4050000}"/>
    <cellStyle name="メモ 3 2 3 2 4 4" xfId="8545" xr:uid="{00000000-0005-0000-0000-0000C5050000}"/>
    <cellStyle name="メモ 3 2 3 2 4 5" xfId="10137" xr:uid="{00000000-0005-0000-0000-0000C6050000}"/>
    <cellStyle name="メモ 3 2 3 2 4 6" xfId="11858" xr:uid="{00000000-0005-0000-0000-0000C7050000}"/>
    <cellStyle name="メモ 3 2 3 2 4 7" xfId="13451" xr:uid="{00000000-0005-0000-0000-0000C8050000}"/>
    <cellStyle name="メモ 3 2 3 2 4 8" xfId="14946" xr:uid="{00000000-0005-0000-0000-0000C9050000}"/>
    <cellStyle name="メモ 3 2 3 2 4 9" xfId="15876" xr:uid="{00000000-0005-0000-0000-0000CA050000}"/>
    <cellStyle name="メモ 3 2 3 2 5" xfId="4615" xr:uid="{00000000-0005-0000-0000-0000CB050000}"/>
    <cellStyle name="メモ 3 2 3 2 6" xfId="7339" xr:uid="{00000000-0005-0000-0000-0000CC050000}"/>
    <cellStyle name="メモ 3 2 3 2 7" xfId="8931" xr:uid="{00000000-0005-0000-0000-0000CD050000}"/>
    <cellStyle name="メモ 3 2 3 2 8" xfId="10651" xr:uid="{00000000-0005-0000-0000-0000CE050000}"/>
    <cellStyle name="メモ 3 2 3 2 9" xfId="12244" xr:uid="{00000000-0005-0000-0000-0000CF050000}"/>
    <cellStyle name="メモ 3 2 3 3" xfId="597" xr:uid="{00000000-0005-0000-0000-0000D0050000}"/>
    <cellStyle name="メモ 3 2 3 3 10" xfId="16359" xr:uid="{00000000-0005-0000-0000-0000D1050000}"/>
    <cellStyle name="メモ 3 2 3 3 11" xfId="17976" xr:uid="{00000000-0005-0000-0000-0000D2050000}"/>
    <cellStyle name="メモ 3 2 3 3 12" xfId="19575" xr:uid="{00000000-0005-0000-0000-0000D3050000}"/>
    <cellStyle name="メモ 3 2 3 3 13" xfId="3801" xr:uid="{00000000-0005-0000-0000-0000D4050000}"/>
    <cellStyle name="メモ 3 2 3 3 2" xfId="1803" xr:uid="{00000000-0005-0000-0000-0000D5050000}"/>
    <cellStyle name="メモ 3 2 3 3 2 2" xfId="5023" xr:uid="{00000000-0005-0000-0000-0000D6050000}"/>
    <cellStyle name="メモ 3 2 3 3 3" xfId="6244" xr:uid="{00000000-0005-0000-0000-0000D7050000}"/>
    <cellStyle name="メモ 3 2 3 3 4" xfId="7435" xr:uid="{00000000-0005-0000-0000-0000D8050000}"/>
    <cellStyle name="メモ 3 2 3 3 5" xfId="9027" xr:uid="{00000000-0005-0000-0000-0000D9050000}"/>
    <cellStyle name="メモ 3 2 3 3 6" xfId="10748" xr:uid="{00000000-0005-0000-0000-0000DA050000}"/>
    <cellStyle name="メモ 3 2 3 3 7" xfId="12341" xr:uid="{00000000-0005-0000-0000-0000DB050000}"/>
    <cellStyle name="メモ 3 2 3 3 8" xfId="13908" xr:uid="{00000000-0005-0000-0000-0000DC050000}"/>
    <cellStyle name="メモ 3 2 3 3 9" xfId="13566" xr:uid="{00000000-0005-0000-0000-0000DD050000}"/>
    <cellStyle name="メモ 3 2 3 4" xfId="990" xr:uid="{00000000-0005-0000-0000-0000DE050000}"/>
    <cellStyle name="メモ 3 2 3 4 10" xfId="16752" xr:uid="{00000000-0005-0000-0000-0000DF050000}"/>
    <cellStyle name="メモ 3 2 3 4 11" xfId="18369" xr:uid="{00000000-0005-0000-0000-0000E0050000}"/>
    <cellStyle name="メモ 3 2 3 4 12" xfId="19968" xr:uid="{00000000-0005-0000-0000-0000E1050000}"/>
    <cellStyle name="メモ 3 2 3 4 13" xfId="4194" xr:uid="{00000000-0005-0000-0000-0000E2050000}"/>
    <cellStyle name="メモ 3 2 3 4 2" xfId="2196" xr:uid="{00000000-0005-0000-0000-0000E3050000}"/>
    <cellStyle name="メモ 3 2 3 4 2 2" xfId="5416" xr:uid="{00000000-0005-0000-0000-0000E4050000}"/>
    <cellStyle name="メモ 3 2 3 4 3" xfId="6637" xr:uid="{00000000-0005-0000-0000-0000E5050000}"/>
    <cellStyle name="メモ 3 2 3 4 4" xfId="7828" xr:uid="{00000000-0005-0000-0000-0000E6050000}"/>
    <cellStyle name="メモ 3 2 3 4 5" xfId="9420" xr:uid="{00000000-0005-0000-0000-0000E7050000}"/>
    <cellStyle name="メモ 3 2 3 4 6" xfId="11141" xr:uid="{00000000-0005-0000-0000-0000E8050000}"/>
    <cellStyle name="メモ 3 2 3 4 7" xfId="12734" xr:uid="{00000000-0005-0000-0000-0000E9050000}"/>
    <cellStyle name="メモ 3 2 3 4 8" xfId="14265" xr:uid="{00000000-0005-0000-0000-0000EA050000}"/>
    <cellStyle name="メモ 3 2 3 4 9" xfId="15159" xr:uid="{00000000-0005-0000-0000-0000EB050000}"/>
    <cellStyle name="メモ 3 2 3 5" xfId="1392" xr:uid="{00000000-0005-0000-0000-0000EC050000}"/>
    <cellStyle name="メモ 3 2 3 5 10" xfId="17154" xr:uid="{00000000-0005-0000-0000-0000ED050000}"/>
    <cellStyle name="メモ 3 2 3 5 11" xfId="18771" xr:uid="{00000000-0005-0000-0000-0000EE050000}"/>
    <cellStyle name="メモ 3 2 3 5 12" xfId="20370" xr:uid="{00000000-0005-0000-0000-0000EF050000}"/>
    <cellStyle name="メモ 3 2 3 5 2" xfId="2598" xr:uid="{00000000-0005-0000-0000-0000F0050000}"/>
    <cellStyle name="メモ 3 2 3 5 2 2" xfId="5818" xr:uid="{00000000-0005-0000-0000-0000F1050000}"/>
    <cellStyle name="メモ 3 2 3 5 3" xfId="3390" xr:uid="{00000000-0005-0000-0000-0000F2050000}"/>
    <cellStyle name="メモ 3 2 3 5 4" xfId="8230" xr:uid="{00000000-0005-0000-0000-0000F3050000}"/>
    <cellStyle name="メモ 3 2 3 5 5" xfId="9822" xr:uid="{00000000-0005-0000-0000-0000F4050000}"/>
    <cellStyle name="メモ 3 2 3 5 6" xfId="11543" xr:uid="{00000000-0005-0000-0000-0000F5050000}"/>
    <cellStyle name="メモ 3 2 3 5 7" xfId="13136" xr:uid="{00000000-0005-0000-0000-0000F6050000}"/>
    <cellStyle name="メモ 3 2 3 5 8" xfId="14631" xr:uid="{00000000-0005-0000-0000-0000F7050000}"/>
    <cellStyle name="メモ 3 2 3 5 9" xfId="15561" xr:uid="{00000000-0005-0000-0000-0000F8050000}"/>
    <cellStyle name="メモ 3 2 3 6" xfId="4978" xr:uid="{00000000-0005-0000-0000-0000F9050000}"/>
    <cellStyle name="メモ 3 2 3 7" xfId="7024" xr:uid="{00000000-0005-0000-0000-0000FA050000}"/>
    <cellStyle name="メモ 3 2 3 8" xfId="8616" xr:uid="{00000000-0005-0000-0000-0000FB050000}"/>
    <cellStyle name="メモ 3 2 3 9" xfId="10336" xr:uid="{00000000-0005-0000-0000-0000FC050000}"/>
    <cellStyle name="メモ 3 2 4" xfId="187" xr:uid="{00000000-0005-0000-0000-0000FD050000}"/>
    <cellStyle name="メモ 3 2 4 10" xfId="11930" xr:uid="{00000000-0005-0000-0000-0000FE050000}"/>
    <cellStyle name="メモ 3 2 4 11" xfId="13894" xr:uid="{00000000-0005-0000-0000-0000FF050000}"/>
    <cellStyle name="メモ 3 2 4 12" xfId="15949" xr:uid="{00000000-0005-0000-0000-000000060000}"/>
    <cellStyle name="メモ 3 2 4 13" xfId="17566" xr:uid="{00000000-0005-0000-0000-000001060000}"/>
    <cellStyle name="メモ 3 2 4 14" xfId="19165" xr:uid="{00000000-0005-0000-0000-000002060000}"/>
    <cellStyle name="メモ 3 2 4 2" xfId="351" xr:uid="{00000000-0005-0000-0000-000003060000}"/>
    <cellStyle name="メモ 3 2 4 2 10" xfId="13856" xr:uid="{00000000-0005-0000-0000-000004060000}"/>
    <cellStyle name="メモ 3 2 4 2 11" xfId="16113" xr:uid="{00000000-0005-0000-0000-000005060000}"/>
    <cellStyle name="メモ 3 2 4 2 12" xfId="17730" xr:uid="{00000000-0005-0000-0000-000006060000}"/>
    <cellStyle name="メモ 3 2 4 2 13" xfId="19329" xr:uid="{00000000-0005-0000-0000-000007060000}"/>
    <cellStyle name="メモ 3 2 4 2 2" xfId="762" xr:uid="{00000000-0005-0000-0000-000008060000}"/>
    <cellStyle name="メモ 3 2 4 2 2 10" xfId="16524" xr:uid="{00000000-0005-0000-0000-000009060000}"/>
    <cellStyle name="メモ 3 2 4 2 2 11" xfId="18141" xr:uid="{00000000-0005-0000-0000-00000A060000}"/>
    <cellStyle name="メモ 3 2 4 2 2 12" xfId="19740" xr:uid="{00000000-0005-0000-0000-00000B060000}"/>
    <cellStyle name="メモ 3 2 4 2 2 13" xfId="3966" xr:uid="{00000000-0005-0000-0000-00000C060000}"/>
    <cellStyle name="メモ 3 2 4 2 2 2" xfId="1968" xr:uid="{00000000-0005-0000-0000-00000D060000}"/>
    <cellStyle name="メモ 3 2 4 2 2 2 2" xfId="5188" xr:uid="{00000000-0005-0000-0000-00000E060000}"/>
    <cellStyle name="メモ 3 2 4 2 2 3" xfId="6409" xr:uid="{00000000-0005-0000-0000-00000F060000}"/>
    <cellStyle name="メモ 3 2 4 2 2 4" xfId="7600" xr:uid="{00000000-0005-0000-0000-000010060000}"/>
    <cellStyle name="メモ 3 2 4 2 2 5" xfId="9192" xr:uid="{00000000-0005-0000-0000-000011060000}"/>
    <cellStyle name="メモ 3 2 4 2 2 6" xfId="10913" xr:uid="{00000000-0005-0000-0000-000012060000}"/>
    <cellStyle name="メモ 3 2 4 2 2 7" xfId="12506" xr:uid="{00000000-0005-0000-0000-000013060000}"/>
    <cellStyle name="メモ 3 2 4 2 2 8" xfId="14056" xr:uid="{00000000-0005-0000-0000-000014060000}"/>
    <cellStyle name="メモ 3 2 4 2 2 9" xfId="10283" xr:uid="{00000000-0005-0000-0000-000015060000}"/>
    <cellStyle name="メモ 3 2 4 2 3" xfId="1155" xr:uid="{00000000-0005-0000-0000-000016060000}"/>
    <cellStyle name="メモ 3 2 4 2 3 10" xfId="16917" xr:uid="{00000000-0005-0000-0000-000017060000}"/>
    <cellStyle name="メモ 3 2 4 2 3 11" xfId="18534" xr:uid="{00000000-0005-0000-0000-000018060000}"/>
    <cellStyle name="メモ 3 2 4 2 3 12" xfId="20133" xr:uid="{00000000-0005-0000-0000-000019060000}"/>
    <cellStyle name="メモ 3 2 4 2 3 13" xfId="4359" xr:uid="{00000000-0005-0000-0000-00001A060000}"/>
    <cellStyle name="メモ 3 2 4 2 3 2" xfId="2361" xr:uid="{00000000-0005-0000-0000-00001B060000}"/>
    <cellStyle name="メモ 3 2 4 2 3 2 2" xfId="5581" xr:uid="{00000000-0005-0000-0000-00001C060000}"/>
    <cellStyle name="メモ 3 2 4 2 3 3" xfId="6802" xr:uid="{00000000-0005-0000-0000-00001D060000}"/>
    <cellStyle name="メモ 3 2 4 2 3 4" xfId="7993" xr:uid="{00000000-0005-0000-0000-00001E060000}"/>
    <cellStyle name="メモ 3 2 4 2 3 5" xfId="9585" xr:uid="{00000000-0005-0000-0000-00001F060000}"/>
    <cellStyle name="メモ 3 2 4 2 3 6" xfId="11306" xr:uid="{00000000-0005-0000-0000-000020060000}"/>
    <cellStyle name="メモ 3 2 4 2 3 7" xfId="12899" xr:uid="{00000000-0005-0000-0000-000021060000}"/>
    <cellStyle name="メモ 3 2 4 2 3 8" xfId="14412" xr:uid="{00000000-0005-0000-0000-000022060000}"/>
    <cellStyle name="メモ 3 2 4 2 3 9" xfId="15324" xr:uid="{00000000-0005-0000-0000-000023060000}"/>
    <cellStyle name="メモ 3 2 4 2 4" xfId="1557" xr:uid="{00000000-0005-0000-0000-000024060000}"/>
    <cellStyle name="メモ 3 2 4 2 4 10" xfId="17319" xr:uid="{00000000-0005-0000-0000-000025060000}"/>
    <cellStyle name="メモ 3 2 4 2 4 11" xfId="18936" xr:uid="{00000000-0005-0000-0000-000026060000}"/>
    <cellStyle name="メモ 3 2 4 2 4 12" xfId="20535" xr:uid="{00000000-0005-0000-0000-000027060000}"/>
    <cellStyle name="メモ 3 2 4 2 4 2" xfId="2763" xr:uid="{00000000-0005-0000-0000-000028060000}"/>
    <cellStyle name="メモ 3 2 4 2 4 2 2" xfId="5983" xr:uid="{00000000-0005-0000-0000-000029060000}"/>
    <cellStyle name="メモ 3 2 4 2 4 3" xfId="3555" xr:uid="{00000000-0005-0000-0000-00002A060000}"/>
    <cellStyle name="メモ 3 2 4 2 4 4" xfId="8395" xr:uid="{00000000-0005-0000-0000-00002B060000}"/>
    <cellStyle name="メモ 3 2 4 2 4 5" xfId="9987" xr:uid="{00000000-0005-0000-0000-00002C060000}"/>
    <cellStyle name="メモ 3 2 4 2 4 6" xfId="11708" xr:uid="{00000000-0005-0000-0000-00002D060000}"/>
    <cellStyle name="メモ 3 2 4 2 4 7" xfId="13301" xr:uid="{00000000-0005-0000-0000-00002E060000}"/>
    <cellStyle name="メモ 3 2 4 2 4 8" xfId="14796" xr:uid="{00000000-0005-0000-0000-00002F060000}"/>
    <cellStyle name="メモ 3 2 4 2 4 9" xfId="15726" xr:uid="{00000000-0005-0000-0000-000030060000}"/>
    <cellStyle name="メモ 3 2 4 2 5" xfId="4743" xr:uid="{00000000-0005-0000-0000-000031060000}"/>
    <cellStyle name="メモ 3 2 4 2 6" xfId="7189" xr:uid="{00000000-0005-0000-0000-000032060000}"/>
    <cellStyle name="メモ 3 2 4 2 7" xfId="8781" xr:uid="{00000000-0005-0000-0000-000033060000}"/>
    <cellStyle name="メモ 3 2 4 2 8" xfId="10501" xr:uid="{00000000-0005-0000-0000-000034060000}"/>
    <cellStyle name="メモ 3 2 4 2 9" xfId="12094" xr:uid="{00000000-0005-0000-0000-000035060000}"/>
    <cellStyle name="メモ 3 2 4 3" xfId="598" xr:uid="{00000000-0005-0000-0000-000036060000}"/>
    <cellStyle name="メモ 3 2 4 3 10" xfId="16360" xr:uid="{00000000-0005-0000-0000-000037060000}"/>
    <cellStyle name="メモ 3 2 4 3 11" xfId="17977" xr:uid="{00000000-0005-0000-0000-000038060000}"/>
    <cellStyle name="メモ 3 2 4 3 12" xfId="19576" xr:uid="{00000000-0005-0000-0000-000039060000}"/>
    <cellStyle name="メモ 3 2 4 3 13" xfId="3802" xr:uid="{00000000-0005-0000-0000-00003A060000}"/>
    <cellStyle name="メモ 3 2 4 3 2" xfId="1804" xr:uid="{00000000-0005-0000-0000-00003B060000}"/>
    <cellStyle name="メモ 3 2 4 3 2 2" xfId="5024" xr:uid="{00000000-0005-0000-0000-00003C060000}"/>
    <cellStyle name="メモ 3 2 4 3 3" xfId="6245" xr:uid="{00000000-0005-0000-0000-00003D060000}"/>
    <cellStyle name="メモ 3 2 4 3 4" xfId="7436" xr:uid="{00000000-0005-0000-0000-00003E060000}"/>
    <cellStyle name="メモ 3 2 4 3 5" xfId="9028" xr:uid="{00000000-0005-0000-0000-00003F060000}"/>
    <cellStyle name="メモ 3 2 4 3 6" xfId="10749" xr:uid="{00000000-0005-0000-0000-000040060000}"/>
    <cellStyle name="メモ 3 2 4 3 7" xfId="12342" xr:uid="{00000000-0005-0000-0000-000041060000}"/>
    <cellStyle name="メモ 3 2 4 3 8" xfId="13909" xr:uid="{00000000-0005-0000-0000-000042060000}"/>
    <cellStyle name="メモ 3 2 4 3 9" xfId="14297" xr:uid="{00000000-0005-0000-0000-000043060000}"/>
    <cellStyle name="メモ 3 2 4 4" xfId="991" xr:uid="{00000000-0005-0000-0000-000044060000}"/>
    <cellStyle name="メモ 3 2 4 4 10" xfId="16753" xr:uid="{00000000-0005-0000-0000-000045060000}"/>
    <cellStyle name="メモ 3 2 4 4 11" xfId="18370" xr:uid="{00000000-0005-0000-0000-000046060000}"/>
    <cellStyle name="メモ 3 2 4 4 12" xfId="19969" xr:uid="{00000000-0005-0000-0000-000047060000}"/>
    <cellStyle name="メモ 3 2 4 4 13" xfId="4195" xr:uid="{00000000-0005-0000-0000-000048060000}"/>
    <cellStyle name="メモ 3 2 4 4 2" xfId="2197" xr:uid="{00000000-0005-0000-0000-000049060000}"/>
    <cellStyle name="メモ 3 2 4 4 2 2" xfId="5417" xr:uid="{00000000-0005-0000-0000-00004A060000}"/>
    <cellStyle name="メモ 3 2 4 4 3" xfId="6638" xr:uid="{00000000-0005-0000-0000-00004B060000}"/>
    <cellStyle name="メモ 3 2 4 4 4" xfId="7829" xr:uid="{00000000-0005-0000-0000-00004C060000}"/>
    <cellStyle name="メモ 3 2 4 4 5" xfId="9421" xr:uid="{00000000-0005-0000-0000-00004D060000}"/>
    <cellStyle name="メモ 3 2 4 4 6" xfId="11142" xr:uid="{00000000-0005-0000-0000-00004E060000}"/>
    <cellStyle name="メモ 3 2 4 4 7" xfId="12735" xr:uid="{00000000-0005-0000-0000-00004F060000}"/>
    <cellStyle name="メモ 3 2 4 4 8" xfId="14266" xr:uid="{00000000-0005-0000-0000-000050060000}"/>
    <cellStyle name="メモ 3 2 4 4 9" xfId="15160" xr:uid="{00000000-0005-0000-0000-000051060000}"/>
    <cellStyle name="メモ 3 2 4 5" xfId="1393" xr:uid="{00000000-0005-0000-0000-000052060000}"/>
    <cellStyle name="メモ 3 2 4 5 10" xfId="17155" xr:uid="{00000000-0005-0000-0000-000053060000}"/>
    <cellStyle name="メモ 3 2 4 5 11" xfId="18772" xr:uid="{00000000-0005-0000-0000-000054060000}"/>
    <cellStyle name="メモ 3 2 4 5 12" xfId="20371" xr:uid="{00000000-0005-0000-0000-000055060000}"/>
    <cellStyle name="メモ 3 2 4 5 2" xfId="2599" xr:uid="{00000000-0005-0000-0000-000056060000}"/>
    <cellStyle name="メモ 3 2 4 5 2 2" xfId="5819" xr:uid="{00000000-0005-0000-0000-000057060000}"/>
    <cellStyle name="メモ 3 2 4 5 3" xfId="3391" xr:uid="{00000000-0005-0000-0000-000058060000}"/>
    <cellStyle name="メモ 3 2 4 5 4" xfId="8231" xr:uid="{00000000-0005-0000-0000-000059060000}"/>
    <cellStyle name="メモ 3 2 4 5 5" xfId="9823" xr:uid="{00000000-0005-0000-0000-00005A060000}"/>
    <cellStyle name="メモ 3 2 4 5 6" xfId="11544" xr:uid="{00000000-0005-0000-0000-00005B060000}"/>
    <cellStyle name="メモ 3 2 4 5 7" xfId="13137" xr:uid="{00000000-0005-0000-0000-00005C060000}"/>
    <cellStyle name="メモ 3 2 4 5 8" xfId="14632" xr:uid="{00000000-0005-0000-0000-00005D060000}"/>
    <cellStyle name="メモ 3 2 4 5 9" xfId="15562" xr:uid="{00000000-0005-0000-0000-00005E060000}"/>
    <cellStyle name="メモ 3 2 4 6" xfId="4893" xr:uid="{00000000-0005-0000-0000-00005F060000}"/>
    <cellStyle name="メモ 3 2 4 7" xfId="7025" xr:uid="{00000000-0005-0000-0000-000060060000}"/>
    <cellStyle name="メモ 3 2 4 8" xfId="8617" xr:uid="{00000000-0005-0000-0000-000061060000}"/>
    <cellStyle name="メモ 3 2 4 9" xfId="10337" xr:uid="{00000000-0005-0000-0000-000062060000}"/>
    <cellStyle name="メモ 3 2 5" xfId="188" xr:uid="{00000000-0005-0000-0000-000063060000}"/>
    <cellStyle name="メモ 3 2 5 10" xfId="11931" xr:uid="{00000000-0005-0000-0000-000064060000}"/>
    <cellStyle name="メモ 3 2 5 11" xfId="14495" xr:uid="{00000000-0005-0000-0000-000065060000}"/>
    <cellStyle name="メモ 3 2 5 12" xfId="15950" xr:uid="{00000000-0005-0000-0000-000066060000}"/>
    <cellStyle name="メモ 3 2 5 13" xfId="17567" xr:uid="{00000000-0005-0000-0000-000067060000}"/>
    <cellStyle name="メモ 3 2 5 14" xfId="19166" xr:uid="{00000000-0005-0000-0000-000068060000}"/>
    <cellStyle name="メモ 3 2 5 2" xfId="352" xr:uid="{00000000-0005-0000-0000-000069060000}"/>
    <cellStyle name="メモ 3 2 5 2 10" xfId="13741" xr:uid="{00000000-0005-0000-0000-00006A060000}"/>
    <cellStyle name="メモ 3 2 5 2 11" xfId="16114" xr:uid="{00000000-0005-0000-0000-00006B060000}"/>
    <cellStyle name="メモ 3 2 5 2 12" xfId="17731" xr:uid="{00000000-0005-0000-0000-00006C060000}"/>
    <cellStyle name="メモ 3 2 5 2 13" xfId="19330" xr:uid="{00000000-0005-0000-0000-00006D060000}"/>
    <cellStyle name="メモ 3 2 5 2 2" xfId="763" xr:uid="{00000000-0005-0000-0000-00006E060000}"/>
    <cellStyle name="メモ 3 2 5 2 2 10" xfId="16525" xr:uid="{00000000-0005-0000-0000-00006F060000}"/>
    <cellStyle name="メモ 3 2 5 2 2 11" xfId="18142" xr:uid="{00000000-0005-0000-0000-000070060000}"/>
    <cellStyle name="メモ 3 2 5 2 2 12" xfId="19741" xr:uid="{00000000-0005-0000-0000-000071060000}"/>
    <cellStyle name="メモ 3 2 5 2 2 13" xfId="3967" xr:uid="{00000000-0005-0000-0000-000072060000}"/>
    <cellStyle name="メモ 3 2 5 2 2 2" xfId="1969" xr:uid="{00000000-0005-0000-0000-000073060000}"/>
    <cellStyle name="メモ 3 2 5 2 2 2 2" xfId="5189" xr:uid="{00000000-0005-0000-0000-000074060000}"/>
    <cellStyle name="メモ 3 2 5 2 2 3" xfId="6410" xr:uid="{00000000-0005-0000-0000-000075060000}"/>
    <cellStyle name="メモ 3 2 5 2 2 4" xfId="7601" xr:uid="{00000000-0005-0000-0000-000076060000}"/>
    <cellStyle name="メモ 3 2 5 2 2 5" xfId="9193" xr:uid="{00000000-0005-0000-0000-000077060000}"/>
    <cellStyle name="メモ 3 2 5 2 2 6" xfId="10914" xr:uid="{00000000-0005-0000-0000-000078060000}"/>
    <cellStyle name="メモ 3 2 5 2 2 7" xfId="12507" xr:uid="{00000000-0005-0000-0000-000079060000}"/>
    <cellStyle name="メモ 3 2 5 2 2 8" xfId="14057" xr:uid="{00000000-0005-0000-0000-00007A060000}"/>
    <cellStyle name="メモ 3 2 5 2 2 9" xfId="10282" xr:uid="{00000000-0005-0000-0000-00007B060000}"/>
    <cellStyle name="メモ 3 2 5 2 3" xfId="1156" xr:uid="{00000000-0005-0000-0000-00007C060000}"/>
    <cellStyle name="メモ 3 2 5 2 3 10" xfId="16918" xr:uid="{00000000-0005-0000-0000-00007D060000}"/>
    <cellStyle name="メモ 3 2 5 2 3 11" xfId="18535" xr:uid="{00000000-0005-0000-0000-00007E060000}"/>
    <cellStyle name="メモ 3 2 5 2 3 12" xfId="20134" xr:uid="{00000000-0005-0000-0000-00007F060000}"/>
    <cellStyle name="メモ 3 2 5 2 3 13" xfId="4360" xr:uid="{00000000-0005-0000-0000-000080060000}"/>
    <cellStyle name="メモ 3 2 5 2 3 2" xfId="2362" xr:uid="{00000000-0005-0000-0000-000081060000}"/>
    <cellStyle name="メモ 3 2 5 2 3 2 2" xfId="5582" xr:uid="{00000000-0005-0000-0000-000082060000}"/>
    <cellStyle name="メモ 3 2 5 2 3 3" xfId="6803" xr:uid="{00000000-0005-0000-0000-000083060000}"/>
    <cellStyle name="メモ 3 2 5 2 3 4" xfId="7994" xr:uid="{00000000-0005-0000-0000-000084060000}"/>
    <cellStyle name="メモ 3 2 5 2 3 5" xfId="9586" xr:uid="{00000000-0005-0000-0000-000085060000}"/>
    <cellStyle name="メモ 3 2 5 2 3 6" xfId="11307" xr:uid="{00000000-0005-0000-0000-000086060000}"/>
    <cellStyle name="メモ 3 2 5 2 3 7" xfId="12900" xr:uid="{00000000-0005-0000-0000-000087060000}"/>
    <cellStyle name="メモ 3 2 5 2 3 8" xfId="14413" xr:uid="{00000000-0005-0000-0000-000088060000}"/>
    <cellStyle name="メモ 3 2 5 2 3 9" xfId="15325" xr:uid="{00000000-0005-0000-0000-000089060000}"/>
    <cellStyle name="メモ 3 2 5 2 4" xfId="1558" xr:uid="{00000000-0005-0000-0000-00008A060000}"/>
    <cellStyle name="メモ 3 2 5 2 4 10" xfId="17320" xr:uid="{00000000-0005-0000-0000-00008B060000}"/>
    <cellStyle name="メモ 3 2 5 2 4 11" xfId="18937" xr:uid="{00000000-0005-0000-0000-00008C060000}"/>
    <cellStyle name="メモ 3 2 5 2 4 12" xfId="20536" xr:uid="{00000000-0005-0000-0000-00008D060000}"/>
    <cellStyle name="メモ 3 2 5 2 4 2" xfId="2764" xr:uid="{00000000-0005-0000-0000-00008E060000}"/>
    <cellStyle name="メモ 3 2 5 2 4 2 2" xfId="5984" xr:uid="{00000000-0005-0000-0000-00008F060000}"/>
    <cellStyle name="メモ 3 2 5 2 4 3" xfId="3556" xr:uid="{00000000-0005-0000-0000-000090060000}"/>
    <cellStyle name="メモ 3 2 5 2 4 4" xfId="8396" xr:uid="{00000000-0005-0000-0000-000091060000}"/>
    <cellStyle name="メモ 3 2 5 2 4 5" xfId="9988" xr:uid="{00000000-0005-0000-0000-000092060000}"/>
    <cellStyle name="メモ 3 2 5 2 4 6" xfId="11709" xr:uid="{00000000-0005-0000-0000-000093060000}"/>
    <cellStyle name="メモ 3 2 5 2 4 7" xfId="13302" xr:uid="{00000000-0005-0000-0000-000094060000}"/>
    <cellStyle name="メモ 3 2 5 2 4 8" xfId="14797" xr:uid="{00000000-0005-0000-0000-000095060000}"/>
    <cellStyle name="メモ 3 2 5 2 4 9" xfId="15727" xr:uid="{00000000-0005-0000-0000-000096060000}"/>
    <cellStyle name="メモ 3 2 5 2 5" xfId="4934" xr:uid="{00000000-0005-0000-0000-000097060000}"/>
    <cellStyle name="メモ 3 2 5 2 6" xfId="7190" xr:uid="{00000000-0005-0000-0000-000098060000}"/>
    <cellStyle name="メモ 3 2 5 2 7" xfId="8782" xr:uid="{00000000-0005-0000-0000-000099060000}"/>
    <cellStyle name="メモ 3 2 5 2 8" xfId="10502" xr:uid="{00000000-0005-0000-0000-00009A060000}"/>
    <cellStyle name="メモ 3 2 5 2 9" xfId="12095" xr:uid="{00000000-0005-0000-0000-00009B060000}"/>
    <cellStyle name="メモ 3 2 5 3" xfId="599" xr:uid="{00000000-0005-0000-0000-00009C060000}"/>
    <cellStyle name="メモ 3 2 5 3 10" xfId="16361" xr:uid="{00000000-0005-0000-0000-00009D060000}"/>
    <cellStyle name="メモ 3 2 5 3 11" xfId="17978" xr:uid="{00000000-0005-0000-0000-00009E060000}"/>
    <cellStyle name="メモ 3 2 5 3 12" xfId="19577" xr:uid="{00000000-0005-0000-0000-00009F060000}"/>
    <cellStyle name="メモ 3 2 5 3 13" xfId="3803" xr:uid="{00000000-0005-0000-0000-0000A0060000}"/>
    <cellStyle name="メモ 3 2 5 3 2" xfId="1805" xr:uid="{00000000-0005-0000-0000-0000A1060000}"/>
    <cellStyle name="メモ 3 2 5 3 2 2" xfId="5025" xr:uid="{00000000-0005-0000-0000-0000A2060000}"/>
    <cellStyle name="メモ 3 2 5 3 3" xfId="6246" xr:uid="{00000000-0005-0000-0000-0000A3060000}"/>
    <cellStyle name="メモ 3 2 5 3 4" xfId="7437" xr:uid="{00000000-0005-0000-0000-0000A4060000}"/>
    <cellStyle name="メモ 3 2 5 3 5" xfId="9029" xr:uid="{00000000-0005-0000-0000-0000A5060000}"/>
    <cellStyle name="メモ 3 2 5 3 6" xfId="10750" xr:uid="{00000000-0005-0000-0000-0000A6060000}"/>
    <cellStyle name="メモ 3 2 5 3 7" xfId="12343" xr:uid="{00000000-0005-0000-0000-0000A7060000}"/>
    <cellStyle name="メモ 3 2 5 3 8" xfId="13910" xr:uid="{00000000-0005-0000-0000-0000A8060000}"/>
    <cellStyle name="メモ 3 2 5 3 9" xfId="13940" xr:uid="{00000000-0005-0000-0000-0000A9060000}"/>
    <cellStyle name="メモ 3 2 5 4" xfId="992" xr:uid="{00000000-0005-0000-0000-0000AA060000}"/>
    <cellStyle name="メモ 3 2 5 4 10" xfId="16754" xr:uid="{00000000-0005-0000-0000-0000AB060000}"/>
    <cellStyle name="メモ 3 2 5 4 11" xfId="18371" xr:uid="{00000000-0005-0000-0000-0000AC060000}"/>
    <cellStyle name="メモ 3 2 5 4 12" xfId="19970" xr:uid="{00000000-0005-0000-0000-0000AD060000}"/>
    <cellStyle name="メモ 3 2 5 4 13" xfId="4196" xr:uid="{00000000-0005-0000-0000-0000AE060000}"/>
    <cellStyle name="メモ 3 2 5 4 2" xfId="2198" xr:uid="{00000000-0005-0000-0000-0000AF060000}"/>
    <cellStyle name="メモ 3 2 5 4 2 2" xfId="5418" xr:uid="{00000000-0005-0000-0000-0000B0060000}"/>
    <cellStyle name="メモ 3 2 5 4 3" xfId="6639" xr:uid="{00000000-0005-0000-0000-0000B1060000}"/>
    <cellStyle name="メモ 3 2 5 4 4" xfId="7830" xr:uid="{00000000-0005-0000-0000-0000B2060000}"/>
    <cellStyle name="メモ 3 2 5 4 5" xfId="9422" xr:uid="{00000000-0005-0000-0000-0000B3060000}"/>
    <cellStyle name="メモ 3 2 5 4 6" xfId="11143" xr:uid="{00000000-0005-0000-0000-0000B4060000}"/>
    <cellStyle name="メモ 3 2 5 4 7" xfId="12736" xr:uid="{00000000-0005-0000-0000-0000B5060000}"/>
    <cellStyle name="メモ 3 2 5 4 8" xfId="14267" xr:uid="{00000000-0005-0000-0000-0000B6060000}"/>
    <cellStyle name="メモ 3 2 5 4 9" xfId="15161" xr:uid="{00000000-0005-0000-0000-0000B7060000}"/>
    <cellStyle name="メモ 3 2 5 5" xfId="1394" xr:uid="{00000000-0005-0000-0000-0000B8060000}"/>
    <cellStyle name="メモ 3 2 5 5 10" xfId="17156" xr:uid="{00000000-0005-0000-0000-0000B9060000}"/>
    <cellStyle name="メモ 3 2 5 5 11" xfId="18773" xr:uid="{00000000-0005-0000-0000-0000BA060000}"/>
    <cellStyle name="メモ 3 2 5 5 12" xfId="20372" xr:uid="{00000000-0005-0000-0000-0000BB060000}"/>
    <cellStyle name="メモ 3 2 5 5 2" xfId="2600" xr:uid="{00000000-0005-0000-0000-0000BC060000}"/>
    <cellStyle name="メモ 3 2 5 5 2 2" xfId="5820" xr:uid="{00000000-0005-0000-0000-0000BD060000}"/>
    <cellStyle name="メモ 3 2 5 5 3" xfId="3392" xr:uid="{00000000-0005-0000-0000-0000BE060000}"/>
    <cellStyle name="メモ 3 2 5 5 4" xfId="8232" xr:uid="{00000000-0005-0000-0000-0000BF060000}"/>
    <cellStyle name="メモ 3 2 5 5 5" xfId="9824" xr:uid="{00000000-0005-0000-0000-0000C0060000}"/>
    <cellStyle name="メモ 3 2 5 5 6" xfId="11545" xr:uid="{00000000-0005-0000-0000-0000C1060000}"/>
    <cellStyle name="メモ 3 2 5 5 7" xfId="13138" xr:uid="{00000000-0005-0000-0000-0000C2060000}"/>
    <cellStyle name="メモ 3 2 5 5 8" xfId="14633" xr:uid="{00000000-0005-0000-0000-0000C3060000}"/>
    <cellStyle name="メモ 3 2 5 5 9" xfId="15563" xr:uid="{00000000-0005-0000-0000-0000C4060000}"/>
    <cellStyle name="メモ 3 2 5 6" xfId="4808" xr:uid="{00000000-0005-0000-0000-0000C5060000}"/>
    <cellStyle name="メモ 3 2 5 7" xfId="7026" xr:uid="{00000000-0005-0000-0000-0000C6060000}"/>
    <cellStyle name="メモ 3 2 5 8" xfId="8618" xr:uid="{00000000-0005-0000-0000-0000C7060000}"/>
    <cellStyle name="メモ 3 2 5 9" xfId="10338" xr:uid="{00000000-0005-0000-0000-0000C8060000}"/>
    <cellStyle name="メモ 3 2 6" xfId="189" xr:uid="{00000000-0005-0000-0000-0000C9060000}"/>
    <cellStyle name="メモ 3 2 6 10" xfId="11932" xr:uid="{00000000-0005-0000-0000-0000CA060000}"/>
    <cellStyle name="メモ 3 2 6 11" xfId="14139" xr:uid="{00000000-0005-0000-0000-0000CB060000}"/>
    <cellStyle name="メモ 3 2 6 12" xfId="15951" xr:uid="{00000000-0005-0000-0000-0000CC060000}"/>
    <cellStyle name="メモ 3 2 6 13" xfId="17568" xr:uid="{00000000-0005-0000-0000-0000CD060000}"/>
    <cellStyle name="メモ 3 2 6 14" xfId="19167" xr:uid="{00000000-0005-0000-0000-0000CE060000}"/>
    <cellStyle name="メモ 3 2 6 2" xfId="353" xr:uid="{00000000-0005-0000-0000-0000CF060000}"/>
    <cellStyle name="メモ 3 2 6 2 10" xfId="13629" xr:uid="{00000000-0005-0000-0000-0000D0060000}"/>
    <cellStyle name="メモ 3 2 6 2 11" xfId="16115" xr:uid="{00000000-0005-0000-0000-0000D1060000}"/>
    <cellStyle name="メモ 3 2 6 2 12" xfId="17732" xr:uid="{00000000-0005-0000-0000-0000D2060000}"/>
    <cellStyle name="メモ 3 2 6 2 13" xfId="19331" xr:uid="{00000000-0005-0000-0000-0000D3060000}"/>
    <cellStyle name="メモ 3 2 6 2 2" xfId="764" xr:uid="{00000000-0005-0000-0000-0000D4060000}"/>
    <cellStyle name="メモ 3 2 6 2 2 10" xfId="16526" xr:uid="{00000000-0005-0000-0000-0000D5060000}"/>
    <cellStyle name="メモ 3 2 6 2 2 11" xfId="18143" xr:uid="{00000000-0005-0000-0000-0000D6060000}"/>
    <cellStyle name="メモ 3 2 6 2 2 12" xfId="19742" xr:uid="{00000000-0005-0000-0000-0000D7060000}"/>
    <cellStyle name="メモ 3 2 6 2 2 13" xfId="3968" xr:uid="{00000000-0005-0000-0000-0000D8060000}"/>
    <cellStyle name="メモ 3 2 6 2 2 2" xfId="1970" xr:uid="{00000000-0005-0000-0000-0000D9060000}"/>
    <cellStyle name="メモ 3 2 6 2 2 2 2" xfId="5190" xr:uid="{00000000-0005-0000-0000-0000DA060000}"/>
    <cellStyle name="メモ 3 2 6 2 2 3" xfId="6411" xr:uid="{00000000-0005-0000-0000-0000DB060000}"/>
    <cellStyle name="メモ 3 2 6 2 2 4" xfId="7602" xr:uid="{00000000-0005-0000-0000-0000DC060000}"/>
    <cellStyle name="メモ 3 2 6 2 2 5" xfId="9194" xr:uid="{00000000-0005-0000-0000-0000DD060000}"/>
    <cellStyle name="メモ 3 2 6 2 2 6" xfId="10915" xr:uid="{00000000-0005-0000-0000-0000DE060000}"/>
    <cellStyle name="メモ 3 2 6 2 2 7" xfId="12508" xr:uid="{00000000-0005-0000-0000-0000DF060000}"/>
    <cellStyle name="メモ 3 2 6 2 2 8" xfId="14058" xr:uid="{00000000-0005-0000-0000-0000E0060000}"/>
    <cellStyle name="メモ 3 2 6 2 2 9" xfId="10281" xr:uid="{00000000-0005-0000-0000-0000E1060000}"/>
    <cellStyle name="メモ 3 2 6 2 3" xfId="1157" xr:uid="{00000000-0005-0000-0000-0000E2060000}"/>
    <cellStyle name="メモ 3 2 6 2 3 10" xfId="16919" xr:uid="{00000000-0005-0000-0000-0000E3060000}"/>
    <cellStyle name="メモ 3 2 6 2 3 11" xfId="18536" xr:uid="{00000000-0005-0000-0000-0000E4060000}"/>
    <cellStyle name="メモ 3 2 6 2 3 12" xfId="20135" xr:uid="{00000000-0005-0000-0000-0000E5060000}"/>
    <cellStyle name="メモ 3 2 6 2 3 13" xfId="4361" xr:uid="{00000000-0005-0000-0000-0000E6060000}"/>
    <cellStyle name="メモ 3 2 6 2 3 2" xfId="2363" xr:uid="{00000000-0005-0000-0000-0000E7060000}"/>
    <cellStyle name="メモ 3 2 6 2 3 2 2" xfId="5583" xr:uid="{00000000-0005-0000-0000-0000E8060000}"/>
    <cellStyle name="メモ 3 2 6 2 3 3" xfId="6804" xr:uid="{00000000-0005-0000-0000-0000E9060000}"/>
    <cellStyle name="メモ 3 2 6 2 3 4" xfId="7995" xr:uid="{00000000-0005-0000-0000-0000EA060000}"/>
    <cellStyle name="メモ 3 2 6 2 3 5" xfId="9587" xr:uid="{00000000-0005-0000-0000-0000EB060000}"/>
    <cellStyle name="メモ 3 2 6 2 3 6" xfId="11308" xr:uid="{00000000-0005-0000-0000-0000EC060000}"/>
    <cellStyle name="メモ 3 2 6 2 3 7" xfId="12901" xr:uid="{00000000-0005-0000-0000-0000ED060000}"/>
    <cellStyle name="メモ 3 2 6 2 3 8" xfId="14414" xr:uid="{00000000-0005-0000-0000-0000EE060000}"/>
    <cellStyle name="メモ 3 2 6 2 3 9" xfId="15326" xr:uid="{00000000-0005-0000-0000-0000EF060000}"/>
    <cellStyle name="メモ 3 2 6 2 4" xfId="1559" xr:uid="{00000000-0005-0000-0000-0000F0060000}"/>
    <cellStyle name="メモ 3 2 6 2 4 10" xfId="17321" xr:uid="{00000000-0005-0000-0000-0000F1060000}"/>
    <cellStyle name="メモ 3 2 6 2 4 11" xfId="18938" xr:uid="{00000000-0005-0000-0000-0000F2060000}"/>
    <cellStyle name="メモ 3 2 6 2 4 12" xfId="20537" xr:uid="{00000000-0005-0000-0000-0000F3060000}"/>
    <cellStyle name="メモ 3 2 6 2 4 2" xfId="2765" xr:uid="{00000000-0005-0000-0000-0000F4060000}"/>
    <cellStyle name="メモ 3 2 6 2 4 2 2" xfId="5985" xr:uid="{00000000-0005-0000-0000-0000F5060000}"/>
    <cellStyle name="メモ 3 2 6 2 4 3" xfId="3557" xr:uid="{00000000-0005-0000-0000-0000F6060000}"/>
    <cellStyle name="メモ 3 2 6 2 4 4" xfId="8397" xr:uid="{00000000-0005-0000-0000-0000F7060000}"/>
    <cellStyle name="メモ 3 2 6 2 4 5" xfId="9989" xr:uid="{00000000-0005-0000-0000-0000F8060000}"/>
    <cellStyle name="メモ 3 2 6 2 4 6" xfId="11710" xr:uid="{00000000-0005-0000-0000-0000F9060000}"/>
    <cellStyle name="メモ 3 2 6 2 4 7" xfId="13303" xr:uid="{00000000-0005-0000-0000-0000FA060000}"/>
    <cellStyle name="メモ 3 2 6 2 4 8" xfId="14798" xr:uid="{00000000-0005-0000-0000-0000FB060000}"/>
    <cellStyle name="メモ 3 2 6 2 4 9" xfId="15728" xr:uid="{00000000-0005-0000-0000-0000FC060000}"/>
    <cellStyle name="メモ 3 2 6 2 5" xfId="4742" xr:uid="{00000000-0005-0000-0000-0000FD060000}"/>
    <cellStyle name="メモ 3 2 6 2 6" xfId="7191" xr:uid="{00000000-0005-0000-0000-0000FE060000}"/>
    <cellStyle name="メモ 3 2 6 2 7" xfId="8783" xr:uid="{00000000-0005-0000-0000-0000FF060000}"/>
    <cellStyle name="メモ 3 2 6 2 8" xfId="10503" xr:uid="{00000000-0005-0000-0000-000000070000}"/>
    <cellStyle name="メモ 3 2 6 2 9" xfId="12096" xr:uid="{00000000-0005-0000-0000-000001070000}"/>
    <cellStyle name="メモ 3 2 6 3" xfId="600" xr:uid="{00000000-0005-0000-0000-000002070000}"/>
    <cellStyle name="メモ 3 2 6 3 10" xfId="16362" xr:uid="{00000000-0005-0000-0000-000003070000}"/>
    <cellStyle name="メモ 3 2 6 3 11" xfId="17979" xr:uid="{00000000-0005-0000-0000-000004070000}"/>
    <cellStyle name="メモ 3 2 6 3 12" xfId="19578" xr:uid="{00000000-0005-0000-0000-000005070000}"/>
    <cellStyle name="メモ 3 2 6 3 13" xfId="3804" xr:uid="{00000000-0005-0000-0000-000006070000}"/>
    <cellStyle name="メモ 3 2 6 3 2" xfId="1806" xr:uid="{00000000-0005-0000-0000-000007070000}"/>
    <cellStyle name="メモ 3 2 6 3 2 2" xfId="5026" xr:uid="{00000000-0005-0000-0000-000008070000}"/>
    <cellStyle name="メモ 3 2 6 3 3" xfId="6247" xr:uid="{00000000-0005-0000-0000-000009070000}"/>
    <cellStyle name="メモ 3 2 6 3 4" xfId="7438" xr:uid="{00000000-0005-0000-0000-00000A070000}"/>
    <cellStyle name="メモ 3 2 6 3 5" xfId="9030" xr:uid="{00000000-0005-0000-0000-00000B070000}"/>
    <cellStyle name="メモ 3 2 6 3 6" xfId="10751" xr:uid="{00000000-0005-0000-0000-00000C070000}"/>
    <cellStyle name="メモ 3 2 6 3 7" xfId="12344" xr:uid="{00000000-0005-0000-0000-00000D070000}"/>
    <cellStyle name="メモ 3 2 6 3 8" xfId="13911" xr:uid="{00000000-0005-0000-0000-00000E070000}"/>
    <cellStyle name="メモ 3 2 6 3 9" xfId="14521" xr:uid="{00000000-0005-0000-0000-00000F070000}"/>
    <cellStyle name="メモ 3 2 6 4" xfId="993" xr:uid="{00000000-0005-0000-0000-000010070000}"/>
    <cellStyle name="メモ 3 2 6 4 10" xfId="16755" xr:uid="{00000000-0005-0000-0000-000011070000}"/>
    <cellStyle name="メモ 3 2 6 4 11" xfId="18372" xr:uid="{00000000-0005-0000-0000-000012070000}"/>
    <cellStyle name="メモ 3 2 6 4 12" xfId="19971" xr:uid="{00000000-0005-0000-0000-000013070000}"/>
    <cellStyle name="メモ 3 2 6 4 13" xfId="4197" xr:uid="{00000000-0005-0000-0000-000014070000}"/>
    <cellStyle name="メモ 3 2 6 4 2" xfId="2199" xr:uid="{00000000-0005-0000-0000-000015070000}"/>
    <cellStyle name="メモ 3 2 6 4 2 2" xfId="5419" xr:uid="{00000000-0005-0000-0000-000016070000}"/>
    <cellStyle name="メモ 3 2 6 4 3" xfId="6640" xr:uid="{00000000-0005-0000-0000-000017070000}"/>
    <cellStyle name="メモ 3 2 6 4 4" xfId="7831" xr:uid="{00000000-0005-0000-0000-000018070000}"/>
    <cellStyle name="メモ 3 2 6 4 5" xfId="9423" xr:uid="{00000000-0005-0000-0000-000019070000}"/>
    <cellStyle name="メモ 3 2 6 4 6" xfId="11144" xr:uid="{00000000-0005-0000-0000-00001A070000}"/>
    <cellStyle name="メモ 3 2 6 4 7" xfId="12737" xr:uid="{00000000-0005-0000-0000-00001B070000}"/>
    <cellStyle name="メモ 3 2 6 4 8" xfId="14268" xr:uid="{00000000-0005-0000-0000-00001C070000}"/>
    <cellStyle name="メモ 3 2 6 4 9" xfId="15162" xr:uid="{00000000-0005-0000-0000-00001D070000}"/>
    <cellStyle name="メモ 3 2 6 5" xfId="1395" xr:uid="{00000000-0005-0000-0000-00001E070000}"/>
    <cellStyle name="メモ 3 2 6 5 10" xfId="17157" xr:uid="{00000000-0005-0000-0000-00001F070000}"/>
    <cellStyle name="メモ 3 2 6 5 11" xfId="18774" xr:uid="{00000000-0005-0000-0000-000020070000}"/>
    <cellStyle name="メモ 3 2 6 5 12" xfId="20373" xr:uid="{00000000-0005-0000-0000-000021070000}"/>
    <cellStyle name="メモ 3 2 6 5 2" xfId="2601" xr:uid="{00000000-0005-0000-0000-000022070000}"/>
    <cellStyle name="メモ 3 2 6 5 2 2" xfId="5821" xr:uid="{00000000-0005-0000-0000-000023070000}"/>
    <cellStyle name="メモ 3 2 6 5 3" xfId="3393" xr:uid="{00000000-0005-0000-0000-000024070000}"/>
    <cellStyle name="メモ 3 2 6 5 4" xfId="8233" xr:uid="{00000000-0005-0000-0000-000025070000}"/>
    <cellStyle name="メモ 3 2 6 5 5" xfId="9825" xr:uid="{00000000-0005-0000-0000-000026070000}"/>
    <cellStyle name="メモ 3 2 6 5 6" xfId="11546" xr:uid="{00000000-0005-0000-0000-000027070000}"/>
    <cellStyle name="メモ 3 2 6 5 7" xfId="13139" xr:uid="{00000000-0005-0000-0000-000028070000}"/>
    <cellStyle name="メモ 3 2 6 5 8" xfId="14634" xr:uid="{00000000-0005-0000-0000-000029070000}"/>
    <cellStyle name="メモ 3 2 6 5 9" xfId="15564" xr:uid="{00000000-0005-0000-0000-00002A070000}"/>
    <cellStyle name="メモ 3 2 6 6" xfId="4960" xr:uid="{00000000-0005-0000-0000-00002B070000}"/>
    <cellStyle name="メモ 3 2 6 7" xfId="7027" xr:uid="{00000000-0005-0000-0000-00002C070000}"/>
    <cellStyle name="メモ 3 2 6 8" xfId="8619" xr:uid="{00000000-0005-0000-0000-00002D070000}"/>
    <cellStyle name="メモ 3 2 6 9" xfId="10339" xr:uid="{00000000-0005-0000-0000-00002E070000}"/>
    <cellStyle name="メモ 3 2 7" xfId="595" xr:uid="{00000000-0005-0000-0000-00002F070000}"/>
    <cellStyle name="メモ 3 2 7 10" xfId="16357" xr:uid="{00000000-0005-0000-0000-000030070000}"/>
    <cellStyle name="メモ 3 2 7 11" xfId="17974" xr:uid="{00000000-0005-0000-0000-000031070000}"/>
    <cellStyle name="メモ 3 2 7 12" xfId="19573" xr:uid="{00000000-0005-0000-0000-000032070000}"/>
    <cellStyle name="メモ 3 2 7 13" xfId="3799" xr:uid="{00000000-0005-0000-0000-000033070000}"/>
    <cellStyle name="メモ 3 2 7 2" xfId="1801" xr:uid="{00000000-0005-0000-0000-000034070000}"/>
    <cellStyle name="メモ 3 2 7 2 2" xfId="5021" xr:uid="{00000000-0005-0000-0000-000035070000}"/>
    <cellStyle name="メモ 3 2 7 3" xfId="6242" xr:uid="{00000000-0005-0000-0000-000036070000}"/>
    <cellStyle name="メモ 3 2 7 4" xfId="7433" xr:uid="{00000000-0005-0000-0000-000037070000}"/>
    <cellStyle name="メモ 3 2 7 5" xfId="9025" xr:uid="{00000000-0005-0000-0000-000038070000}"/>
    <cellStyle name="メモ 3 2 7 6" xfId="10746" xr:uid="{00000000-0005-0000-0000-000039070000}"/>
    <cellStyle name="メモ 3 2 7 7" xfId="12339" xr:uid="{00000000-0005-0000-0000-00003A070000}"/>
    <cellStyle name="メモ 3 2 7 8" xfId="13906" xr:uid="{00000000-0005-0000-0000-00003B070000}"/>
    <cellStyle name="メモ 3 2 7 9" xfId="14192" xr:uid="{00000000-0005-0000-0000-00003C070000}"/>
    <cellStyle name="メモ 3 2 8" xfId="988" xr:uid="{00000000-0005-0000-0000-00003D070000}"/>
    <cellStyle name="メモ 3 2 8 10" xfId="16750" xr:uid="{00000000-0005-0000-0000-00003E070000}"/>
    <cellStyle name="メモ 3 2 8 11" xfId="18367" xr:uid="{00000000-0005-0000-0000-00003F070000}"/>
    <cellStyle name="メモ 3 2 8 12" xfId="19966" xr:uid="{00000000-0005-0000-0000-000040070000}"/>
    <cellStyle name="メモ 3 2 8 13" xfId="4192" xr:uid="{00000000-0005-0000-0000-000041070000}"/>
    <cellStyle name="メモ 3 2 8 2" xfId="2194" xr:uid="{00000000-0005-0000-0000-000042070000}"/>
    <cellStyle name="メモ 3 2 8 2 2" xfId="5414" xr:uid="{00000000-0005-0000-0000-000043070000}"/>
    <cellStyle name="メモ 3 2 8 3" xfId="6635" xr:uid="{00000000-0005-0000-0000-000044070000}"/>
    <cellStyle name="メモ 3 2 8 4" xfId="7826" xr:uid="{00000000-0005-0000-0000-000045070000}"/>
    <cellStyle name="メモ 3 2 8 5" xfId="9418" xr:uid="{00000000-0005-0000-0000-000046070000}"/>
    <cellStyle name="メモ 3 2 8 6" xfId="11139" xr:uid="{00000000-0005-0000-0000-000047070000}"/>
    <cellStyle name="メモ 3 2 8 7" xfId="12732" xr:uid="{00000000-0005-0000-0000-000048070000}"/>
    <cellStyle name="メモ 3 2 8 8" xfId="14263" xr:uid="{00000000-0005-0000-0000-000049070000}"/>
    <cellStyle name="メモ 3 2 8 9" xfId="15157" xr:uid="{00000000-0005-0000-0000-00004A070000}"/>
    <cellStyle name="メモ 3 2 9" xfId="1390" xr:uid="{00000000-0005-0000-0000-00004B070000}"/>
    <cellStyle name="メモ 3 2 9 10" xfId="17152" xr:uid="{00000000-0005-0000-0000-00004C070000}"/>
    <cellStyle name="メモ 3 2 9 11" xfId="18769" xr:uid="{00000000-0005-0000-0000-00004D070000}"/>
    <cellStyle name="メモ 3 2 9 12" xfId="20368" xr:uid="{00000000-0005-0000-0000-00004E070000}"/>
    <cellStyle name="メモ 3 2 9 2" xfId="2596" xr:uid="{00000000-0005-0000-0000-00004F070000}"/>
    <cellStyle name="メモ 3 2 9 2 2" xfId="5816" xr:uid="{00000000-0005-0000-0000-000050070000}"/>
    <cellStyle name="メモ 3 2 9 3" xfId="3388" xr:uid="{00000000-0005-0000-0000-000051070000}"/>
    <cellStyle name="メモ 3 2 9 4" xfId="8228" xr:uid="{00000000-0005-0000-0000-000052070000}"/>
    <cellStyle name="メモ 3 2 9 5" xfId="9820" xr:uid="{00000000-0005-0000-0000-000053070000}"/>
    <cellStyle name="メモ 3 2 9 6" xfId="11541" xr:uid="{00000000-0005-0000-0000-000054070000}"/>
    <cellStyle name="メモ 3 2 9 7" xfId="13134" xr:uid="{00000000-0005-0000-0000-000055070000}"/>
    <cellStyle name="メモ 3 2 9 8" xfId="14629" xr:uid="{00000000-0005-0000-0000-000056070000}"/>
    <cellStyle name="メモ 3 2 9 9" xfId="15559" xr:uid="{00000000-0005-0000-0000-000057070000}"/>
    <cellStyle name="メモ 3 3" xfId="190" xr:uid="{00000000-0005-0000-0000-000058070000}"/>
    <cellStyle name="メモ 3 3 10" xfId="11933" xr:uid="{00000000-0005-0000-0000-000059070000}"/>
    <cellStyle name="メモ 3 3 11" xfId="13764" xr:uid="{00000000-0005-0000-0000-00005A070000}"/>
    <cellStyle name="メモ 3 3 12" xfId="15952" xr:uid="{00000000-0005-0000-0000-00005B070000}"/>
    <cellStyle name="メモ 3 3 13" xfId="17569" xr:uid="{00000000-0005-0000-0000-00005C070000}"/>
    <cellStyle name="メモ 3 3 14" xfId="19168" xr:uid="{00000000-0005-0000-0000-00005D070000}"/>
    <cellStyle name="メモ 3 3 2" xfId="456" xr:uid="{00000000-0005-0000-0000-00005E070000}"/>
    <cellStyle name="メモ 3 3 2 10" xfId="10314" xr:uid="{00000000-0005-0000-0000-00005F070000}"/>
    <cellStyle name="メモ 3 3 2 11" xfId="16218" xr:uid="{00000000-0005-0000-0000-000060070000}"/>
    <cellStyle name="メモ 3 3 2 12" xfId="17835" xr:uid="{00000000-0005-0000-0000-000061070000}"/>
    <cellStyle name="メモ 3 3 2 13" xfId="19434" xr:uid="{00000000-0005-0000-0000-000062070000}"/>
    <cellStyle name="メモ 3 3 2 2" xfId="867" xr:uid="{00000000-0005-0000-0000-000063070000}"/>
    <cellStyle name="メモ 3 3 2 2 10" xfId="16629" xr:uid="{00000000-0005-0000-0000-000064070000}"/>
    <cellStyle name="メモ 3 3 2 2 11" xfId="18246" xr:uid="{00000000-0005-0000-0000-000065070000}"/>
    <cellStyle name="メモ 3 3 2 2 12" xfId="19845" xr:uid="{00000000-0005-0000-0000-000066070000}"/>
    <cellStyle name="メモ 3 3 2 2 13" xfId="4071" xr:uid="{00000000-0005-0000-0000-000067070000}"/>
    <cellStyle name="メモ 3 3 2 2 2" xfId="2073" xr:uid="{00000000-0005-0000-0000-000068070000}"/>
    <cellStyle name="メモ 3 3 2 2 2 2" xfId="5293" xr:uid="{00000000-0005-0000-0000-000069070000}"/>
    <cellStyle name="メモ 3 3 2 2 3" xfId="6514" xr:uid="{00000000-0005-0000-0000-00006A070000}"/>
    <cellStyle name="メモ 3 3 2 2 4" xfId="7705" xr:uid="{00000000-0005-0000-0000-00006B070000}"/>
    <cellStyle name="メモ 3 3 2 2 5" xfId="9297" xr:uid="{00000000-0005-0000-0000-00006C070000}"/>
    <cellStyle name="メモ 3 3 2 2 6" xfId="11018" xr:uid="{00000000-0005-0000-0000-00006D070000}"/>
    <cellStyle name="メモ 3 3 2 2 7" xfId="12611" xr:uid="{00000000-0005-0000-0000-00006E070000}"/>
    <cellStyle name="メモ 3 3 2 2 8" xfId="14149" xr:uid="{00000000-0005-0000-0000-00006F070000}"/>
    <cellStyle name="メモ 3 3 2 2 9" xfId="15036" xr:uid="{00000000-0005-0000-0000-000070070000}"/>
    <cellStyle name="メモ 3 3 2 3" xfId="1260" xr:uid="{00000000-0005-0000-0000-000071070000}"/>
    <cellStyle name="メモ 3 3 2 3 10" xfId="17022" xr:uid="{00000000-0005-0000-0000-000072070000}"/>
    <cellStyle name="メモ 3 3 2 3 11" xfId="18639" xr:uid="{00000000-0005-0000-0000-000073070000}"/>
    <cellStyle name="メモ 3 3 2 3 12" xfId="20238" xr:uid="{00000000-0005-0000-0000-000074070000}"/>
    <cellStyle name="メモ 3 3 2 3 13" xfId="4464" xr:uid="{00000000-0005-0000-0000-000075070000}"/>
    <cellStyle name="メモ 3 3 2 3 2" xfId="2466" xr:uid="{00000000-0005-0000-0000-000076070000}"/>
    <cellStyle name="メモ 3 3 2 3 2 2" xfId="5686" xr:uid="{00000000-0005-0000-0000-000077070000}"/>
    <cellStyle name="メモ 3 3 2 3 3" xfId="6907" xr:uid="{00000000-0005-0000-0000-000078070000}"/>
    <cellStyle name="メモ 3 3 2 3 4" xfId="8098" xr:uid="{00000000-0005-0000-0000-000079070000}"/>
    <cellStyle name="メモ 3 3 2 3 5" xfId="9690" xr:uid="{00000000-0005-0000-0000-00007A070000}"/>
    <cellStyle name="メモ 3 3 2 3 6" xfId="11411" xr:uid="{00000000-0005-0000-0000-00007B070000}"/>
    <cellStyle name="メモ 3 3 2 3 7" xfId="13004" xr:uid="{00000000-0005-0000-0000-00007C070000}"/>
    <cellStyle name="メモ 3 3 2 3 8" xfId="14505" xr:uid="{00000000-0005-0000-0000-00007D070000}"/>
    <cellStyle name="メモ 3 3 2 3 9" xfId="15429" xr:uid="{00000000-0005-0000-0000-00007E070000}"/>
    <cellStyle name="メモ 3 3 2 4" xfId="1662" xr:uid="{00000000-0005-0000-0000-00007F070000}"/>
    <cellStyle name="メモ 3 3 2 4 10" xfId="17424" xr:uid="{00000000-0005-0000-0000-000080070000}"/>
    <cellStyle name="メモ 3 3 2 4 11" xfId="19041" xr:uid="{00000000-0005-0000-0000-000081070000}"/>
    <cellStyle name="メモ 3 3 2 4 12" xfId="20640" xr:uid="{00000000-0005-0000-0000-000082070000}"/>
    <cellStyle name="メモ 3 3 2 4 2" xfId="2868" xr:uid="{00000000-0005-0000-0000-000083070000}"/>
    <cellStyle name="メモ 3 3 2 4 2 2" xfId="6088" xr:uid="{00000000-0005-0000-0000-000084070000}"/>
    <cellStyle name="メモ 3 3 2 4 3" xfId="3660" xr:uid="{00000000-0005-0000-0000-000085070000}"/>
    <cellStyle name="メモ 3 3 2 4 4" xfId="8500" xr:uid="{00000000-0005-0000-0000-000086070000}"/>
    <cellStyle name="メモ 3 3 2 4 5" xfId="10092" xr:uid="{00000000-0005-0000-0000-000087070000}"/>
    <cellStyle name="メモ 3 3 2 4 6" xfId="11813" xr:uid="{00000000-0005-0000-0000-000088070000}"/>
    <cellStyle name="メモ 3 3 2 4 7" xfId="13406" xr:uid="{00000000-0005-0000-0000-000089070000}"/>
    <cellStyle name="メモ 3 3 2 4 8" xfId="14901" xr:uid="{00000000-0005-0000-0000-00008A070000}"/>
    <cellStyle name="メモ 3 3 2 4 9" xfId="15831" xr:uid="{00000000-0005-0000-0000-00008B070000}"/>
    <cellStyle name="メモ 3 3 2 5" xfId="4941" xr:uid="{00000000-0005-0000-0000-00008C070000}"/>
    <cellStyle name="メモ 3 3 2 6" xfId="7294" xr:uid="{00000000-0005-0000-0000-00008D070000}"/>
    <cellStyle name="メモ 3 3 2 7" xfId="8886" xr:uid="{00000000-0005-0000-0000-00008E070000}"/>
    <cellStyle name="メモ 3 3 2 8" xfId="10606" xr:uid="{00000000-0005-0000-0000-00008F070000}"/>
    <cellStyle name="メモ 3 3 2 9" xfId="12199" xr:uid="{00000000-0005-0000-0000-000090070000}"/>
    <cellStyle name="メモ 3 3 3" xfId="601" xr:uid="{00000000-0005-0000-0000-000091070000}"/>
    <cellStyle name="メモ 3 3 3 10" xfId="16363" xr:uid="{00000000-0005-0000-0000-000092070000}"/>
    <cellStyle name="メモ 3 3 3 11" xfId="17980" xr:uid="{00000000-0005-0000-0000-000093070000}"/>
    <cellStyle name="メモ 3 3 3 12" xfId="19579" xr:uid="{00000000-0005-0000-0000-000094070000}"/>
    <cellStyle name="メモ 3 3 3 13" xfId="3805" xr:uid="{00000000-0005-0000-0000-000095070000}"/>
    <cellStyle name="メモ 3 3 3 2" xfId="1807" xr:uid="{00000000-0005-0000-0000-000096070000}"/>
    <cellStyle name="メモ 3 3 3 2 2" xfId="5027" xr:uid="{00000000-0005-0000-0000-000097070000}"/>
    <cellStyle name="メモ 3 3 3 3" xfId="6248" xr:uid="{00000000-0005-0000-0000-000098070000}"/>
    <cellStyle name="メモ 3 3 3 4" xfId="7439" xr:uid="{00000000-0005-0000-0000-000099070000}"/>
    <cellStyle name="メモ 3 3 3 5" xfId="9031" xr:uid="{00000000-0005-0000-0000-00009A070000}"/>
    <cellStyle name="メモ 3 3 3 6" xfId="10752" xr:uid="{00000000-0005-0000-0000-00009B070000}"/>
    <cellStyle name="メモ 3 3 3 7" xfId="12345" xr:uid="{00000000-0005-0000-0000-00009C070000}"/>
    <cellStyle name="メモ 3 3 3 8" xfId="13912" xr:uid="{00000000-0005-0000-0000-00009D070000}"/>
    <cellStyle name="メモ 3 3 3 9" xfId="14165" xr:uid="{00000000-0005-0000-0000-00009E070000}"/>
    <cellStyle name="メモ 3 3 4" xfId="994" xr:uid="{00000000-0005-0000-0000-00009F070000}"/>
    <cellStyle name="メモ 3 3 4 10" xfId="16756" xr:uid="{00000000-0005-0000-0000-0000A0070000}"/>
    <cellStyle name="メモ 3 3 4 11" xfId="18373" xr:uid="{00000000-0005-0000-0000-0000A1070000}"/>
    <cellStyle name="メモ 3 3 4 12" xfId="19972" xr:uid="{00000000-0005-0000-0000-0000A2070000}"/>
    <cellStyle name="メモ 3 3 4 13" xfId="4198" xr:uid="{00000000-0005-0000-0000-0000A3070000}"/>
    <cellStyle name="メモ 3 3 4 2" xfId="2200" xr:uid="{00000000-0005-0000-0000-0000A4070000}"/>
    <cellStyle name="メモ 3 3 4 2 2" xfId="5420" xr:uid="{00000000-0005-0000-0000-0000A5070000}"/>
    <cellStyle name="メモ 3 3 4 3" xfId="6641" xr:uid="{00000000-0005-0000-0000-0000A6070000}"/>
    <cellStyle name="メモ 3 3 4 4" xfId="7832" xr:uid="{00000000-0005-0000-0000-0000A7070000}"/>
    <cellStyle name="メモ 3 3 4 5" xfId="9424" xr:uid="{00000000-0005-0000-0000-0000A8070000}"/>
    <cellStyle name="メモ 3 3 4 6" xfId="11145" xr:uid="{00000000-0005-0000-0000-0000A9070000}"/>
    <cellStyle name="メモ 3 3 4 7" xfId="12738" xr:uid="{00000000-0005-0000-0000-0000AA070000}"/>
    <cellStyle name="メモ 3 3 4 8" xfId="14269" xr:uid="{00000000-0005-0000-0000-0000AB070000}"/>
    <cellStyle name="メモ 3 3 4 9" xfId="15163" xr:uid="{00000000-0005-0000-0000-0000AC070000}"/>
    <cellStyle name="メモ 3 3 5" xfId="1396" xr:uid="{00000000-0005-0000-0000-0000AD070000}"/>
    <cellStyle name="メモ 3 3 5 10" xfId="17158" xr:uid="{00000000-0005-0000-0000-0000AE070000}"/>
    <cellStyle name="メモ 3 3 5 11" xfId="18775" xr:uid="{00000000-0005-0000-0000-0000AF070000}"/>
    <cellStyle name="メモ 3 3 5 12" xfId="20374" xr:uid="{00000000-0005-0000-0000-0000B0070000}"/>
    <cellStyle name="メモ 3 3 5 2" xfId="2602" xr:uid="{00000000-0005-0000-0000-0000B1070000}"/>
    <cellStyle name="メモ 3 3 5 2 2" xfId="5822" xr:uid="{00000000-0005-0000-0000-0000B2070000}"/>
    <cellStyle name="メモ 3 3 5 3" xfId="3394" xr:uid="{00000000-0005-0000-0000-0000B3070000}"/>
    <cellStyle name="メモ 3 3 5 4" xfId="8234" xr:uid="{00000000-0005-0000-0000-0000B4070000}"/>
    <cellStyle name="メモ 3 3 5 5" xfId="9826" xr:uid="{00000000-0005-0000-0000-0000B5070000}"/>
    <cellStyle name="メモ 3 3 5 6" xfId="11547" xr:uid="{00000000-0005-0000-0000-0000B6070000}"/>
    <cellStyle name="メモ 3 3 5 7" xfId="13140" xr:uid="{00000000-0005-0000-0000-0000B7070000}"/>
    <cellStyle name="メモ 3 3 5 8" xfId="14635" xr:uid="{00000000-0005-0000-0000-0000B8070000}"/>
    <cellStyle name="メモ 3 3 5 9" xfId="15565" xr:uid="{00000000-0005-0000-0000-0000B9070000}"/>
    <cellStyle name="メモ 3 3 6" xfId="4977" xr:uid="{00000000-0005-0000-0000-0000BA070000}"/>
    <cellStyle name="メモ 3 3 7" xfId="7028" xr:uid="{00000000-0005-0000-0000-0000BB070000}"/>
    <cellStyle name="メモ 3 3 8" xfId="8620" xr:uid="{00000000-0005-0000-0000-0000BC070000}"/>
    <cellStyle name="メモ 3 3 9" xfId="10340" xr:uid="{00000000-0005-0000-0000-0000BD070000}"/>
    <cellStyle name="メモ 3 4" xfId="191" xr:uid="{00000000-0005-0000-0000-0000BE070000}"/>
    <cellStyle name="メモ 3 4 10" xfId="11934" xr:uid="{00000000-0005-0000-0000-0000BF070000}"/>
    <cellStyle name="メモ 3 4 11" xfId="14400" xr:uid="{00000000-0005-0000-0000-0000C0070000}"/>
    <cellStyle name="メモ 3 4 12" xfId="15953" xr:uid="{00000000-0005-0000-0000-0000C1070000}"/>
    <cellStyle name="メモ 3 4 13" xfId="17570" xr:uid="{00000000-0005-0000-0000-0000C2070000}"/>
    <cellStyle name="メモ 3 4 14" xfId="19169" xr:uid="{00000000-0005-0000-0000-0000C3070000}"/>
    <cellStyle name="メモ 3 4 2" xfId="486" xr:uid="{00000000-0005-0000-0000-0000C4070000}"/>
    <cellStyle name="メモ 3 4 2 10" xfId="14315" xr:uid="{00000000-0005-0000-0000-0000C5070000}"/>
    <cellStyle name="メモ 3 4 2 11" xfId="16248" xr:uid="{00000000-0005-0000-0000-0000C6070000}"/>
    <cellStyle name="メモ 3 4 2 12" xfId="17865" xr:uid="{00000000-0005-0000-0000-0000C7070000}"/>
    <cellStyle name="メモ 3 4 2 13" xfId="19464" xr:uid="{00000000-0005-0000-0000-0000C8070000}"/>
    <cellStyle name="メモ 3 4 2 2" xfId="897" xr:uid="{00000000-0005-0000-0000-0000C9070000}"/>
    <cellStyle name="メモ 3 4 2 2 10" xfId="16659" xr:uid="{00000000-0005-0000-0000-0000CA070000}"/>
    <cellStyle name="メモ 3 4 2 2 11" xfId="18276" xr:uid="{00000000-0005-0000-0000-0000CB070000}"/>
    <cellStyle name="メモ 3 4 2 2 12" xfId="19875" xr:uid="{00000000-0005-0000-0000-0000CC070000}"/>
    <cellStyle name="メモ 3 4 2 2 13" xfId="4101" xr:uid="{00000000-0005-0000-0000-0000CD070000}"/>
    <cellStyle name="メモ 3 4 2 2 2" xfId="2103" xr:uid="{00000000-0005-0000-0000-0000CE070000}"/>
    <cellStyle name="メモ 3 4 2 2 2 2" xfId="5323" xr:uid="{00000000-0005-0000-0000-0000CF070000}"/>
    <cellStyle name="メモ 3 4 2 2 3" xfId="6544" xr:uid="{00000000-0005-0000-0000-0000D0070000}"/>
    <cellStyle name="メモ 3 4 2 2 4" xfId="7735" xr:uid="{00000000-0005-0000-0000-0000D1070000}"/>
    <cellStyle name="メモ 3 4 2 2 5" xfId="9327" xr:uid="{00000000-0005-0000-0000-0000D2070000}"/>
    <cellStyle name="メモ 3 4 2 2 6" xfId="11048" xr:uid="{00000000-0005-0000-0000-0000D3070000}"/>
    <cellStyle name="メモ 3 4 2 2 7" xfId="12641" xr:uid="{00000000-0005-0000-0000-0000D4070000}"/>
    <cellStyle name="メモ 3 4 2 2 8" xfId="14176" xr:uid="{00000000-0005-0000-0000-0000D5070000}"/>
    <cellStyle name="メモ 3 4 2 2 9" xfId="15066" xr:uid="{00000000-0005-0000-0000-0000D6070000}"/>
    <cellStyle name="メモ 3 4 2 3" xfId="1290" xr:uid="{00000000-0005-0000-0000-0000D7070000}"/>
    <cellStyle name="メモ 3 4 2 3 10" xfId="17052" xr:uid="{00000000-0005-0000-0000-0000D8070000}"/>
    <cellStyle name="メモ 3 4 2 3 11" xfId="18669" xr:uid="{00000000-0005-0000-0000-0000D9070000}"/>
    <cellStyle name="メモ 3 4 2 3 12" xfId="20268" xr:uid="{00000000-0005-0000-0000-0000DA070000}"/>
    <cellStyle name="メモ 3 4 2 3 13" xfId="4494" xr:uid="{00000000-0005-0000-0000-0000DB070000}"/>
    <cellStyle name="メモ 3 4 2 3 2" xfId="2496" xr:uid="{00000000-0005-0000-0000-0000DC070000}"/>
    <cellStyle name="メモ 3 4 2 3 2 2" xfId="5716" xr:uid="{00000000-0005-0000-0000-0000DD070000}"/>
    <cellStyle name="メモ 3 4 2 3 3" xfId="6937" xr:uid="{00000000-0005-0000-0000-0000DE070000}"/>
    <cellStyle name="メモ 3 4 2 3 4" xfId="8128" xr:uid="{00000000-0005-0000-0000-0000DF070000}"/>
    <cellStyle name="メモ 3 4 2 3 5" xfId="9720" xr:uid="{00000000-0005-0000-0000-0000E0070000}"/>
    <cellStyle name="メモ 3 4 2 3 6" xfId="11441" xr:uid="{00000000-0005-0000-0000-0000E1070000}"/>
    <cellStyle name="メモ 3 4 2 3 7" xfId="13034" xr:uid="{00000000-0005-0000-0000-0000E2070000}"/>
    <cellStyle name="メモ 3 4 2 3 8" xfId="14532" xr:uid="{00000000-0005-0000-0000-0000E3070000}"/>
    <cellStyle name="メモ 3 4 2 3 9" xfId="15459" xr:uid="{00000000-0005-0000-0000-0000E4070000}"/>
    <cellStyle name="メモ 3 4 2 4" xfId="1692" xr:uid="{00000000-0005-0000-0000-0000E5070000}"/>
    <cellStyle name="メモ 3 4 2 4 10" xfId="17454" xr:uid="{00000000-0005-0000-0000-0000E6070000}"/>
    <cellStyle name="メモ 3 4 2 4 11" xfId="19071" xr:uid="{00000000-0005-0000-0000-0000E7070000}"/>
    <cellStyle name="メモ 3 4 2 4 12" xfId="20670" xr:uid="{00000000-0005-0000-0000-0000E8070000}"/>
    <cellStyle name="メモ 3 4 2 4 2" xfId="2898" xr:uid="{00000000-0005-0000-0000-0000E9070000}"/>
    <cellStyle name="メモ 3 4 2 4 2 2" xfId="6118" xr:uid="{00000000-0005-0000-0000-0000EA070000}"/>
    <cellStyle name="メモ 3 4 2 4 3" xfId="3690" xr:uid="{00000000-0005-0000-0000-0000EB070000}"/>
    <cellStyle name="メモ 3 4 2 4 4" xfId="8530" xr:uid="{00000000-0005-0000-0000-0000EC070000}"/>
    <cellStyle name="メモ 3 4 2 4 5" xfId="10122" xr:uid="{00000000-0005-0000-0000-0000ED070000}"/>
    <cellStyle name="メモ 3 4 2 4 6" xfId="11843" xr:uid="{00000000-0005-0000-0000-0000EE070000}"/>
    <cellStyle name="メモ 3 4 2 4 7" xfId="13436" xr:uid="{00000000-0005-0000-0000-0000EF070000}"/>
    <cellStyle name="メモ 3 4 2 4 8" xfId="14931" xr:uid="{00000000-0005-0000-0000-0000F0070000}"/>
    <cellStyle name="メモ 3 4 2 4 9" xfId="15861" xr:uid="{00000000-0005-0000-0000-0000F1070000}"/>
    <cellStyle name="メモ 3 4 2 5" xfId="4630" xr:uid="{00000000-0005-0000-0000-0000F2070000}"/>
    <cellStyle name="メモ 3 4 2 6" xfId="7324" xr:uid="{00000000-0005-0000-0000-0000F3070000}"/>
    <cellStyle name="メモ 3 4 2 7" xfId="8916" xr:uid="{00000000-0005-0000-0000-0000F4070000}"/>
    <cellStyle name="メモ 3 4 2 8" xfId="10636" xr:uid="{00000000-0005-0000-0000-0000F5070000}"/>
    <cellStyle name="メモ 3 4 2 9" xfId="12229" xr:uid="{00000000-0005-0000-0000-0000F6070000}"/>
    <cellStyle name="メモ 3 4 3" xfId="602" xr:uid="{00000000-0005-0000-0000-0000F7070000}"/>
    <cellStyle name="メモ 3 4 3 10" xfId="16364" xr:uid="{00000000-0005-0000-0000-0000F8070000}"/>
    <cellStyle name="メモ 3 4 3 11" xfId="17981" xr:uid="{00000000-0005-0000-0000-0000F9070000}"/>
    <cellStyle name="メモ 3 4 3 12" xfId="19580" xr:uid="{00000000-0005-0000-0000-0000FA070000}"/>
    <cellStyle name="メモ 3 4 3 13" xfId="3806" xr:uid="{00000000-0005-0000-0000-0000FB070000}"/>
    <cellStyle name="メモ 3 4 3 2" xfId="1808" xr:uid="{00000000-0005-0000-0000-0000FC070000}"/>
    <cellStyle name="メモ 3 4 3 2 2" xfId="5028" xr:uid="{00000000-0005-0000-0000-0000FD070000}"/>
    <cellStyle name="メモ 3 4 3 3" xfId="6249" xr:uid="{00000000-0005-0000-0000-0000FE070000}"/>
    <cellStyle name="メモ 3 4 3 4" xfId="7440" xr:uid="{00000000-0005-0000-0000-0000FF070000}"/>
    <cellStyle name="メモ 3 4 3 5" xfId="9032" xr:uid="{00000000-0005-0000-0000-000000080000}"/>
    <cellStyle name="メモ 3 4 3 6" xfId="10753" xr:uid="{00000000-0005-0000-0000-000001080000}"/>
    <cellStyle name="メモ 3 4 3 7" xfId="12346" xr:uid="{00000000-0005-0000-0000-000002080000}"/>
    <cellStyle name="メモ 3 4 3 8" xfId="13913" xr:uid="{00000000-0005-0000-0000-000003080000}"/>
    <cellStyle name="メモ 3 4 3 9" xfId="13790" xr:uid="{00000000-0005-0000-0000-000004080000}"/>
    <cellStyle name="メモ 3 4 4" xfId="995" xr:uid="{00000000-0005-0000-0000-000005080000}"/>
    <cellStyle name="メモ 3 4 4 10" xfId="16757" xr:uid="{00000000-0005-0000-0000-000006080000}"/>
    <cellStyle name="メモ 3 4 4 11" xfId="18374" xr:uid="{00000000-0005-0000-0000-000007080000}"/>
    <cellStyle name="メモ 3 4 4 12" xfId="19973" xr:uid="{00000000-0005-0000-0000-000008080000}"/>
    <cellStyle name="メモ 3 4 4 13" xfId="4199" xr:uid="{00000000-0005-0000-0000-000009080000}"/>
    <cellStyle name="メモ 3 4 4 2" xfId="2201" xr:uid="{00000000-0005-0000-0000-00000A080000}"/>
    <cellStyle name="メモ 3 4 4 2 2" xfId="5421" xr:uid="{00000000-0005-0000-0000-00000B080000}"/>
    <cellStyle name="メモ 3 4 4 3" xfId="6642" xr:uid="{00000000-0005-0000-0000-00000C080000}"/>
    <cellStyle name="メモ 3 4 4 4" xfId="7833" xr:uid="{00000000-0005-0000-0000-00000D080000}"/>
    <cellStyle name="メモ 3 4 4 5" xfId="9425" xr:uid="{00000000-0005-0000-0000-00000E080000}"/>
    <cellStyle name="メモ 3 4 4 6" xfId="11146" xr:uid="{00000000-0005-0000-0000-00000F080000}"/>
    <cellStyle name="メモ 3 4 4 7" xfId="12739" xr:uid="{00000000-0005-0000-0000-000010080000}"/>
    <cellStyle name="メモ 3 4 4 8" xfId="14270" xr:uid="{00000000-0005-0000-0000-000011080000}"/>
    <cellStyle name="メモ 3 4 4 9" xfId="15164" xr:uid="{00000000-0005-0000-0000-000012080000}"/>
    <cellStyle name="メモ 3 4 5" xfId="1397" xr:uid="{00000000-0005-0000-0000-000013080000}"/>
    <cellStyle name="メモ 3 4 5 10" xfId="17159" xr:uid="{00000000-0005-0000-0000-000014080000}"/>
    <cellStyle name="メモ 3 4 5 11" xfId="18776" xr:uid="{00000000-0005-0000-0000-000015080000}"/>
    <cellStyle name="メモ 3 4 5 12" xfId="20375" xr:uid="{00000000-0005-0000-0000-000016080000}"/>
    <cellStyle name="メモ 3 4 5 2" xfId="2603" xr:uid="{00000000-0005-0000-0000-000017080000}"/>
    <cellStyle name="メモ 3 4 5 2 2" xfId="5823" xr:uid="{00000000-0005-0000-0000-000018080000}"/>
    <cellStyle name="メモ 3 4 5 3" xfId="3395" xr:uid="{00000000-0005-0000-0000-000019080000}"/>
    <cellStyle name="メモ 3 4 5 4" xfId="8235" xr:uid="{00000000-0005-0000-0000-00001A080000}"/>
    <cellStyle name="メモ 3 4 5 5" xfId="9827" xr:uid="{00000000-0005-0000-0000-00001B080000}"/>
    <cellStyle name="メモ 3 4 5 6" xfId="11548" xr:uid="{00000000-0005-0000-0000-00001C080000}"/>
    <cellStyle name="メモ 3 4 5 7" xfId="13141" xr:uid="{00000000-0005-0000-0000-00001D080000}"/>
    <cellStyle name="メモ 3 4 5 8" xfId="14636" xr:uid="{00000000-0005-0000-0000-00001E080000}"/>
    <cellStyle name="メモ 3 4 5 9" xfId="15566" xr:uid="{00000000-0005-0000-0000-00001F080000}"/>
    <cellStyle name="メモ 3 4 6" xfId="4892" xr:uid="{00000000-0005-0000-0000-000020080000}"/>
    <cellStyle name="メモ 3 4 7" xfId="7029" xr:uid="{00000000-0005-0000-0000-000021080000}"/>
    <cellStyle name="メモ 3 4 8" xfId="8621" xr:uid="{00000000-0005-0000-0000-000022080000}"/>
    <cellStyle name="メモ 3 4 9" xfId="10341" xr:uid="{00000000-0005-0000-0000-000023080000}"/>
    <cellStyle name="メモ 3 5" xfId="192" xr:uid="{00000000-0005-0000-0000-000024080000}"/>
    <cellStyle name="メモ 3 5 10" xfId="11935" xr:uid="{00000000-0005-0000-0000-000025080000}"/>
    <cellStyle name="メモ 3 5 11" xfId="14043" xr:uid="{00000000-0005-0000-0000-000026080000}"/>
    <cellStyle name="メモ 3 5 12" xfId="15954" xr:uid="{00000000-0005-0000-0000-000027080000}"/>
    <cellStyle name="メモ 3 5 13" xfId="17571" xr:uid="{00000000-0005-0000-0000-000028080000}"/>
    <cellStyle name="メモ 3 5 14" xfId="19170" xr:uid="{00000000-0005-0000-0000-000029080000}"/>
    <cellStyle name="メモ 3 5 2" xfId="354" xr:uid="{00000000-0005-0000-0000-00002A080000}"/>
    <cellStyle name="メモ 3 5 2 10" xfId="13836" xr:uid="{00000000-0005-0000-0000-00002B080000}"/>
    <cellStyle name="メモ 3 5 2 11" xfId="16116" xr:uid="{00000000-0005-0000-0000-00002C080000}"/>
    <cellStyle name="メモ 3 5 2 12" xfId="17733" xr:uid="{00000000-0005-0000-0000-00002D080000}"/>
    <cellStyle name="メモ 3 5 2 13" xfId="19332" xr:uid="{00000000-0005-0000-0000-00002E080000}"/>
    <cellStyle name="メモ 3 5 2 2" xfId="765" xr:uid="{00000000-0005-0000-0000-00002F080000}"/>
    <cellStyle name="メモ 3 5 2 2 10" xfId="16527" xr:uid="{00000000-0005-0000-0000-000030080000}"/>
    <cellStyle name="メモ 3 5 2 2 11" xfId="18144" xr:uid="{00000000-0005-0000-0000-000031080000}"/>
    <cellStyle name="メモ 3 5 2 2 12" xfId="19743" xr:uid="{00000000-0005-0000-0000-000032080000}"/>
    <cellStyle name="メモ 3 5 2 2 13" xfId="3969" xr:uid="{00000000-0005-0000-0000-000033080000}"/>
    <cellStyle name="メモ 3 5 2 2 2" xfId="1971" xr:uid="{00000000-0005-0000-0000-000034080000}"/>
    <cellStyle name="メモ 3 5 2 2 2 2" xfId="5191" xr:uid="{00000000-0005-0000-0000-000035080000}"/>
    <cellStyle name="メモ 3 5 2 2 3" xfId="6412" xr:uid="{00000000-0005-0000-0000-000036080000}"/>
    <cellStyle name="メモ 3 5 2 2 4" xfId="7603" xr:uid="{00000000-0005-0000-0000-000037080000}"/>
    <cellStyle name="メモ 3 5 2 2 5" xfId="9195" xr:uid="{00000000-0005-0000-0000-000038080000}"/>
    <cellStyle name="メモ 3 5 2 2 6" xfId="10916" xr:uid="{00000000-0005-0000-0000-000039080000}"/>
    <cellStyle name="メモ 3 5 2 2 7" xfId="12509" xr:uid="{00000000-0005-0000-0000-00003A080000}"/>
    <cellStyle name="メモ 3 5 2 2 8" xfId="14059" xr:uid="{00000000-0005-0000-0000-00003B080000}"/>
    <cellStyle name="メモ 3 5 2 2 9" xfId="10280" xr:uid="{00000000-0005-0000-0000-00003C080000}"/>
    <cellStyle name="メモ 3 5 2 3" xfId="1158" xr:uid="{00000000-0005-0000-0000-00003D080000}"/>
    <cellStyle name="メモ 3 5 2 3 10" xfId="16920" xr:uid="{00000000-0005-0000-0000-00003E080000}"/>
    <cellStyle name="メモ 3 5 2 3 11" xfId="18537" xr:uid="{00000000-0005-0000-0000-00003F080000}"/>
    <cellStyle name="メモ 3 5 2 3 12" xfId="20136" xr:uid="{00000000-0005-0000-0000-000040080000}"/>
    <cellStyle name="メモ 3 5 2 3 13" xfId="4362" xr:uid="{00000000-0005-0000-0000-000041080000}"/>
    <cellStyle name="メモ 3 5 2 3 2" xfId="2364" xr:uid="{00000000-0005-0000-0000-000042080000}"/>
    <cellStyle name="メモ 3 5 2 3 2 2" xfId="5584" xr:uid="{00000000-0005-0000-0000-000043080000}"/>
    <cellStyle name="メモ 3 5 2 3 3" xfId="6805" xr:uid="{00000000-0005-0000-0000-000044080000}"/>
    <cellStyle name="メモ 3 5 2 3 4" xfId="7996" xr:uid="{00000000-0005-0000-0000-000045080000}"/>
    <cellStyle name="メモ 3 5 2 3 5" xfId="9588" xr:uid="{00000000-0005-0000-0000-000046080000}"/>
    <cellStyle name="メモ 3 5 2 3 6" xfId="11309" xr:uid="{00000000-0005-0000-0000-000047080000}"/>
    <cellStyle name="メモ 3 5 2 3 7" xfId="12902" xr:uid="{00000000-0005-0000-0000-000048080000}"/>
    <cellStyle name="メモ 3 5 2 3 8" xfId="14415" xr:uid="{00000000-0005-0000-0000-000049080000}"/>
    <cellStyle name="メモ 3 5 2 3 9" xfId="15327" xr:uid="{00000000-0005-0000-0000-00004A080000}"/>
    <cellStyle name="メモ 3 5 2 4" xfId="1560" xr:uid="{00000000-0005-0000-0000-00004B080000}"/>
    <cellStyle name="メモ 3 5 2 4 10" xfId="17322" xr:uid="{00000000-0005-0000-0000-00004C080000}"/>
    <cellStyle name="メモ 3 5 2 4 11" xfId="18939" xr:uid="{00000000-0005-0000-0000-00004D080000}"/>
    <cellStyle name="メモ 3 5 2 4 12" xfId="20538" xr:uid="{00000000-0005-0000-0000-00004E080000}"/>
    <cellStyle name="メモ 3 5 2 4 2" xfId="2766" xr:uid="{00000000-0005-0000-0000-00004F080000}"/>
    <cellStyle name="メモ 3 5 2 4 2 2" xfId="5986" xr:uid="{00000000-0005-0000-0000-000050080000}"/>
    <cellStyle name="メモ 3 5 2 4 3" xfId="3558" xr:uid="{00000000-0005-0000-0000-000051080000}"/>
    <cellStyle name="メモ 3 5 2 4 4" xfId="8398" xr:uid="{00000000-0005-0000-0000-000052080000}"/>
    <cellStyle name="メモ 3 5 2 4 5" xfId="9990" xr:uid="{00000000-0005-0000-0000-000053080000}"/>
    <cellStyle name="メモ 3 5 2 4 6" xfId="11711" xr:uid="{00000000-0005-0000-0000-000054080000}"/>
    <cellStyle name="メモ 3 5 2 4 7" xfId="13304" xr:uid="{00000000-0005-0000-0000-000055080000}"/>
    <cellStyle name="メモ 3 5 2 4 8" xfId="14799" xr:uid="{00000000-0005-0000-0000-000056080000}"/>
    <cellStyle name="メモ 3 5 2 4 9" xfId="15729" xr:uid="{00000000-0005-0000-0000-000057080000}"/>
    <cellStyle name="メモ 3 5 2 5" xfId="4911" xr:uid="{00000000-0005-0000-0000-000058080000}"/>
    <cellStyle name="メモ 3 5 2 6" xfId="7192" xr:uid="{00000000-0005-0000-0000-000059080000}"/>
    <cellStyle name="メモ 3 5 2 7" xfId="8784" xr:uid="{00000000-0005-0000-0000-00005A080000}"/>
    <cellStyle name="メモ 3 5 2 8" xfId="10504" xr:uid="{00000000-0005-0000-0000-00005B080000}"/>
    <cellStyle name="メモ 3 5 2 9" xfId="12097" xr:uid="{00000000-0005-0000-0000-00005C080000}"/>
    <cellStyle name="メモ 3 5 3" xfId="603" xr:uid="{00000000-0005-0000-0000-00005D080000}"/>
    <cellStyle name="メモ 3 5 3 10" xfId="16365" xr:uid="{00000000-0005-0000-0000-00005E080000}"/>
    <cellStyle name="メモ 3 5 3 11" xfId="17982" xr:uid="{00000000-0005-0000-0000-00005F080000}"/>
    <cellStyle name="メモ 3 5 3 12" xfId="19581" xr:uid="{00000000-0005-0000-0000-000060080000}"/>
    <cellStyle name="メモ 3 5 3 13" xfId="3807" xr:uid="{00000000-0005-0000-0000-000061080000}"/>
    <cellStyle name="メモ 3 5 3 2" xfId="1809" xr:uid="{00000000-0005-0000-0000-000062080000}"/>
    <cellStyle name="メモ 3 5 3 2 2" xfId="5029" xr:uid="{00000000-0005-0000-0000-000063080000}"/>
    <cellStyle name="メモ 3 5 3 3" xfId="6250" xr:uid="{00000000-0005-0000-0000-000064080000}"/>
    <cellStyle name="メモ 3 5 3 4" xfId="7441" xr:uid="{00000000-0005-0000-0000-000065080000}"/>
    <cellStyle name="メモ 3 5 3 5" xfId="9033" xr:uid="{00000000-0005-0000-0000-000066080000}"/>
    <cellStyle name="メモ 3 5 3 6" xfId="10754" xr:uid="{00000000-0005-0000-0000-000067080000}"/>
    <cellStyle name="メモ 3 5 3 7" xfId="12347" xr:uid="{00000000-0005-0000-0000-000068080000}"/>
    <cellStyle name="メモ 3 5 3 8" xfId="13914" xr:uid="{00000000-0005-0000-0000-000069080000}"/>
    <cellStyle name="メモ 3 5 3 9" xfId="13565" xr:uid="{00000000-0005-0000-0000-00006A080000}"/>
    <cellStyle name="メモ 3 5 4" xfId="996" xr:uid="{00000000-0005-0000-0000-00006B080000}"/>
    <cellStyle name="メモ 3 5 4 10" xfId="16758" xr:uid="{00000000-0005-0000-0000-00006C080000}"/>
    <cellStyle name="メモ 3 5 4 11" xfId="18375" xr:uid="{00000000-0005-0000-0000-00006D080000}"/>
    <cellStyle name="メモ 3 5 4 12" xfId="19974" xr:uid="{00000000-0005-0000-0000-00006E080000}"/>
    <cellStyle name="メモ 3 5 4 13" xfId="4200" xr:uid="{00000000-0005-0000-0000-00006F080000}"/>
    <cellStyle name="メモ 3 5 4 2" xfId="2202" xr:uid="{00000000-0005-0000-0000-000070080000}"/>
    <cellStyle name="メモ 3 5 4 2 2" xfId="5422" xr:uid="{00000000-0005-0000-0000-000071080000}"/>
    <cellStyle name="メモ 3 5 4 3" xfId="6643" xr:uid="{00000000-0005-0000-0000-000072080000}"/>
    <cellStyle name="メモ 3 5 4 4" xfId="7834" xr:uid="{00000000-0005-0000-0000-000073080000}"/>
    <cellStyle name="メモ 3 5 4 5" xfId="9426" xr:uid="{00000000-0005-0000-0000-000074080000}"/>
    <cellStyle name="メモ 3 5 4 6" xfId="11147" xr:uid="{00000000-0005-0000-0000-000075080000}"/>
    <cellStyle name="メモ 3 5 4 7" xfId="12740" xr:uid="{00000000-0005-0000-0000-000076080000}"/>
    <cellStyle name="メモ 3 5 4 8" xfId="14271" xr:uid="{00000000-0005-0000-0000-000077080000}"/>
    <cellStyle name="メモ 3 5 4 9" xfId="15165" xr:uid="{00000000-0005-0000-0000-000078080000}"/>
    <cellStyle name="メモ 3 5 5" xfId="1398" xr:uid="{00000000-0005-0000-0000-000079080000}"/>
    <cellStyle name="メモ 3 5 5 10" xfId="17160" xr:uid="{00000000-0005-0000-0000-00007A080000}"/>
    <cellStyle name="メモ 3 5 5 11" xfId="18777" xr:uid="{00000000-0005-0000-0000-00007B080000}"/>
    <cellStyle name="メモ 3 5 5 12" xfId="20376" xr:uid="{00000000-0005-0000-0000-00007C080000}"/>
    <cellStyle name="メモ 3 5 5 2" xfId="2604" xr:uid="{00000000-0005-0000-0000-00007D080000}"/>
    <cellStyle name="メモ 3 5 5 2 2" xfId="5824" xr:uid="{00000000-0005-0000-0000-00007E080000}"/>
    <cellStyle name="メモ 3 5 5 3" xfId="3396" xr:uid="{00000000-0005-0000-0000-00007F080000}"/>
    <cellStyle name="メモ 3 5 5 4" xfId="8236" xr:uid="{00000000-0005-0000-0000-000080080000}"/>
    <cellStyle name="メモ 3 5 5 5" xfId="9828" xr:uid="{00000000-0005-0000-0000-000081080000}"/>
    <cellStyle name="メモ 3 5 5 6" xfId="11549" xr:uid="{00000000-0005-0000-0000-000082080000}"/>
    <cellStyle name="メモ 3 5 5 7" xfId="13142" xr:uid="{00000000-0005-0000-0000-000083080000}"/>
    <cellStyle name="メモ 3 5 5 8" xfId="14637" xr:uid="{00000000-0005-0000-0000-000084080000}"/>
    <cellStyle name="メモ 3 5 5 9" xfId="15567" xr:uid="{00000000-0005-0000-0000-000085080000}"/>
    <cellStyle name="メモ 3 5 6" xfId="4807" xr:uid="{00000000-0005-0000-0000-000086080000}"/>
    <cellStyle name="メモ 3 5 7" xfId="7030" xr:uid="{00000000-0005-0000-0000-000087080000}"/>
    <cellStyle name="メモ 3 5 8" xfId="8622" xr:uid="{00000000-0005-0000-0000-000088080000}"/>
    <cellStyle name="メモ 3 5 9" xfId="10342" xr:uid="{00000000-0005-0000-0000-000089080000}"/>
    <cellStyle name="メモ 3 6" xfId="193" xr:uid="{00000000-0005-0000-0000-00008A080000}"/>
    <cellStyle name="メモ 3 6 10" xfId="11936" xr:uid="{00000000-0005-0000-0000-00008B080000}"/>
    <cellStyle name="メモ 3 6 11" xfId="14494" xr:uid="{00000000-0005-0000-0000-00008C080000}"/>
    <cellStyle name="メモ 3 6 12" xfId="15955" xr:uid="{00000000-0005-0000-0000-00008D080000}"/>
    <cellStyle name="メモ 3 6 13" xfId="17572" xr:uid="{00000000-0005-0000-0000-00008E080000}"/>
    <cellStyle name="メモ 3 6 14" xfId="19171" xr:uid="{00000000-0005-0000-0000-00008F080000}"/>
    <cellStyle name="メモ 3 6 2" xfId="355" xr:uid="{00000000-0005-0000-0000-000090080000}"/>
    <cellStyle name="メモ 3 6 2 10" xfId="13855" xr:uid="{00000000-0005-0000-0000-000091080000}"/>
    <cellStyle name="メモ 3 6 2 11" xfId="16117" xr:uid="{00000000-0005-0000-0000-000092080000}"/>
    <cellStyle name="メモ 3 6 2 12" xfId="17734" xr:uid="{00000000-0005-0000-0000-000093080000}"/>
    <cellStyle name="メモ 3 6 2 13" xfId="19333" xr:uid="{00000000-0005-0000-0000-000094080000}"/>
    <cellStyle name="メモ 3 6 2 2" xfId="766" xr:uid="{00000000-0005-0000-0000-000095080000}"/>
    <cellStyle name="メモ 3 6 2 2 10" xfId="16528" xr:uid="{00000000-0005-0000-0000-000096080000}"/>
    <cellStyle name="メモ 3 6 2 2 11" xfId="18145" xr:uid="{00000000-0005-0000-0000-000097080000}"/>
    <cellStyle name="メモ 3 6 2 2 12" xfId="19744" xr:uid="{00000000-0005-0000-0000-000098080000}"/>
    <cellStyle name="メモ 3 6 2 2 13" xfId="3970" xr:uid="{00000000-0005-0000-0000-000099080000}"/>
    <cellStyle name="メモ 3 6 2 2 2" xfId="1972" xr:uid="{00000000-0005-0000-0000-00009A080000}"/>
    <cellStyle name="メモ 3 6 2 2 2 2" xfId="5192" xr:uid="{00000000-0005-0000-0000-00009B080000}"/>
    <cellStyle name="メモ 3 6 2 2 3" xfId="6413" xr:uid="{00000000-0005-0000-0000-00009C080000}"/>
    <cellStyle name="メモ 3 6 2 2 4" xfId="7604" xr:uid="{00000000-0005-0000-0000-00009D080000}"/>
    <cellStyle name="メモ 3 6 2 2 5" xfId="9196" xr:uid="{00000000-0005-0000-0000-00009E080000}"/>
    <cellStyle name="メモ 3 6 2 2 6" xfId="10917" xr:uid="{00000000-0005-0000-0000-00009F080000}"/>
    <cellStyle name="メモ 3 6 2 2 7" xfId="12510" xr:uid="{00000000-0005-0000-0000-0000A0080000}"/>
    <cellStyle name="メモ 3 6 2 2 8" xfId="14060" xr:uid="{00000000-0005-0000-0000-0000A1080000}"/>
    <cellStyle name="メモ 3 6 2 2 9" xfId="10321" xr:uid="{00000000-0005-0000-0000-0000A2080000}"/>
    <cellStyle name="メモ 3 6 2 3" xfId="1159" xr:uid="{00000000-0005-0000-0000-0000A3080000}"/>
    <cellStyle name="メモ 3 6 2 3 10" xfId="16921" xr:uid="{00000000-0005-0000-0000-0000A4080000}"/>
    <cellStyle name="メモ 3 6 2 3 11" xfId="18538" xr:uid="{00000000-0005-0000-0000-0000A5080000}"/>
    <cellStyle name="メモ 3 6 2 3 12" xfId="20137" xr:uid="{00000000-0005-0000-0000-0000A6080000}"/>
    <cellStyle name="メモ 3 6 2 3 13" xfId="4363" xr:uid="{00000000-0005-0000-0000-0000A7080000}"/>
    <cellStyle name="メモ 3 6 2 3 2" xfId="2365" xr:uid="{00000000-0005-0000-0000-0000A8080000}"/>
    <cellStyle name="メモ 3 6 2 3 2 2" xfId="5585" xr:uid="{00000000-0005-0000-0000-0000A9080000}"/>
    <cellStyle name="メモ 3 6 2 3 3" xfId="6806" xr:uid="{00000000-0005-0000-0000-0000AA080000}"/>
    <cellStyle name="メモ 3 6 2 3 4" xfId="7997" xr:uid="{00000000-0005-0000-0000-0000AB080000}"/>
    <cellStyle name="メモ 3 6 2 3 5" xfId="9589" xr:uid="{00000000-0005-0000-0000-0000AC080000}"/>
    <cellStyle name="メモ 3 6 2 3 6" xfId="11310" xr:uid="{00000000-0005-0000-0000-0000AD080000}"/>
    <cellStyle name="メモ 3 6 2 3 7" xfId="12903" xr:uid="{00000000-0005-0000-0000-0000AE080000}"/>
    <cellStyle name="メモ 3 6 2 3 8" xfId="14416" xr:uid="{00000000-0005-0000-0000-0000AF080000}"/>
    <cellStyle name="メモ 3 6 2 3 9" xfId="15328" xr:uid="{00000000-0005-0000-0000-0000B0080000}"/>
    <cellStyle name="メモ 3 6 2 4" xfId="1561" xr:uid="{00000000-0005-0000-0000-0000B1080000}"/>
    <cellStyle name="メモ 3 6 2 4 10" xfId="17323" xr:uid="{00000000-0005-0000-0000-0000B2080000}"/>
    <cellStyle name="メモ 3 6 2 4 11" xfId="18940" xr:uid="{00000000-0005-0000-0000-0000B3080000}"/>
    <cellStyle name="メモ 3 6 2 4 12" xfId="20539" xr:uid="{00000000-0005-0000-0000-0000B4080000}"/>
    <cellStyle name="メモ 3 6 2 4 2" xfId="2767" xr:uid="{00000000-0005-0000-0000-0000B5080000}"/>
    <cellStyle name="メモ 3 6 2 4 2 2" xfId="5987" xr:uid="{00000000-0005-0000-0000-0000B6080000}"/>
    <cellStyle name="メモ 3 6 2 4 3" xfId="3559" xr:uid="{00000000-0005-0000-0000-0000B7080000}"/>
    <cellStyle name="メモ 3 6 2 4 4" xfId="8399" xr:uid="{00000000-0005-0000-0000-0000B8080000}"/>
    <cellStyle name="メモ 3 6 2 4 5" xfId="9991" xr:uid="{00000000-0005-0000-0000-0000B9080000}"/>
    <cellStyle name="メモ 3 6 2 4 6" xfId="11712" xr:uid="{00000000-0005-0000-0000-0000BA080000}"/>
    <cellStyle name="メモ 3 6 2 4 7" xfId="13305" xr:uid="{00000000-0005-0000-0000-0000BB080000}"/>
    <cellStyle name="メモ 3 6 2 4 8" xfId="14800" xr:uid="{00000000-0005-0000-0000-0000BC080000}"/>
    <cellStyle name="メモ 3 6 2 4 9" xfId="15730" xr:uid="{00000000-0005-0000-0000-0000BD080000}"/>
    <cellStyle name="メモ 3 6 2 5" xfId="4741" xr:uid="{00000000-0005-0000-0000-0000BE080000}"/>
    <cellStyle name="メモ 3 6 2 6" xfId="7193" xr:uid="{00000000-0005-0000-0000-0000BF080000}"/>
    <cellStyle name="メモ 3 6 2 7" xfId="8785" xr:uid="{00000000-0005-0000-0000-0000C0080000}"/>
    <cellStyle name="メモ 3 6 2 8" xfId="10505" xr:uid="{00000000-0005-0000-0000-0000C1080000}"/>
    <cellStyle name="メモ 3 6 2 9" xfId="12098" xr:uid="{00000000-0005-0000-0000-0000C2080000}"/>
    <cellStyle name="メモ 3 6 3" xfId="604" xr:uid="{00000000-0005-0000-0000-0000C3080000}"/>
    <cellStyle name="メモ 3 6 3 10" xfId="16366" xr:uid="{00000000-0005-0000-0000-0000C4080000}"/>
    <cellStyle name="メモ 3 6 3 11" xfId="17983" xr:uid="{00000000-0005-0000-0000-0000C5080000}"/>
    <cellStyle name="メモ 3 6 3 12" xfId="19582" xr:uid="{00000000-0005-0000-0000-0000C6080000}"/>
    <cellStyle name="メモ 3 6 3 13" xfId="3808" xr:uid="{00000000-0005-0000-0000-0000C7080000}"/>
    <cellStyle name="メモ 3 6 3 2" xfId="1810" xr:uid="{00000000-0005-0000-0000-0000C8080000}"/>
    <cellStyle name="メモ 3 6 3 2 2" xfId="5030" xr:uid="{00000000-0005-0000-0000-0000C9080000}"/>
    <cellStyle name="メモ 3 6 3 3" xfId="6251" xr:uid="{00000000-0005-0000-0000-0000CA080000}"/>
    <cellStyle name="メモ 3 6 3 4" xfId="7442" xr:uid="{00000000-0005-0000-0000-0000CB080000}"/>
    <cellStyle name="メモ 3 6 3 5" xfId="9034" xr:uid="{00000000-0005-0000-0000-0000CC080000}"/>
    <cellStyle name="メモ 3 6 3 6" xfId="10755" xr:uid="{00000000-0005-0000-0000-0000CD080000}"/>
    <cellStyle name="メモ 3 6 3 7" xfId="12348" xr:uid="{00000000-0005-0000-0000-0000CE080000}"/>
    <cellStyle name="メモ 3 6 3 8" xfId="13915" xr:uid="{00000000-0005-0000-0000-0000CF080000}"/>
    <cellStyle name="メモ 3 6 3 9" xfId="13564" xr:uid="{00000000-0005-0000-0000-0000D0080000}"/>
    <cellStyle name="メモ 3 6 4" xfId="997" xr:uid="{00000000-0005-0000-0000-0000D1080000}"/>
    <cellStyle name="メモ 3 6 4 10" xfId="16759" xr:uid="{00000000-0005-0000-0000-0000D2080000}"/>
    <cellStyle name="メモ 3 6 4 11" xfId="18376" xr:uid="{00000000-0005-0000-0000-0000D3080000}"/>
    <cellStyle name="メモ 3 6 4 12" xfId="19975" xr:uid="{00000000-0005-0000-0000-0000D4080000}"/>
    <cellStyle name="メモ 3 6 4 13" xfId="4201" xr:uid="{00000000-0005-0000-0000-0000D5080000}"/>
    <cellStyle name="メモ 3 6 4 2" xfId="2203" xr:uid="{00000000-0005-0000-0000-0000D6080000}"/>
    <cellStyle name="メモ 3 6 4 2 2" xfId="5423" xr:uid="{00000000-0005-0000-0000-0000D7080000}"/>
    <cellStyle name="メモ 3 6 4 3" xfId="6644" xr:uid="{00000000-0005-0000-0000-0000D8080000}"/>
    <cellStyle name="メモ 3 6 4 4" xfId="7835" xr:uid="{00000000-0005-0000-0000-0000D9080000}"/>
    <cellStyle name="メモ 3 6 4 5" xfId="9427" xr:uid="{00000000-0005-0000-0000-0000DA080000}"/>
    <cellStyle name="メモ 3 6 4 6" xfId="11148" xr:uid="{00000000-0005-0000-0000-0000DB080000}"/>
    <cellStyle name="メモ 3 6 4 7" xfId="12741" xr:uid="{00000000-0005-0000-0000-0000DC080000}"/>
    <cellStyle name="メモ 3 6 4 8" xfId="14272" xr:uid="{00000000-0005-0000-0000-0000DD080000}"/>
    <cellStyle name="メモ 3 6 4 9" xfId="15166" xr:uid="{00000000-0005-0000-0000-0000DE080000}"/>
    <cellStyle name="メモ 3 6 5" xfId="1399" xr:uid="{00000000-0005-0000-0000-0000DF080000}"/>
    <cellStyle name="メモ 3 6 5 10" xfId="17161" xr:uid="{00000000-0005-0000-0000-0000E0080000}"/>
    <cellStyle name="メモ 3 6 5 11" xfId="18778" xr:uid="{00000000-0005-0000-0000-0000E1080000}"/>
    <cellStyle name="メモ 3 6 5 12" xfId="20377" xr:uid="{00000000-0005-0000-0000-0000E2080000}"/>
    <cellStyle name="メモ 3 6 5 2" xfId="2605" xr:uid="{00000000-0005-0000-0000-0000E3080000}"/>
    <cellStyle name="メモ 3 6 5 2 2" xfId="5825" xr:uid="{00000000-0005-0000-0000-0000E4080000}"/>
    <cellStyle name="メモ 3 6 5 3" xfId="3397" xr:uid="{00000000-0005-0000-0000-0000E5080000}"/>
    <cellStyle name="メモ 3 6 5 4" xfId="8237" xr:uid="{00000000-0005-0000-0000-0000E6080000}"/>
    <cellStyle name="メモ 3 6 5 5" xfId="9829" xr:uid="{00000000-0005-0000-0000-0000E7080000}"/>
    <cellStyle name="メモ 3 6 5 6" xfId="11550" xr:uid="{00000000-0005-0000-0000-0000E8080000}"/>
    <cellStyle name="メモ 3 6 5 7" xfId="13143" xr:uid="{00000000-0005-0000-0000-0000E9080000}"/>
    <cellStyle name="メモ 3 6 5 8" xfId="14638" xr:uid="{00000000-0005-0000-0000-0000EA080000}"/>
    <cellStyle name="メモ 3 6 5 9" xfId="15568" xr:uid="{00000000-0005-0000-0000-0000EB080000}"/>
    <cellStyle name="メモ 3 6 6" xfId="4951" xr:uid="{00000000-0005-0000-0000-0000EC080000}"/>
    <cellStyle name="メモ 3 6 7" xfId="7031" xr:uid="{00000000-0005-0000-0000-0000ED080000}"/>
    <cellStyle name="メモ 3 6 8" xfId="8623" xr:uid="{00000000-0005-0000-0000-0000EE080000}"/>
    <cellStyle name="メモ 3 6 9" xfId="10343" xr:uid="{00000000-0005-0000-0000-0000EF080000}"/>
    <cellStyle name="メモ 3 7" xfId="194" xr:uid="{00000000-0005-0000-0000-0000F0080000}"/>
    <cellStyle name="メモ 3 7 10" xfId="11937" xr:uid="{00000000-0005-0000-0000-0000F1080000}"/>
    <cellStyle name="メモ 3 7 11" xfId="14138" xr:uid="{00000000-0005-0000-0000-0000F2080000}"/>
    <cellStyle name="メモ 3 7 12" xfId="15956" xr:uid="{00000000-0005-0000-0000-0000F3080000}"/>
    <cellStyle name="メモ 3 7 13" xfId="17573" xr:uid="{00000000-0005-0000-0000-0000F4080000}"/>
    <cellStyle name="メモ 3 7 14" xfId="19172" xr:uid="{00000000-0005-0000-0000-0000F5080000}"/>
    <cellStyle name="メモ 3 7 2" xfId="356" xr:uid="{00000000-0005-0000-0000-0000F6080000}"/>
    <cellStyle name="メモ 3 7 2 10" xfId="13740" xr:uid="{00000000-0005-0000-0000-0000F7080000}"/>
    <cellStyle name="メモ 3 7 2 11" xfId="16118" xr:uid="{00000000-0005-0000-0000-0000F8080000}"/>
    <cellStyle name="メモ 3 7 2 12" xfId="17735" xr:uid="{00000000-0005-0000-0000-0000F9080000}"/>
    <cellStyle name="メモ 3 7 2 13" xfId="19334" xr:uid="{00000000-0005-0000-0000-0000FA080000}"/>
    <cellStyle name="メモ 3 7 2 2" xfId="767" xr:uid="{00000000-0005-0000-0000-0000FB080000}"/>
    <cellStyle name="メモ 3 7 2 2 10" xfId="16529" xr:uid="{00000000-0005-0000-0000-0000FC080000}"/>
    <cellStyle name="メモ 3 7 2 2 11" xfId="18146" xr:uid="{00000000-0005-0000-0000-0000FD080000}"/>
    <cellStyle name="メモ 3 7 2 2 12" xfId="19745" xr:uid="{00000000-0005-0000-0000-0000FE080000}"/>
    <cellStyle name="メモ 3 7 2 2 13" xfId="3971" xr:uid="{00000000-0005-0000-0000-0000FF080000}"/>
    <cellStyle name="メモ 3 7 2 2 2" xfId="1973" xr:uid="{00000000-0005-0000-0000-000000090000}"/>
    <cellStyle name="メモ 3 7 2 2 2 2" xfId="5193" xr:uid="{00000000-0005-0000-0000-000001090000}"/>
    <cellStyle name="メモ 3 7 2 2 3" xfId="6414" xr:uid="{00000000-0005-0000-0000-000002090000}"/>
    <cellStyle name="メモ 3 7 2 2 4" xfId="7605" xr:uid="{00000000-0005-0000-0000-000003090000}"/>
    <cellStyle name="メモ 3 7 2 2 5" xfId="9197" xr:uid="{00000000-0005-0000-0000-000004090000}"/>
    <cellStyle name="メモ 3 7 2 2 6" xfId="10918" xr:uid="{00000000-0005-0000-0000-000005090000}"/>
    <cellStyle name="メモ 3 7 2 2 7" xfId="12511" xr:uid="{00000000-0005-0000-0000-000006090000}"/>
    <cellStyle name="メモ 3 7 2 2 8" xfId="14061" xr:uid="{00000000-0005-0000-0000-000007090000}"/>
    <cellStyle name="メモ 3 7 2 2 9" xfId="10199" xr:uid="{00000000-0005-0000-0000-000008090000}"/>
    <cellStyle name="メモ 3 7 2 3" xfId="1160" xr:uid="{00000000-0005-0000-0000-000009090000}"/>
    <cellStyle name="メモ 3 7 2 3 10" xfId="16922" xr:uid="{00000000-0005-0000-0000-00000A090000}"/>
    <cellStyle name="メモ 3 7 2 3 11" xfId="18539" xr:uid="{00000000-0005-0000-0000-00000B090000}"/>
    <cellStyle name="メモ 3 7 2 3 12" xfId="20138" xr:uid="{00000000-0005-0000-0000-00000C090000}"/>
    <cellStyle name="メモ 3 7 2 3 13" xfId="4364" xr:uid="{00000000-0005-0000-0000-00000D090000}"/>
    <cellStyle name="メモ 3 7 2 3 2" xfId="2366" xr:uid="{00000000-0005-0000-0000-00000E090000}"/>
    <cellStyle name="メモ 3 7 2 3 2 2" xfId="5586" xr:uid="{00000000-0005-0000-0000-00000F090000}"/>
    <cellStyle name="メモ 3 7 2 3 3" xfId="6807" xr:uid="{00000000-0005-0000-0000-000010090000}"/>
    <cellStyle name="メモ 3 7 2 3 4" xfId="7998" xr:uid="{00000000-0005-0000-0000-000011090000}"/>
    <cellStyle name="メモ 3 7 2 3 5" xfId="9590" xr:uid="{00000000-0005-0000-0000-000012090000}"/>
    <cellStyle name="メモ 3 7 2 3 6" xfId="11311" xr:uid="{00000000-0005-0000-0000-000013090000}"/>
    <cellStyle name="メモ 3 7 2 3 7" xfId="12904" xr:uid="{00000000-0005-0000-0000-000014090000}"/>
    <cellStyle name="メモ 3 7 2 3 8" xfId="14417" xr:uid="{00000000-0005-0000-0000-000015090000}"/>
    <cellStyle name="メモ 3 7 2 3 9" xfId="15329" xr:uid="{00000000-0005-0000-0000-000016090000}"/>
    <cellStyle name="メモ 3 7 2 4" xfId="1562" xr:uid="{00000000-0005-0000-0000-000017090000}"/>
    <cellStyle name="メモ 3 7 2 4 10" xfId="17324" xr:uid="{00000000-0005-0000-0000-000018090000}"/>
    <cellStyle name="メモ 3 7 2 4 11" xfId="18941" xr:uid="{00000000-0005-0000-0000-000019090000}"/>
    <cellStyle name="メモ 3 7 2 4 12" xfId="20540" xr:uid="{00000000-0005-0000-0000-00001A090000}"/>
    <cellStyle name="メモ 3 7 2 4 2" xfId="2768" xr:uid="{00000000-0005-0000-0000-00001B090000}"/>
    <cellStyle name="メモ 3 7 2 4 2 2" xfId="5988" xr:uid="{00000000-0005-0000-0000-00001C090000}"/>
    <cellStyle name="メモ 3 7 2 4 3" xfId="3560" xr:uid="{00000000-0005-0000-0000-00001D090000}"/>
    <cellStyle name="メモ 3 7 2 4 4" xfId="8400" xr:uid="{00000000-0005-0000-0000-00001E090000}"/>
    <cellStyle name="メモ 3 7 2 4 5" xfId="9992" xr:uid="{00000000-0005-0000-0000-00001F090000}"/>
    <cellStyle name="メモ 3 7 2 4 6" xfId="11713" xr:uid="{00000000-0005-0000-0000-000020090000}"/>
    <cellStyle name="メモ 3 7 2 4 7" xfId="13306" xr:uid="{00000000-0005-0000-0000-000021090000}"/>
    <cellStyle name="メモ 3 7 2 4 8" xfId="14801" xr:uid="{00000000-0005-0000-0000-000022090000}"/>
    <cellStyle name="メモ 3 7 2 4 9" xfId="15731" xr:uid="{00000000-0005-0000-0000-000023090000}"/>
    <cellStyle name="メモ 3 7 2 5" xfId="4852" xr:uid="{00000000-0005-0000-0000-000024090000}"/>
    <cellStyle name="メモ 3 7 2 6" xfId="7194" xr:uid="{00000000-0005-0000-0000-000025090000}"/>
    <cellStyle name="メモ 3 7 2 7" xfId="8786" xr:uid="{00000000-0005-0000-0000-000026090000}"/>
    <cellStyle name="メモ 3 7 2 8" xfId="10506" xr:uid="{00000000-0005-0000-0000-000027090000}"/>
    <cellStyle name="メモ 3 7 2 9" xfId="12099" xr:uid="{00000000-0005-0000-0000-000028090000}"/>
    <cellStyle name="メモ 3 7 3" xfId="605" xr:uid="{00000000-0005-0000-0000-000029090000}"/>
    <cellStyle name="メモ 3 7 3 10" xfId="16367" xr:uid="{00000000-0005-0000-0000-00002A090000}"/>
    <cellStyle name="メモ 3 7 3 11" xfId="17984" xr:uid="{00000000-0005-0000-0000-00002B090000}"/>
    <cellStyle name="メモ 3 7 3 12" xfId="19583" xr:uid="{00000000-0005-0000-0000-00002C090000}"/>
    <cellStyle name="メモ 3 7 3 13" xfId="3809" xr:uid="{00000000-0005-0000-0000-00002D090000}"/>
    <cellStyle name="メモ 3 7 3 2" xfId="1811" xr:uid="{00000000-0005-0000-0000-00002E090000}"/>
    <cellStyle name="メモ 3 7 3 2 2" xfId="5031" xr:uid="{00000000-0005-0000-0000-00002F090000}"/>
    <cellStyle name="メモ 3 7 3 3" xfId="6252" xr:uid="{00000000-0005-0000-0000-000030090000}"/>
    <cellStyle name="メモ 3 7 3 4" xfId="7443" xr:uid="{00000000-0005-0000-0000-000031090000}"/>
    <cellStyle name="メモ 3 7 3 5" xfId="9035" xr:uid="{00000000-0005-0000-0000-000032090000}"/>
    <cellStyle name="メモ 3 7 3 6" xfId="10756" xr:uid="{00000000-0005-0000-0000-000033090000}"/>
    <cellStyle name="メモ 3 7 3 7" xfId="12349" xr:uid="{00000000-0005-0000-0000-000034090000}"/>
    <cellStyle name="メモ 3 7 3 8" xfId="13916" xr:uid="{00000000-0005-0000-0000-000035090000}"/>
    <cellStyle name="メモ 3 7 3 9" xfId="13877" xr:uid="{00000000-0005-0000-0000-000036090000}"/>
    <cellStyle name="メモ 3 7 4" xfId="998" xr:uid="{00000000-0005-0000-0000-000037090000}"/>
    <cellStyle name="メモ 3 7 4 10" xfId="16760" xr:uid="{00000000-0005-0000-0000-000038090000}"/>
    <cellStyle name="メモ 3 7 4 11" xfId="18377" xr:uid="{00000000-0005-0000-0000-000039090000}"/>
    <cellStyle name="メモ 3 7 4 12" xfId="19976" xr:uid="{00000000-0005-0000-0000-00003A090000}"/>
    <cellStyle name="メモ 3 7 4 13" xfId="4202" xr:uid="{00000000-0005-0000-0000-00003B090000}"/>
    <cellStyle name="メモ 3 7 4 2" xfId="2204" xr:uid="{00000000-0005-0000-0000-00003C090000}"/>
    <cellStyle name="メモ 3 7 4 2 2" xfId="5424" xr:uid="{00000000-0005-0000-0000-00003D090000}"/>
    <cellStyle name="メモ 3 7 4 3" xfId="6645" xr:uid="{00000000-0005-0000-0000-00003E090000}"/>
    <cellStyle name="メモ 3 7 4 4" xfId="7836" xr:uid="{00000000-0005-0000-0000-00003F090000}"/>
    <cellStyle name="メモ 3 7 4 5" xfId="9428" xr:uid="{00000000-0005-0000-0000-000040090000}"/>
    <cellStyle name="メモ 3 7 4 6" xfId="11149" xr:uid="{00000000-0005-0000-0000-000041090000}"/>
    <cellStyle name="メモ 3 7 4 7" xfId="12742" xr:uid="{00000000-0005-0000-0000-000042090000}"/>
    <cellStyle name="メモ 3 7 4 8" xfId="14273" xr:uid="{00000000-0005-0000-0000-000043090000}"/>
    <cellStyle name="メモ 3 7 4 9" xfId="15167" xr:uid="{00000000-0005-0000-0000-000044090000}"/>
    <cellStyle name="メモ 3 7 5" xfId="1400" xr:uid="{00000000-0005-0000-0000-000045090000}"/>
    <cellStyle name="メモ 3 7 5 10" xfId="17162" xr:uid="{00000000-0005-0000-0000-000046090000}"/>
    <cellStyle name="メモ 3 7 5 11" xfId="18779" xr:uid="{00000000-0005-0000-0000-000047090000}"/>
    <cellStyle name="メモ 3 7 5 12" xfId="20378" xr:uid="{00000000-0005-0000-0000-000048090000}"/>
    <cellStyle name="メモ 3 7 5 2" xfId="2606" xr:uid="{00000000-0005-0000-0000-000049090000}"/>
    <cellStyle name="メモ 3 7 5 2 2" xfId="5826" xr:uid="{00000000-0005-0000-0000-00004A090000}"/>
    <cellStyle name="メモ 3 7 5 3" xfId="3398" xr:uid="{00000000-0005-0000-0000-00004B090000}"/>
    <cellStyle name="メモ 3 7 5 4" xfId="8238" xr:uid="{00000000-0005-0000-0000-00004C090000}"/>
    <cellStyle name="メモ 3 7 5 5" xfId="9830" xr:uid="{00000000-0005-0000-0000-00004D090000}"/>
    <cellStyle name="メモ 3 7 5 6" xfId="11551" xr:uid="{00000000-0005-0000-0000-00004E090000}"/>
    <cellStyle name="メモ 3 7 5 7" xfId="13144" xr:uid="{00000000-0005-0000-0000-00004F090000}"/>
    <cellStyle name="メモ 3 7 5 8" xfId="14639" xr:uid="{00000000-0005-0000-0000-000050090000}"/>
    <cellStyle name="メモ 3 7 5 9" xfId="15569" xr:uid="{00000000-0005-0000-0000-000051090000}"/>
    <cellStyle name="メモ 3 7 6" xfId="4806" xr:uid="{00000000-0005-0000-0000-000052090000}"/>
    <cellStyle name="メモ 3 7 7" xfId="7032" xr:uid="{00000000-0005-0000-0000-000053090000}"/>
    <cellStyle name="メモ 3 7 8" xfId="8624" xr:uid="{00000000-0005-0000-0000-000054090000}"/>
    <cellStyle name="メモ 3 7 9" xfId="10344" xr:uid="{00000000-0005-0000-0000-000055090000}"/>
    <cellStyle name="メモ 3 8" xfId="357" xr:uid="{00000000-0005-0000-0000-000056090000}"/>
    <cellStyle name="メモ 3 8 10" xfId="13628" xr:uid="{00000000-0005-0000-0000-000057090000}"/>
    <cellStyle name="メモ 3 8 11" xfId="16119" xr:uid="{00000000-0005-0000-0000-000058090000}"/>
    <cellStyle name="メモ 3 8 12" xfId="17736" xr:uid="{00000000-0005-0000-0000-000059090000}"/>
    <cellStyle name="メモ 3 8 13" xfId="19335" xr:uid="{00000000-0005-0000-0000-00005A090000}"/>
    <cellStyle name="メモ 3 8 2" xfId="768" xr:uid="{00000000-0005-0000-0000-00005B090000}"/>
    <cellStyle name="メモ 3 8 2 10" xfId="16530" xr:uid="{00000000-0005-0000-0000-00005C090000}"/>
    <cellStyle name="メモ 3 8 2 11" xfId="18147" xr:uid="{00000000-0005-0000-0000-00005D090000}"/>
    <cellStyle name="メモ 3 8 2 12" xfId="19746" xr:uid="{00000000-0005-0000-0000-00005E090000}"/>
    <cellStyle name="メモ 3 8 2 13" xfId="3972" xr:uid="{00000000-0005-0000-0000-00005F090000}"/>
    <cellStyle name="メモ 3 8 2 2" xfId="1974" xr:uid="{00000000-0005-0000-0000-000060090000}"/>
    <cellStyle name="メモ 3 8 2 2 2" xfId="5194" xr:uid="{00000000-0005-0000-0000-000061090000}"/>
    <cellStyle name="メモ 3 8 2 3" xfId="6415" xr:uid="{00000000-0005-0000-0000-000062090000}"/>
    <cellStyle name="メモ 3 8 2 4" xfId="7606" xr:uid="{00000000-0005-0000-0000-000063090000}"/>
    <cellStyle name="メモ 3 8 2 5" xfId="9198" xr:uid="{00000000-0005-0000-0000-000064090000}"/>
    <cellStyle name="メモ 3 8 2 6" xfId="10919" xr:uid="{00000000-0005-0000-0000-000065090000}"/>
    <cellStyle name="メモ 3 8 2 7" xfId="12512" xr:uid="{00000000-0005-0000-0000-000066090000}"/>
    <cellStyle name="メモ 3 8 2 8" xfId="14062" xr:uid="{00000000-0005-0000-0000-000067090000}"/>
    <cellStyle name="メモ 3 8 2 9" xfId="10197" xr:uid="{00000000-0005-0000-0000-000068090000}"/>
    <cellStyle name="メモ 3 8 3" xfId="1161" xr:uid="{00000000-0005-0000-0000-000069090000}"/>
    <cellStyle name="メモ 3 8 3 10" xfId="16923" xr:uid="{00000000-0005-0000-0000-00006A090000}"/>
    <cellStyle name="メモ 3 8 3 11" xfId="18540" xr:uid="{00000000-0005-0000-0000-00006B090000}"/>
    <cellStyle name="メモ 3 8 3 12" xfId="20139" xr:uid="{00000000-0005-0000-0000-00006C090000}"/>
    <cellStyle name="メモ 3 8 3 13" xfId="4365" xr:uid="{00000000-0005-0000-0000-00006D090000}"/>
    <cellStyle name="メモ 3 8 3 2" xfId="2367" xr:uid="{00000000-0005-0000-0000-00006E090000}"/>
    <cellStyle name="メモ 3 8 3 2 2" xfId="5587" xr:uid="{00000000-0005-0000-0000-00006F090000}"/>
    <cellStyle name="メモ 3 8 3 3" xfId="6808" xr:uid="{00000000-0005-0000-0000-000070090000}"/>
    <cellStyle name="メモ 3 8 3 4" xfId="7999" xr:uid="{00000000-0005-0000-0000-000071090000}"/>
    <cellStyle name="メモ 3 8 3 5" xfId="9591" xr:uid="{00000000-0005-0000-0000-000072090000}"/>
    <cellStyle name="メモ 3 8 3 6" xfId="11312" xr:uid="{00000000-0005-0000-0000-000073090000}"/>
    <cellStyle name="メモ 3 8 3 7" xfId="12905" xr:uid="{00000000-0005-0000-0000-000074090000}"/>
    <cellStyle name="メモ 3 8 3 8" xfId="14418" xr:uid="{00000000-0005-0000-0000-000075090000}"/>
    <cellStyle name="メモ 3 8 3 9" xfId="15330" xr:uid="{00000000-0005-0000-0000-000076090000}"/>
    <cellStyle name="メモ 3 8 4" xfId="1563" xr:uid="{00000000-0005-0000-0000-000077090000}"/>
    <cellStyle name="メモ 3 8 4 10" xfId="17325" xr:uid="{00000000-0005-0000-0000-000078090000}"/>
    <cellStyle name="メモ 3 8 4 11" xfId="18942" xr:uid="{00000000-0005-0000-0000-000079090000}"/>
    <cellStyle name="メモ 3 8 4 12" xfId="20541" xr:uid="{00000000-0005-0000-0000-00007A090000}"/>
    <cellStyle name="メモ 3 8 4 2" xfId="2769" xr:uid="{00000000-0005-0000-0000-00007B090000}"/>
    <cellStyle name="メモ 3 8 4 2 2" xfId="5989" xr:uid="{00000000-0005-0000-0000-00007C090000}"/>
    <cellStyle name="メモ 3 8 4 3" xfId="3561" xr:uid="{00000000-0005-0000-0000-00007D090000}"/>
    <cellStyle name="メモ 3 8 4 4" xfId="8401" xr:uid="{00000000-0005-0000-0000-00007E090000}"/>
    <cellStyle name="メモ 3 8 4 5" xfId="9993" xr:uid="{00000000-0005-0000-0000-00007F090000}"/>
    <cellStyle name="メモ 3 8 4 6" xfId="11714" xr:uid="{00000000-0005-0000-0000-000080090000}"/>
    <cellStyle name="メモ 3 8 4 7" xfId="13307" xr:uid="{00000000-0005-0000-0000-000081090000}"/>
    <cellStyle name="メモ 3 8 4 8" xfId="14802" xr:uid="{00000000-0005-0000-0000-000082090000}"/>
    <cellStyle name="メモ 3 8 4 9" xfId="15732" xr:uid="{00000000-0005-0000-0000-000083090000}"/>
    <cellStyle name="メモ 3 8 5" xfId="4740" xr:uid="{00000000-0005-0000-0000-000084090000}"/>
    <cellStyle name="メモ 3 8 6" xfId="7195" xr:uid="{00000000-0005-0000-0000-000085090000}"/>
    <cellStyle name="メモ 3 8 7" xfId="8787" xr:uid="{00000000-0005-0000-0000-000086090000}"/>
    <cellStyle name="メモ 3 8 8" xfId="10507" xr:uid="{00000000-0005-0000-0000-000087090000}"/>
    <cellStyle name="メモ 3 8 9" xfId="12100" xr:uid="{00000000-0005-0000-0000-000088090000}"/>
    <cellStyle name="メモ 3 9" xfId="570" xr:uid="{00000000-0005-0000-0000-000089090000}"/>
    <cellStyle name="メモ 3 9 10" xfId="16332" xr:uid="{00000000-0005-0000-0000-00008A090000}"/>
    <cellStyle name="メモ 3 9 11" xfId="17949" xr:uid="{00000000-0005-0000-0000-00008B090000}"/>
    <cellStyle name="メモ 3 9 12" xfId="19548" xr:uid="{00000000-0005-0000-0000-00008C090000}"/>
    <cellStyle name="メモ 3 9 13" xfId="3774" xr:uid="{00000000-0005-0000-0000-00008D090000}"/>
    <cellStyle name="メモ 3 9 2" xfId="1776" xr:uid="{00000000-0005-0000-0000-00008E090000}"/>
    <cellStyle name="メモ 3 9 2 2" xfId="4996" xr:uid="{00000000-0005-0000-0000-00008F090000}"/>
    <cellStyle name="メモ 3 9 3" xfId="6217" xr:uid="{00000000-0005-0000-0000-000090090000}"/>
    <cellStyle name="メモ 3 9 4" xfId="7408" xr:uid="{00000000-0005-0000-0000-000091090000}"/>
    <cellStyle name="メモ 3 9 5" xfId="9000" xr:uid="{00000000-0005-0000-0000-000092090000}"/>
    <cellStyle name="メモ 3 9 6" xfId="10721" xr:uid="{00000000-0005-0000-0000-000093090000}"/>
    <cellStyle name="メモ 3 9 7" xfId="12314" xr:uid="{00000000-0005-0000-0000-000094090000}"/>
    <cellStyle name="メモ 3 9 8" xfId="13883" xr:uid="{00000000-0005-0000-0000-000095090000}"/>
    <cellStyle name="メモ 3 9 9" xfId="13777" xr:uid="{00000000-0005-0000-0000-000096090000}"/>
    <cellStyle name="メモ 4" xfId="131" xr:uid="{00000000-0005-0000-0000-000097090000}"/>
    <cellStyle name="メモ 4 10" xfId="566" xr:uid="{00000000-0005-0000-0000-000098090000}"/>
    <cellStyle name="メモ 4 10 10" xfId="16328" xr:uid="{00000000-0005-0000-0000-000099090000}"/>
    <cellStyle name="メモ 4 10 11" xfId="17945" xr:uid="{00000000-0005-0000-0000-00009A090000}"/>
    <cellStyle name="メモ 4 10 12" xfId="19544" xr:uid="{00000000-0005-0000-0000-00009B090000}"/>
    <cellStyle name="メモ 4 10 13" xfId="3770" xr:uid="{00000000-0005-0000-0000-00009C090000}"/>
    <cellStyle name="メモ 4 10 2" xfId="1772" xr:uid="{00000000-0005-0000-0000-00009D090000}"/>
    <cellStyle name="メモ 4 10 2 2" xfId="4992" xr:uid="{00000000-0005-0000-0000-00009E090000}"/>
    <cellStyle name="メモ 4 10 3" xfId="6213" xr:uid="{00000000-0005-0000-0000-00009F090000}"/>
    <cellStyle name="メモ 4 10 4" xfId="7404" xr:uid="{00000000-0005-0000-0000-0000A0090000}"/>
    <cellStyle name="メモ 4 10 5" xfId="8996" xr:uid="{00000000-0005-0000-0000-0000A1090000}"/>
    <cellStyle name="メモ 4 10 6" xfId="10717" xr:uid="{00000000-0005-0000-0000-0000A2090000}"/>
    <cellStyle name="メモ 4 10 7" xfId="12310" xr:uid="{00000000-0005-0000-0000-0000A3090000}"/>
    <cellStyle name="メモ 4 10 8" xfId="13879" xr:uid="{00000000-0005-0000-0000-0000A4090000}"/>
    <cellStyle name="メモ 4 10 9" xfId="14302" xr:uid="{00000000-0005-0000-0000-0000A5090000}"/>
    <cellStyle name="メモ 4 11" xfId="1366" xr:uid="{00000000-0005-0000-0000-0000A6090000}"/>
    <cellStyle name="メモ 4 11 10" xfId="17128" xr:uid="{00000000-0005-0000-0000-0000A7090000}"/>
    <cellStyle name="メモ 4 11 11" xfId="18745" xr:uid="{00000000-0005-0000-0000-0000A8090000}"/>
    <cellStyle name="メモ 4 11 12" xfId="20344" xr:uid="{00000000-0005-0000-0000-0000A9090000}"/>
    <cellStyle name="メモ 4 11 2" xfId="2572" xr:uid="{00000000-0005-0000-0000-0000AA090000}"/>
    <cellStyle name="メモ 4 11 2 2" xfId="5792" xr:uid="{00000000-0005-0000-0000-0000AB090000}"/>
    <cellStyle name="メモ 4 11 3" xfId="3364" xr:uid="{00000000-0005-0000-0000-0000AC090000}"/>
    <cellStyle name="メモ 4 11 4" xfId="8204" xr:uid="{00000000-0005-0000-0000-0000AD090000}"/>
    <cellStyle name="メモ 4 11 5" xfId="9796" xr:uid="{00000000-0005-0000-0000-0000AE090000}"/>
    <cellStyle name="メモ 4 11 6" xfId="11517" xr:uid="{00000000-0005-0000-0000-0000AF090000}"/>
    <cellStyle name="メモ 4 11 7" xfId="13110" xr:uid="{00000000-0005-0000-0000-0000B0090000}"/>
    <cellStyle name="メモ 4 11 8" xfId="14605" xr:uid="{00000000-0005-0000-0000-0000B1090000}"/>
    <cellStyle name="メモ 4 11 9" xfId="15535" xr:uid="{00000000-0005-0000-0000-0000B2090000}"/>
    <cellStyle name="メモ 4 12" xfId="4654" xr:uid="{00000000-0005-0000-0000-0000B3090000}"/>
    <cellStyle name="メモ 4 13" xfId="4896" xr:uid="{00000000-0005-0000-0000-0000B4090000}"/>
    <cellStyle name="メモ 4 14" xfId="4821" xr:uid="{00000000-0005-0000-0000-0000B5090000}"/>
    <cellStyle name="メモ 4 15" xfId="10241" xr:uid="{00000000-0005-0000-0000-0000B6090000}"/>
    <cellStyle name="メモ 4 16" xfId="14141" xr:uid="{00000000-0005-0000-0000-0000B7090000}"/>
    <cellStyle name="メモ 4 17" xfId="17539" xr:uid="{00000000-0005-0000-0000-0000B8090000}"/>
    <cellStyle name="メモ 4 18" xfId="17534" xr:uid="{00000000-0005-0000-0000-0000B9090000}"/>
    <cellStyle name="メモ 4 2" xfId="195" xr:uid="{00000000-0005-0000-0000-0000BA090000}"/>
    <cellStyle name="メモ 4 2 10" xfId="4929" xr:uid="{00000000-0005-0000-0000-0000BB090000}"/>
    <cellStyle name="メモ 4 2 11" xfId="7033" xr:uid="{00000000-0005-0000-0000-0000BC090000}"/>
    <cellStyle name="メモ 4 2 12" xfId="8625" xr:uid="{00000000-0005-0000-0000-0000BD090000}"/>
    <cellStyle name="メモ 4 2 13" xfId="10345" xr:uid="{00000000-0005-0000-0000-0000BE090000}"/>
    <cellStyle name="メモ 4 2 14" xfId="11938" xr:uid="{00000000-0005-0000-0000-0000BF090000}"/>
    <cellStyle name="メモ 4 2 15" xfId="13763" xr:uid="{00000000-0005-0000-0000-0000C0090000}"/>
    <cellStyle name="メモ 4 2 16" xfId="15957" xr:uid="{00000000-0005-0000-0000-0000C1090000}"/>
    <cellStyle name="メモ 4 2 17" xfId="17574" xr:uid="{00000000-0005-0000-0000-0000C2090000}"/>
    <cellStyle name="メモ 4 2 18" xfId="19173" xr:uid="{00000000-0005-0000-0000-0000C3090000}"/>
    <cellStyle name="メモ 4 2 2" xfId="196" xr:uid="{00000000-0005-0000-0000-0000C4090000}"/>
    <cellStyle name="メモ 4 2 2 10" xfId="11939" xr:uid="{00000000-0005-0000-0000-0000C5090000}"/>
    <cellStyle name="メモ 4 2 2 11" xfId="13667" xr:uid="{00000000-0005-0000-0000-0000C6090000}"/>
    <cellStyle name="メモ 4 2 2 12" xfId="15958" xr:uid="{00000000-0005-0000-0000-0000C7090000}"/>
    <cellStyle name="メモ 4 2 2 13" xfId="17575" xr:uid="{00000000-0005-0000-0000-0000C8090000}"/>
    <cellStyle name="メモ 4 2 2 14" xfId="19174" xr:uid="{00000000-0005-0000-0000-0000C9090000}"/>
    <cellStyle name="メモ 4 2 2 2" xfId="472" xr:uid="{00000000-0005-0000-0000-0000CA090000}"/>
    <cellStyle name="メモ 4 2 2 2 10" xfId="14090" xr:uid="{00000000-0005-0000-0000-0000CB090000}"/>
    <cellStyle name="メモ 4 2 2 2 11" xfId="16234" xr:uid="{00000000-0005-0000-0000-0000CC090000}"/>
    <cellStyle name="メモ 4 2 2 2 12" xfId="17851" xr:uid="{00000000-0005-0000-0000-0000CD090000}"/>
    <cellStyle name="メモ 4 2 2 2 13" xfId="19450" xr:uid="{00000000-0005-0000-0000-0000CE090000}"/>
    <cellStyle name="メモ 4 2 2 2 2" xfId="883" xr:uid="{00000000-0005-0000-0000-0000CF090000}"/>
    <cellStyle name="メモ 4 2 2 2 2 10" xfId="16645" xr:uid="{00000000-0005-0000-0000-0000D0090000}"/>
    <cellStyle name="メモ 4 2 2 2 2 11" xfId="18262" xr:uid="{00000000-0005-0000-0000-0000D1090000}"/>
    <cellStyle name="メモ 4 2 2 2 2 12" xfId="19861" xr:uid="{00000000-0005-0000-0000-0000D2090000}"/>
    <cellStyle name="メモ 4 2 2 2 2 13" xfId="4087" xr:uid="{00000000-0005-0000-0000-0000D3090000}"/>
    <cellStyle name="メモ 4 2 2 2 2 2" xfId="2089" xr:uid="{00000000-0005-0000-0000-0000D4090000}"/>
    <cellStyle name="メモ 4 2 2 2 2 2 2" xfId="5309" xr:uid="{00000000-0005-0000-0000-0000D5090000}"/>
    <cellStyle name="メモ 4 2 2 2 2 3" xfId="6530" xr:uid="{00000000-0005-0000-0000-0000D6090000}"/>
    <cellStyle name="メモ 4 2 2 2 2 4" xfId="7721" xr:uid="{00000000-0005-0000-0000-0000D7090000}"/>
    <cellStyle name="メモ 4 2 2 2 2 5" xfId="9313" xr:uid="{00000000-0005-0000-0000-0000D8090000}"/>
    <cellStyle name="メモ 4 2 2 2 2 6" xfId="11034" xr:uid="{00000000-0005-0000-0000-0000D9090000}"/>
    <cellStyle name="メモ 4 2 2 2 2 7" xfId="12627" xr:uid="{00000000-0005-0000-0000-0000DA090000}"/>
    <cellStyle name="メモ 4 2 2 2 2 8" xfId="14163" xr:uid="{00000000-0005-0000-0000-0000DB090000}"/>
    <cellStyle name="メモ 4 2 2 2 2 9" xfId="15052" xr:uid="{00000000-0005-0000-0000-0000DC090000}"/>
    <cellStyle name="メモ 4 2 2 2 3" xfId="1276" xr:uid="{00000000-0005-0000-0000-0000DD090000}"/>
    <cellStyle name="メモ 4 2 2 2 3 10" xfId="17038" xr:uid="{00000000-0005-0000-0000-0000DE090000}"/>
    <cellStyle name="メモ 4 2 2 2 3 11" xfId="18655" xr:uid="{00000000-0005-0000-0000-0000DF090000}"/>
    <cellStyle name="メモ 4 2 2 2 3 12" xfId="20254" xr:uid="{00000000-0005-0000-0000-0000E0090000}"/>
    <cellStyle name="メモ 4 2 2 2 3 13" xfId="4480" xr:uid="{00000000-0005-0000-0000-0000E1090000}"/>
    <cellStyle name="メモ 4 2 2 2 3 2" xfId="2482" xr:uid="{00000000-0005-0000-0000-0000E2090000}"/>
    <cellStyle name="メモ 4 2 2 2 3 2 2" xfId="5702" xr:uid="{00000000-0005-0000-0000-0000E3090000}"/>
    <cellStyle name="メモ 4 2 2 2 3 3" xfId="6923" xr:uid="{00000000-0005-0000-0000-0000E4090000}"/>
    <cellStyle name="メモ 4 2 2 2 3 4" xfId="8114" xr:uid="{00000000-0005-0000-0000-0000E5090000}"/>
    <cellStyle name="メモ 4 2 2 2 3 5" xfId="9706" xr:uid="{00000000-0005-0000-0000-0000E6090000}"/>
    <cellStyle name="メモ 4 2 2 2 3 6" xfId="11427" xr:uid="{00000000-0005-0000-0000-0000E7090000}"/>
    <cellStyle name="メモ 4 2 2 2 3 7" xfId="13020" xr:uid="{00000000-0005-0000-0000-0000E8090000}"/>
    <cellStyle name="メモ 4 2 2 2 3 8" xfId="14519" xr:uid="{00000000-0005-0000-0000-0000E9090000}"/>
    <cellStyle name="メモ 4 2 2 2 3 9" xfId="15445" xr:uid="{00000000-0005-0000-0000-0000EA090000}"/>
    <cellStyle name="メモ 4 2 2 2 4" xfId="1678" xr:uid="{00000000-0005-0000-0000-0000EB090000}"/>
    <cellStyle name="メモ 4 2 2 2 4 10" xfId="17440" xr:uid="{00000000-0005-0000-0000-0000EC090000}"/>
    <cellStyle name="メモ 4 2 2 2 4 11" xfId="19057" xr:uid="{00000000-0005-0000-0000-0000ED090000}"/>
    <cellStyle name="メモ 4 2 2 2 4 12" xfId="20656" xr:uid="{00000000-0005-0000-0000-0000EE090000}"/>
    <cellStyle name="メモ 4 2 2 2 4 2" xfId="2884" xr:uid="{00000000-0005-0000-0000-0000EF090000}"/>
    <cellStyle name="メモ 4 2 2 2 4 2 2" xfId="6104" xr:uid="{00000000-0005-0000-0000-0000F0090000}"/>
    <cellStyle name="メモ 4 2 2 2 4 3" xfId="3676" xr:uid="{00000000-0005-0000-0000-0000F1090000}"/>
    <cellStyle name="メモ 4 2 2 2 4 4" xfId="8516" xr:uid="{00000000-0005-0000-0000-0000F2090000}"/>
    <cellStyle name="メモ 4 2 2 2 4 5" xfId="10108" xr:uid="{00000000-0005-0000-0000-0000F3090000}"/>
    <cellStyle name="メモ 4 2 2 2 4 6" xfId="11829" xr:uid="{00000000-0005-0000-0000-0000F4090000}"/>
    <cellStyle name="メモ 4 2 2 2 4 7" xfId="13422" xr:uid="{00000000-0005-0000-0000-0000F5090000}"/>
    <cellStyle name="メモ 4 2 2 2 4 8" xfId="14917" xr:uid="{00000000-0005-0000-0000-0000F6090000}"/>
    <cellStyle name="メモ 4 2 2 2 4 9" xfId="15847" xr:uid="{00000000-0005-0000-0000-0000F7090000}"/>
    <cellStyle name="メモ 4 2 2 2 5" xfId="4644" xr:uid="{00000000-0005-0000-0000-0000F8090000}"/>
    <cellStyle name="メモ 4 2 2 2 6" xfId="7310" xr:uid="{00000000-0005-0000-0000-0000F9090000}"/>
    <cellStyle name="メモ 4 2 2 2 7" xfId="8902" xr:uid="{00000000-0005-0000-0000-0000FA090000}"/>
    <cellStyle name="メモ 4 2 2 2 8" xfId="10622" xr:uid="{00000000-0005-0000-0000-0000FB090000}"/>
    <cellStyle name="メモ 4 2 2 2 9" xfId="12215" xr:uid="{00000000-0005-0000-0000-0000FC090000}"/>
    <cellStyle name="メモ 4 2 2 3" xfId="607" xr:uid="{00000000-0005-0000-0000-0000FD090000}"/>
    <cellStyle name="メモ 4 2 2 3 10" xfId="16369" xr:uid="{00000000-0005-0000-0000-0000FE090000}"/>
    <cellStyle name="メモ 4 2 2 3 11" xfId="17986" xr:uid="{00000000-0005-0000-0000-0000FF090000}"/>
    <cellStyle name="メモ 4 2 2 3 12" xfId="19585" xr:uid="{00000000-0005-0000-0000-0000000A0000}"/>
    <cellStyle name="メモ 4 2 2 3 13" xfId="3811" xr:uid="{00000000-0005-0000-0000-0000010A0000}"/>
    <cellStyle name="メモ 4 2 2 3 2" xfId="1813" xr:uid="{00000000-0005-0000-0000-0000020A0000}"/>
    <cellStyle name="メモ 4 2 2 3 2 2" xfId="5033" xr:uid="{00000000-0005-0000-0000-0000030A0000}"/>
    <cellStyle name="メモ 4 2 2 3 3" xfId="6254" xr:uid="{00000000-0005-0000-0000-0000040A0000}"/>
    <cellStyle name="メモ 4 2 2 3 4" xfId="7445" xr:uid="{00000000-0005-0000-0000-0000050A0000}"/>
    <cellStyle name="メモ 4 2 2 3 5" xfId="9037" xr:uid="{00000000-0005-0000-0000-0000060A0000}"/>
    <cellStyle name="メモ 4 2 2 3 6" xfId="10758" xr:uid="{00000000-0005-0000-0000-0000070A0000}"/>
    <cellStyle name="メモ 4 2 2 3 7" xfId="12351" xr:uid="{00000000-0005-0000-0000-0000080A0000}"/>
    <cellStyle name="メモ 4 2 2 3 8" xfId="13918" xr:uid="{00000000-0005-0000-0000-0000090A0000}"/>
    <cellStyle name="メモ 4 2 2 3 9" xfId="13885" xr:uid="{00000000-0005-0000-0000-00000A0A0000}"/>
    <cellStyle name="メモ 4 2 2 4" xfId="1000" xr:uid="{00000000-0005-0000-0000-00000B0A0000}"/>
    <cellStyle name="メモ 4 2 2 4 10" xfId="16762" xr:uid="{00000000-0005-0000-0000-00000C0A0000}"/>
    <cellStyle name="メモ 4 2 2 4 11" xfId="18379" xr:uid="{00000000-0005-0000-0000-00000D0A0000}"/>
    <cellStyle name="メモ 4 2 2 4 12" xfId="19978" xr:uid="{00000000-0005-0000-0000-00000E0A0000}"/>
    <cellStyle name="メモ 4 2 2 4 13" xfId="4204" xr:uid="{00000000-0005-0000-0000-00000F0A0000}"/>
    <cellStyle name="メモ 4 2 2 4 2" xfId="2206" xr:uid="{00000000-0005-0000-0000-0000100A0000}"/>
    <cellStyle name="メモ 4 2 2 4 2 2" xfId="5426" xr:uid="{00000000-0005-0000-0000-0000110A0000}"/>
    <cellStyle name="メモ 4 2 2 4 3" xfId="6647" xr:uid="{00000000-0005-0000-0000-0000120A0000}"/>
    <cellStyle name="メモ 4 2 2 4 4" xfId="7838" xr:uid="{00000000-0005-0000-0000-0000130A0000}"/>
    <cellStyle name="メモ 4 2 2 4 5" xfId="9430" xr:uid="{00000000-0005-0000-0000-0000140A0000}"/>
    <cellStyle name="メモ 4 2 2 4 6" xfId="11151" xr:uid="{00000000-0005-0000-0000-0000150A0000}"/>
    <cellStyle name="メモ 4 2 2 4 7" xfId="12744" xr:uid="{00000000-0005-0000-0000-0000160A0000}"/>
    <cellStyle name="メモ 4 2 2 4 8" xfId="14275" xr:uid="{00000000-0005-0000-0000-0000170A0000}"/>
    <cellStyle name="メモ 4 2 2 4 9" xfId="15169" xr:uid="{00000000-0005-0000-0000-0000180A0000}"/>
    <cellStyle name="メモ 4 2 2 5" xfId="1402" xr:uid="{00000000-0005-0000-0000-0000190A0000}"/>
    <cellStyle name="メモ 4 2 2 5 10" xfId="17164" xr:uid="{00000000-0005-0000-0000-00001A0A0000}"/>
    <cellStyle name="メモ 4 2 2 5 11" xfId="18781" xr:uid="{00000000-0005-0000-0000-00001B0A0000}"/>
    <cellStyle name="メモ 4 2 2 5 12" xfId="20380" xr:uid="{00000000-0005-0000-0000-00001C0A0000}"/>
    <cellStyle name="メモ 4 2 2 5 2" xfId="2608" xr:uid="{00000000-0005-0000-0000-00001D0A0000}"/>
    <cellStyle name="メモ 4 2 2 5 2 2" xfId="5828" xr:uid="{00000000-0005-0000-0000-00001E0A0000}"/>
    <cellStyle name="メモ 4 2 2 5 3" xfId="3400" xr:uid="{00000000-0005-0000-0000-00001F0A0000}"/>
    <cellStyle name="メモ 4 2 2 5 4" xfId="8240" xr:uid="{00000000-0005-0000-0000-0000200A0000}"/>
    <cellStyle name="メモ 4 2 2 5 5" xfId="9832" xr:uid="{00000000-0005-0000-0000-0000210A0000}"/>
    <cellStyle name="メモ 4 2 2 5 6" xfId="11553" xr:uid="{00000000-0005-0000-0000-0000220A0000}"/>
    <cellStyle name="メモ 4 2 2 5 7" xfId="13146" xr:uid="{00000000-0005-0000-0000-0000230A0000}"/>
    <cellStyle name="メモ 4 2 2 5 8" xfId="14641" xr:uid="{00000000-0005-0000-0000-0000240A0000}"/>
    <cellStyle name="メモ 4 2 2 5 9" xfId="15571" xr:uid="{00000000-0005-0000-0000-0000250A0000}"/>
    <cellStyle name="メモ 4 2 2 6" xfId="4956" xr:uid="{00000000-0005-0000-0000-0000260A0000}"/>
    <cellStyle name="メモ 4 2 2 7" xfId="7034" xr:uid="{00000000-0005-0000-0000-0000270A0000}"/>
    <cellStyle name="メモ 4 2 2 8" xfId="8626" xr:uid="{00000000-0005-0000-0000-0000280A0000}"/>
    <cellStyle name="メモ 4 2 2 9" xfId="10346" xr:uid="{00000000-0005-0000-0000-0000290A0000}"/>
    <cellStyle name="メモ 4 2 3" xfId="197" xr:uid="{00000000-0005-0000-0000-00002A0A0000}"/>
    <cellStyle name="メモ 4 2 3 10" xfId="11940" xr:uid="{00000000-0005-0000-0000-00002B0A0000}"/>
    <cellStyle name="メモ 4 2 3 11" xfId="14399" xr:uid="{00000000-0005-0000-0000-00002C0A0000}"/>
    <cellStyle name="メモ 4 2 3 12" xfId="15959" xr:uid="{00000000-0005-0000-0000-00002D0A0000}"/>
    <cellStyle name="メモ 4 2 3 13" xfId="17576" xr:uid="{00000000-0005-0000-0000-00002E0A0000}"/>
    <cellStyle name="メモ 4 2 3 14" xfId="19175" xr:uid="{00000000-0005-0000-0000-00002F0A0000}"/>
    <cellStyle name="メモ 4 2 3 2" xfId="502" xr:uid="{00000000-0005-0000-0000-0000300A0000}"/>
    <cellStyle name="メモ 4 2 3 2 10" xfId="13778" xr:uid="{00000000-0005-0000-0000-0000310A0000}"/>
    <cellStyle name="メモ 4 2 3 2 11" xfId="16264" xr:uid="{00000000-0005-0000-0000-0000320A0000}"/>
    <cellStyle name="メモ 4 2 3 2 12" xfId="17881" xr:uid="{00000000-0005-0000-0000-0000330A0000}"/>
    <cellStyle name="メモ 4 2 3 2 13" xfId="19480" xr:uid="{00000000-0005-0000-0000-0000340A0000}"/>
    <cellStyle name="メモ 4 2 3 2 2" xfId="913" xr:uid="{00000000-0005-0000-0000-0000350A0000}"/>
    <cellStyle name="メモ 4 2 3 2 2 10" xfId="16675" xr:uid="{00000000-0005-0000-0000-0000360A0000}"/>
    <cellStyle name="メモ 4 2 3 2 2 11" xfId="18292" xr:uid="{00000000-0005-0000-0000-0000370A0000}"/>
    <cellStyle name="メモ 4 2 3 2 2 12" xfId="19891" xr:uid="{00000000-0005-0000-0000-0000380A0000}"/>
    <cellStyle name="メモ 4 2 3 2 2 13" xfId="4117" xr:uid="{00000000-0005-0000-0000-0000390A0000}"/>
    <cellStyle name="メモ 4 2 3 2 2 2" xfId="2119" xr:uid="{00000000-0005-0000-0000-00003A0A0000}"/>
    <cellStyle name="メモ 4 2 3 2 2 2 2" xfId="5339" xr:uid="{00000000-0005-0000-0000-00003B0A0000}"/>
    <cellStyle name="メモ 4 2 3 2 2 3" xfId="6560" xr:uid="{00000000-0005-0000-0000-00003C0A0000}"/>
    <cellStyle name="メモ 4 2 3 2 2 4" xfId="7751" xr:uid="{00000000-0005-0000-0000-00003D0A0000}"/>
    <cellStyle name="メモ 4 2 3 2 2 5" xfId="9343" xr:uid="{00000000-0005-0000-0000-00003E0A0000}"/>
    <cellStyle name="メモ 4 2 3 2 2 6" xfId="11064" xr:uid="{00000000-0005-0000-0000-00003F0A0000}"/>
    <cellStyle name="メモ 4 2 3 2 2 7" xfId="12657" xr:uid="{00000000-0005-0000-0000-0000400A0000}"/>
    <cellStyle name="メモ 4 2 3 2 2 8" xfId="14190" xr:uid="{00000000-0005-0000-0000-0000410A0000}"/>
    <cellStyle name="メモ 4 2 3 2 2 9" xfId="15082" xr:uid="{00000000-0005-0000-0000-0000420A0000}"/>
    <cellStyle name="メモ 4 2 3 2 3" xfId="1306" xr:uid="{00000000-0005-0000-0000-0000430A0000}"/>
    <cellStyle name="メモ 4 2 3 2 3 10" xfId="17068" xr:uid="{00000000-0005-0000-0000-0000440A0000}"/>
    <cellStyle name="メモ 4 2 3 2 3 11" xfId="18685" xr:uid="{00000000-0005-0000-0000-0000450A0000}"/>
    <cellStyle name="メモ 4 2 3 2 3 12" xfId="20284" xr:uid="{00000000-0005-0000-0000-0000460A0000}"/>
    <cellStyle name="メモ 4 2 3 2 3 13" xfId="4510" xr:uid="{00000000-0005-0000-0000-0000470A0000}"/>
    <cellStyle name="メモ 4 2 3 2 3 2" xfId="2512" xr:uid="{00000000-0005-0000-0000-0000480A0000}"/>
    <cellStyle name="メモ 4 2 3 2 3 2 2" xfId="5732" xr:uid="{00000000-0005-0000-0000-0000490A0000}"/>
    <cellStyle name="メモ 4 2 3 2 3 3" xfId="6953" xr:uid="{00000000-0005-0000-0000-00004A0A0000}"/>
    <cellStyle name="メモ 4 2 3 2 3 4" xfId="8144" xr:uid="{00000000-0005-0000-0000-00004B0A0000}"/>
    <cellStyle name="メモ 4 2 3 2 3 5" xfId="9736" xr:uid="{00000000-0005-0000-0000-00004C0A0000}"/>
    <cellStyle name="メモ 4 2 3 2 3 6" xfId="11457" xr:uid="{00000000-0005-0000-0000-00004D0A0000}"/>
    <cellStyle name="メモ 4 2 3 2 3 7" xfId="13050" xr:uid="{00000000-0005-0000-0000-00004E0A0000}"/>
    <cellStyle name="メモ 4 2 3 2 3 8" xfId="14546" xr:uid="{00000000-0005-0000-0000-00004F0A0000}"/>
    <cellStyle name="メモ 4 2 3 2 3 9" xfId="15475" xr:uid="{00000000-0005-0000-0000-0000500A0000}"/>
    <cellStyle name="メモ 4 2 3 2 4" xfId="1708" xr:uid="{00000000-0005-0000-0000-0000510A0000}"/>
    <cellStyle name="メモ 4 2 3 2 4 10" xfId="17470" xr:uid="{00000000-0005-0000-0000-0000520A0000}"/>
    <cellStyle name="メモ 4 2 3 2 4 11" xfId="19087" xr:uid="{00000000-0005-0000-0000-0000530A0000}"/>
    <cellStyle name="メモ 4 2 3 2 4 12" xfId="20686" xr:uid="{00000000-0005-0000-0000-0000540A0000}"/>
    <cellStyle name="メモ 4 2 3 2 4 2" xfId="2914" xr:uid="{00000000-0005-0000-0000-0000550A0000}"/>
    <cellStyle name="メモ 4 2 3 2 4 2 2" xfId="6134" xr:uid="{00000000-0005-0000-0000-0000560A0000}"/>
    <cellStyle name="メモ 4 2 3 2 4 3" xfId="3706" xr:uid="{00000000-0005-0000-0000-0000570A0000}"/>
    <cellStyle name="メモ 4 2 3 2 4 4" xfId="8546" xr:uid="{00000000-0005-0000-0000-0000580A0000}"/>
    <cellStyle name="メモ 4 2 3 2 4 5" xfId="10138" xr:uid="{00000000-0005-0000-0000-0000590A0000}"/>
    <cellStyle name="メモ 4 2 3 2 4 6" xfId="11859" xr:uid="{00000000-0005-0000-0000-00005A0A0000}"/>
    <cellStyle name="メモ 4 2 3 2 4 7" xfId="13452" xr:uid="{00000000-0005-0000-0000-00005B0A0000}"/>
    <cellStyle name="メモ 4 2 3 2 4 8" xfId="14947" xr:uid="{00000000-0005-0000-0000-00005C0A0000}"/>
    <cellStyle name="メモ 4 2 3 2 4 9" xfId="15877" xr:uid="{00000000-0005-0000-0000-00005D0A0000}"/>
    <cellStyle name="メモ 4 2 3 2 5" xfId="4614" xr:uid="{00000000-0005-0000-0000-00005E0A0000}"/>
    <cellStyle name="メモ 4 2 3 2 6" xfId="7340" xr:uid="{00000000-0005-0000-0000-00005F0A0000}"/>
    <cellStyle name="メモ 4 2 3 2 7" xfId="8932" xr:uid="{00000000-0005-0000-0000-0000600A0000}"/>
    <cellStyle name="メモ 4 2 3 2 8" xfId="10652" xr:uid="{00000000-0005-0000-0000-0000610A0000}"/>
    <cellStyle name="メモ 4 2 3 2 9" xfId="12245" xr:uid="{00000000-0005-0000-0000-0000620A0000}"/>
    <cellStyle name="メモ 4 2 3 3" xfId="608" xr:uid="{00000000-0005-0000-0000-0000630A0000}"/>
    <cellStyle name="メモ 4 2 3 3 10" xfId="16370" xr:uid="{00000000-0005-0000-0000-0000640A0000}"/>
    <cellStyle name="メモ 4 2 3 3 11" xfId="17987" xr:uid="{00000000-0005-0000-0000-0000650A0000}"/>
    <cellStyle name="メモ 4 2 3 3 12" xfId="19586" xr:uid="{00000000-0005-0000-0000-0000660A0000}"/>
    <cellStyle name="メモ 4 2 3 3 13" xfId="3812" xr:uid="{00000000-0005-0000-0000-0000670A0000}"/>
    <cellStyle name="メモ 4 2 3 3 2" xfId="1814" xr:uid="{00000000-0005-0000-0000-0000680A0000}"/>
    <cellStyle name="メモ 4 2 3 3 2 2" xfId="5034" xr:uid="{00000000-0005-0000-0000-0000690A0000}"/>
    <cellStyle name="メモ 4 2 3 3 3" xfId="6255" xr:uid="{00000000-0005-0000-0000-00006A0A0000}"/>
    <cellStyle name="メモ 4 2 3 3 4" xfId="7446" xr:uid="{00000000-0005-0000-0000-00006B0A0000}"/>
    <cellStyle name="メモ 4 2 3 3 5" xfId="9038" xr:uid="{00000000-0005-0000-0000-00006C0A0000}"/>
    <cellStyle name="メモ 4 2 3 3 6" xfId="10759" xr:uid="{00000000-0005-0000-0000-00006D0A0000}"/>
    <cellStyle name="メモ 4 2 3 3 7" xfId="12352" xr:uid="{00000000-0005-0000-0000-00006E0A0000}"/>
    <cellStyle name="メモ 4 2 3 3 8" xfId="13919" xr:uid="{00000000-0005-0000-0000-00006F0A0000}"/>
    <cellStyle name="メモ 4 2 3 3 9" xfId="14432" xr:uid="{00000000-0005-0000-0000-0000700A0000}"/>
    <cellStyle name="メモ 4 2 3 4" xfId="1001" xr:uid="{00000000-0005-0000-0000-0000710A0000}"/>
    <cellStyle name="メモ 4 2 3 4 10" xfId="16763" xr:uid="{00000000-0005-0000-0000-0000720A0000}"/>
    <cellStyle name="メモ 4 2 3 4 11" xfId="18380" xr:uid="{00000000-0005-0000-0000-0000730A0000}"/>
    <cellStyle name="メモ 4 2 3 4 12" xfId="19979" xr:uid="{00000000-0005-0000-0000-0000740A0000}"/>
    <cellStyle name="メモ 4 2 3 4 13" xfId="4205" xr:uid="{00000000-0005-0000-0000-0000750A0000}"/>
    <cellStyle name="メモ 4 2 3 4 2" xfId="2207" xr:uid="{00000000-0005-0000-0000-0000760A0000}"/>
    <cellStyle name="メモ 4 2 3 4 2 2" xfId="5427" xr:uid="{00000000-0005-0000-0000-0000770A0000}"/>
    <cellStyle name="メモ 4 2 3 4 3" xfId="6648" xr:uid="{00000000-0005-0000-0000-0000780A0000}"/>
    <cellStyle name="メモ 4 2 3 4 4" xfId="7839" xr:uid="{00000000-0005-0000-0000-0000790A0000}"/>
    <cellStyle name="メモ 4 2 3 4 5" xfId="9431" xr:uid="{00000000-0005-0000-0000-00007A0A0000}"/>
    <cellStyle name="メモ 4 2 3 4 6" xfId="11152" xr:uid="{00000000-0005-0000-0000-00007B0A0000}"/>
    <cellStyle name="メモ 4 2 3 4 7" xfId="12745" xr:uid="{00000000-0005-0000-0000-00007C0A0000}"/>
    <cellStyle name="メモ 4 2 3 4 8" xfId="14276" xr:uid="{00000000-0005-0000-0000-00007D0A0000}"/>
    <cellStyle name="メモ 4 2 3 4 9" xfId="15170" xr:uid="{00000000-0005-0000-0000-00007E0A0000}"/>
    <cellStyle name="メモ 4 2 3 5" xfId="1403" xr:uid="{00000000-0005-0000-0000-00007F0A0000}"/>
    <cellStyle name="メモ 4 2 3 5 10" xfId="17165" xr:uid="{00000000-0005-0000-0000-0000800A0000}"/>
    <cellStyle name="メモ 4 2 3 5 11" xfId="18782" xr:uid="{00000000-0005-0000-0000-0000810A0000}"/>
    <cellStyle name="メモ 4 2 3 5 12" xfId="20381" xr:uid="{00000000-0005-0000-0000-0000820A0000}"/>
    <cellStyle name="メモ 4 2 3 5 2" xfId="2609" xr:uid="{00000000-0005-0000-0000-0000830A0000}"/>
    <cellStyle name="メモ 4 2 3 5 2 2" xfId="5829" xr:uid="{00000000-0005-0000-0000-0000840A0000}"/>
    <cellStyle name="メモ 4 2 3 5 3" xfId="3401" xr:uid="{00000000-0005-0000-0000-0000850A0000}"/>
    <cellStyle name="メモ 4 2 3 5 4" xfId="8241" xr:uid="{00000000-0005-0000-0000-0000860A0000}"/>
    <cellStyle name="メモ 4 2 3 5 5" xfId="9833" xr:uid="{00000000-0005-0000-0000-0000870A0000}"/>
    <cellStyle name="メモ 4 2 3 5 6" xfId="11554" xr:uid="{00000000-0005-0000-0000-0000880A0000}"/>
    <cellStyle name="メモ 4 2 3 5 7" xfId="13147" xr:uid="{00000000-0005-0000-0000-0000890A0000}"/>
    <cellStyle name="メモ 4 2 3 5 8" xfId="14642" xr:uid="{00000000-0005-0000-0000-00008A0A0000}"/>
    <cellStyle name="メモ 4 2 3 5 9" xfId="15572" xr:uid="{00000000-0005-0000-0000-00008B0A0000}"/>
    <cellStyle name="メモ 4 2 3 6" xfId="4805" xr:uid="{00000000-0005-0000-0000-00008C0A0000}"/>
    <cellStyle name="メモ 4 2 3 7" xfId="7035" xr:uid="{00000000-0005-0000-0000-00008D0A0000}"/>
    <cellStyle name="メモ 4 2 3 8" xfId="8627" xr:uid="{00000000-0005-0000-0000-00008E0A0000}"/>
    <cellStyle name="メモ 4 2 3 9" xfId="10347" xr:uid="{00000000-0005-0000-0000-00008F0A0000}"/>
    <cellStyle name="メモ 4 2 4" xfId="198" xr:uid="{00000000-0005-0000-0000-0000900A0000}"/>
    <cellStyle name="メモ 4 2 4 10" xfId="11941" xr:uid="{00000000-0005-0000-0000-0000910A0000}"/>
    <cellStyle name="メモ 4 2 4 11" xfId="14042" xr:uid="{00000000-0005-0000-0000-0000920A0000}"/>
    <cellStyle name="メモ 4 2 4 12" xfId="15960" xr:uid="{00000000-0005-0000-0000-0000930A0000}"/>
    <cellStyle name="メモ 4 2 4 13" xfId="17577" xr:uid="{00000000-0005-0000-0000-0000940A0000}"/>
    <cellStyle name="メモ 4 2 4 14" xfId="19176" xr:uid="{00000000-0005-0000-0000-0000950A0000}"/>
    <cellStyle name="メモ 4 2 4 2" xfId="358" xr:uid="{00000000-0005-0000-0000-0000960A0000}"/>
    <cellStyle name="メモ 4 2 4 2 10" xfId="13809" xr:uid="{00000000-0005-0000-0000-0000970A0000}"/>
    <cellStyle name="メモ 4 2 4 2 11" xfId="16120" xr:uid="{00000000-0005-0000-0000-0000980A0000}"/>
    <cellStyle name="メモ 4 2 4 2 12" xfId="17737" xr:uid="{00000000-0005-0000-0000-0000990A0000}"/>
    <cellStyle name="メモ 4 2 4 2 13" xfId="19336" xr:uid="{00000000-0005-0000-0000-00009A0A0000}"/>
    <cellStyle name="メモ 4 2 4 2 2" xfId="769" xr:uid="{00000000-0005-0000-0000-00009B0A0000}"/>
    <cellStyle name="メモ 4 2 4 2 2 10" xfId="16531" xr:uid="{00000000-0005-0000-0000-00009C0A0000}"/>
    <cellStyle name="メモ 4 2 4 2 2 11" xfId="18148" xr:uid="{00000000-0005-0000-0000-00009D0A0000}"/>
    <cellStyle name="メモ 4 2 4 2 2 12" xfId="19747" xr:uid="{00000000-0005-0000-0000-00009E0A0000}"/>
    <cellStyle name="メモ 4 2 4 2 2 13" xfId="3973" xr:uid="{00000000-0005-0000-0000-00009F0A0000}"/>
    <cellStyle name="メモ 4 2 4 2 2 2" xfId="1975" xr:uid="{00000000-0005-0000-0000-0000A00A0000}"/>
    <cellStyle name="メモ 4 2 4 2 2 2 2" xfId="5195" xr:uid="{00000000-0005-0000-0000-0000A10A0000}"/>
    <cellStyle name="メモ 4 2 4 2 2 3" xfId="6416" xr:uid="{00000000-0005-0000-0000-0000A20A0000}"/>
    <cellStyle name="メモ 4 2 4 2 2 4" xfId="7607" xr:uid="{00000000-0005-0000-0000-0000A30A0000}"/>
    <cellStyle name="メモ 4 2 4 2 2 5" xfId="9199" xr:uid="{00000000-0005-0000-0000-0000A40A0000}"/>
    <cellStyle name="メモ 4 2 4 2 2 6" xfId="10920" xr:uid="{00000000-0005-0000-0000-0000A50A0000}"/>
    <cellStyle name="メモ 4 2 4 2 2 7" xfId="12513" xr:uid="{00000000-0005-0000-0000-0000A60A0000}"/>
    <cellStyle name="メモ 4 2 4 2 2 8" xfId="14063" xr:uid="{00000000-0005-0000-0000-0000A70A0000}"/>
    <cellStyle name="メモ 4 2 4 2 2 9" xfId="10710" xr:uid="{00000000-0005-0000-0000-0000A80A0000}"/>
    <cellStyle name="メモ 4 2 4 2 3" xfId="1162" xr:uid="{00000000-0005-0000-0000-0000A90A0000}"/>
    <cellStyle name="メモ 4 2 4 2 3 10" xfId="16924" xr:uid="{00000000-0005-0000-0000-0000AA0A0000}"/>
    <cellStyle name="メモ 4 2 4 2 3 11" xfId="18541" xr:uid="{00000000-0005-0000-0000-0000AB0A0000}"/>
    <cellStyle name="メモ 4 2 4 2 3 12" xfId="20140" xr:uid="{00000000-0005-0000-0000-0000AC0A0000}"/>
    <cellStyle name="メモ 4 2 4 2 3 13" xfId="4366" xr:uid="{00000000-0005-0000-0000-0000AD0A0000}"/>
    <cellStyle name="メモ 4 2 4 2 3 2" xfId="2368" xr:uid="{00000000-0005-0000-0000-0000AE0A0000}"/>
    <cellStyle name="メモ 4 2 4 2 3 2 2" xfId="5588" xr:uid="{00000000-0005-0000-0000-0000AF0A0000}"/>
    <cellStyle name="メモ 4 2 4 2 3 3" xfId="6809" xr:uid="{00000000-0005-0000-0000-0000B00A0000}"/>
    <cellStyle name="メモ 4 2 4 2 3 4" xfId="8000" xr:uid="{00000000-0005-0000-0000-0000B10A0000}"/>
    <cellStyle name="メモ 4 2 4 2 3 5" xfId="9592" xr:uid="{00000000-0005-0000-0000-0000B20A0000}"/>
    <cellStyle name="メモ 4 2 4 2 3 6" xfId="11313" xr:uid="{00000000-0005-0000-0000-0000B30A0000}"/>
    <cellStyle name="メモ 4 2 4 2 3 7" xfId="12906" xr:uid="{00000000-0005-0000-0000-0000B40A0000}"/>
    <cellStyle name="メモ 4 2 4 2 3 8" xfId="14419" xr:uid="{00000000-0005-0000-0000-0000B50A0000}"/>
    <cellStyle name="メモ 4 2 4 2 3 9" xfId="15331" xr:uid="{00000000-0005-0000-0000-0000B60A0000}"/>
    <cellStyle name="メモ 4 2 4 2 4" xfId="1564" xr:uid="{00000000-0005-0000-0000-0000B70A0000}"/>
    <cellStyle name="メモ 4 2 4 2 4 10" xfId="17326" xr:uid="{00000000-0005-0000-0000-0000B80A0000}"/>
    <cellStyle name="メモ 4 2 4 2 4 11" xfId="18943" xr:uid="{00000000-0005-0000-0000-0000B90A0000}"/>
    <cellStyle name="メモ 4 2 4 2 4 12" xfId="20542" xr:uid="{00000000-0005-0000-0000-0000BA0A0000}"/>
    <cellStyle name="メモ 4 2 4 2 4 2" xfId="2770" xr:uid="{00000000-0005-0000-0000-0000BB0A0000}"/>
    <cellStyle name="メモ 4 2 4 2 4 2 2" xfId="5990" xr:uid="{00000000-0005-0000-0000-0000BC0A0000}"/>
    <cellStyle name="メモ 4 2 4 2 4 3" xfId="3562" xr:uid="{00000000-0005-0000-0000-0000BD0A0000}"/>
    <cellStyle name="メモ 4 2 4 2 4 4" xfId="8402" xr:uid="{00000000-0005-0000-0000-0000BE0A0000}"/>
    <cellStyle name="メモ 4 2 4 2 4 5" xfId="9994" xr:uid="{00000000-0005-0000-0000-0000BF0A0000}"/>
    <cellStyle name="メモ 4 2 4 2 4 6" xfId="11715" xr:uid="{00000000-0005-0000-0000-0000C00A0000}"/>
    <cellStyle name="メモ 4 2 4 2 4 7" xfId="13308" xr:uid="{00000000-0005-0000-0000-0000C10A0000}"/>
    <cellStyle name="メモ 4 2 4 2 4 8" xfId="14803" xr:uid="{00000000-0005-0000-0000-0000C20A0000}"/>
    <cellStyle name="メモ 4 2 4 2 4 9" xfId="15733" xr:uid="{00000000-0005-0000-0000-0000C30A0000}"/>
    <cellStyle name="メモ 4 2 4 2 5" xfId="4851" xr:uid="{00000000-0005-0000-0000-0000C40A0000}"/>
    <cellStyle name="メモ 4 2 4 2 6" xfId="7196" xr:uid="{00000000-0005-0000-0000-0000C50A0000}"/>
    <cellStyle name="メモ 4 2 4 2 7" xfId="8788" xr:uid="{00000000-0005-0000-0000-0000C60A0000}"/>
    <cellStyle name="メモ 4 2 4 2 8" xfId="10508" xr:uid="{00000000-0005-0000-0000-0000C70A0000}"/>
    <cellStyle name="メモ 4 2 4 2 9" xfId="12101" xr:uid="{00000000-0005-0000-0000-0000C80A0000}"/>
    <cellStyle name="メモ 4 2 4 3" xfId="609" xr:uid="{00000000-0005-0000-0000-0000C90A0000}"/>
    <cellStyle name="メモ 4 2 4 3 10" xfId="16371" xr:uid="{00000000-0005-0000-0000-0000CA0A0000}"/>
    <cellStyle name="メモ 4 2 4 3 11" xfId="17988" xr:uid="{00000000-0005-0000-0000-0000CB0A0000}"/>
    <cellStyle name="メモ 4 2 4 3 12" xfId="19587" xr:uid="{00000000-0005-0000-0000-0000CC0A0000}"/>
    <cellStyle name="メモ 4 2 4 3 13" xfId="3813" xr:uid="{00000000-0005-0000-0000-0000CD0A0000}"/>
    <cellStyle name="メモ 4 2 4 3 2" xfId="1815" xr:uid="{00000000-0005-0000-0000-0000CE0A0000}"/>
    <cellStyle name="メモ 4 2 4 3 2 2" xfId="5035" xr:uid="{00000000-0005-0000-0000-0000CF0A0000}"/>
    <cellStyle name="メモ 4 2 4 3 3" xfId="6256" xr:uid="{00000000-0005-0000-0000-0000D00A0000}"/>
    <cellStyle name="メモ 4 2 4 3 4" xfId="7447" xr:uid="{00000000-0005-0000-0000-0000D10A0000}"/>
    <cellStyle name="メモ 4 2 4 3 5" xfId="9039" xr:uid="{00000000-0005-0000-0000-0000D20A0000}"/>
    <cellStyle name="メモ 4 2 4 3 6" xfId="10760" xr:uid="{00000000-0005-0000-0000-0000D30A0000}"/>
    <cellStyle name="メモ 4 2 4 3 7" xfId="12353" xr:uid="{00000000-0005-0000-0000-0000D40A0000}"/>
    <cellStyle name="メモ 4 2 4 3 8" xfId="13920" xr:uid="{00000000-0005-0000-0000-0000D50A0000}"/>
    <cellStyle name="メモ 4 2 4 3 9" xfId="14076" xr:uid="{00000000-0005-0000-0000-0000D60A0000}"/>
    <cellStyle name="メモ 4 2 4 4" xfId="1002" xr:uid="{00000000-0005-0000-0000-0000D70A0000}"/>
    <cellStyle name="メモ 4 2 4 4 10" xfId="16764" xr:uid="{00000000-0005-0000-0000-0000D80A0000}"/>
    <cellStyle name="メモ 4 2 4 4 11" xfId="18381" xr:uid="{00000000-0005-0000-0000-0000D90A0000}"/>
    <cellStyle name="メモ 4 2 4 4 12" xfId="19980" xr:uid="{00000000-0005-0000-0000-0000DA0A0000}"/>
    <cellStyle name="メモ 4 2 4 4 13" xfId="4206" xr:uid="{00000000-0005-0000-0000-0000DB0A0000}"/>
    <cellStyle name="メモ 4 2 4 4 2" xfId="2208" xr:uid="{00000000-0005-0000-0000-0000DC0A0000}"/>
    <cellStyle name="メモ 4 2 4 4 2 2" xfId="5428" xr:uid="{00000000-0005-0000-0000-0000DD0A0000}"/>
    <cellStyle name="メモ 4 2 4 4 3" xfId="6649" xr:uid="{00000000-0005-0000-0000-0000DE0A0000}"/>
    <cellStyle name="メモ 4 2 4 4 4" xfId="7840" xr:uid="{00000000-0005-0000-0000-0000DF0A0000}"/>
    <cellStyle name="メモ 4 2 4 4 5" xfId="9432" xr:uid="{00000000-0005-0000-0000-0000E00A0000}"/>
    <cellStyle name="メモ 4 2 4 4 6" xfId="11153" xr:uid="{00000000-0005-0000-0000-0000E10A0000}"/>
    <cellStyle name="メモ 4 2 4 4 7" xfId="12746" xr:uid="{00000000-0005-0000-0000-0000E20A0000}"/>
    <cellStyle name="メモ 4 2 4 4 8" xfId="14277" xr:uid="{00000000-0005-0000-0000-0000E30A0000}"/>
    <cellStyle name="メモ 4 2 4 4 9" xfId="15171" xr:uid="{00000000-0005-0000-0000-0000E40A0000}"/>
    <cellStyle name="メモ 4 2 4 5" xfId="1404" xr:uid="{00000000-0005-0000-0000-0000E50A0000}"/>
    <cellStyle name="メモ 4 2 4 5 10" xfId="17166" xr:uid="{00000000-0005-0000-0000-0000E60A0000}"/>
    <cellStyle name="メモ 4 2 4 5 11" xfId="18783" xr:uid="{00000000-0005-0000-0000-0000E70A0000}"/>
    <cellStyle name="メモ 4 2 4 5 12" xfId="20382" xr:uid="{00000000-0005-0000-0000-0000E80A0000}"/>
    <cellStyle name="メモ 4 2 4 5 2" xfId="2610" xr:uid="{00000000-0005-0000-0000-0000E90A0000}"/>
    <cellStyle name="メモ 4 2 4 5 2 2" xfId="5830" xr:uid="{00000000-0005-0000-0000-0000EA0A0000}"/>
    <cellStyle name="メモ 4 2 4 5 3" xfId="3402" xr:uid="{00000000-0005-0000-0000-0000EB0A0000}"/>
    <cellStyle name="メモ 4 2 4 5 4" xfId="8242" xr:uid="{00000000-0005-0000-0000-0000EC0A0000}"/>
    <cellStyle name="メモ 4 2 4 5 5" xfId="9834" xr:uid="{00000000-0005-0000-0000-0000ED0A0000}"/>
    <cellStyle name="メモ 4 2 4 5 6" xfId="11555" xr:uid="{00000000-0005-0000-0000-0000EE0A0000}"/>
    <cellStyle name="メモ 4 2 4 5 7" xfId="13148" xr:uid="{00000000-0005-0000-0000-0000EF0A0000}"/>
    <cellStyle name="メモ 4 2 4 5 8" xfId="14643" xr:uid="{00000000-0005-0000-0000-0000F00A0000}"/>
    <cellStyle name="メモ 4 2 4 5 9" xfId="15573" xr:uid="{00000000-0005-0000-0000-0000F10A0000}"/>
    <cellStyle name="メモ 4 2 4 6" xfId="4804" xr:uid="{00000000-0005-0000-0000-0000F20A0000}"/>
    <cellStyle name="メモ 4 2 4 7" xfId="7036" xr:uid="{00000000-0005-0000-0000-0000F30A0000}"/>
    <cellStyle name="メモ 4 2 4 8" xfId="8628" xr:uid="{00000000-0005-0000-0000-0000F40A0000}"/>
    <cellStyle name="メモ 4 2 4 9" xfId="10348" xr:uid="{00000000-0005-0000-0000-0000F50A0000}"/>
    <cellStyle name="メモ 4 2 5" xfId="199" xr:uid="{00000000-0005-0000-0000-0000F60A0000}"/>
    <cellStyle name="メモ 4 2 5 10" xfId="11942" xr:uid="{00000000-0005-0000-0000-0000F70A0000}"/>
    <cellStyle name="メモ 4 2 5 11" xfId="14493" xr:uid="{00000000-0005-0000-0000-0000F80A0000}"/>
    <cellStyle name="メモ 4 2 5 12" xfId="15961" xr:uid="{00000000-0005-0000-0000-0000F90A0000}"/>
    <cellStyle name="メモ 4 2 5 13" xfId="17578" xr:uid="{00000000-0005-0000-0000-0000FA0A0000}"/>
    <cellStyle name="メモ 4 2 5 14" xfId="19177" xr:uid="{00000000-0005-0000-0000-0000FB0A0000}"/>
    <cellStyle name="メモ 4 2 5 2" xfId="359" xr:uid="{00000000-0005-0000-0000-0000FC0A0000}"/>
    <cellStyle name="メモ 4 2 5 2 10" xfId="13627" xr:uid="{00000000-0005-0000-0000-0000FD0A0000}"/>
    <cellStyle name="メモ 4 2 5 2 11" xfId="16121" xr:uid="{00000000-0005-0000-0000-0000FE0A0000}"/>
    <cellStyle name="メモ 4 2 5 2 12" xfId="17738" xr:uid="{00000000-0005-0000-0000-0000FF0A0000}"/>
    <cellStyle name="メモ 4 2 5 2 13" xfId="19337" xr:uid="{00000000-0005-0000-0000-0000000B0000}"/>
    <cellStyle name="メモ 4 2 5 2 2" xfId="770" xr:uid="{00000000-0005-0000-0000-0000010B0000}"/>
    <cellStyle name="メモ 4 2 5 2 2 10" xfId="16532" xr:uid="{00000000-0005-0000-0000-0000020B0000}"/>
    <cellStyle name="メモ 4 2 5 2 2 11" xfId="18149" xr:uid="{00000000-0005-0000-0000-0000030B0000}"/>
    <cellStyle name="メモ 4 2 5 2 2 12" xfId="19748" xr:uid="{00000000-0005-0000-0000-0000040B0000}"/>
    <cellStyle name="メモ 4 2 5 2 2 13" xfId="3974" xr:uid="{00000000-0005-0000-0000-0000050B0000}"/>
    <cellStyle name="メモ 4 2 5 2 2 2" xfId="1976" xr:uid="{00000000-0005-0000-0000-0000060B0000}"/>
    <cellStyle name="メモ 4 2 5 2 2 2 2" xfId="5196" xr:uid="{00000000-0005-0000-0000-0000070B0000}"/>
    <cellStyle name="メモ 4 2 5 2 2 3" xfId="6417" xr:uid="{00000000-0005-0000-0000-0000080B0000}"/>
    <cellStyle name="メモ 4 2 5 2 2 4" xfId="7608" xr:uid="{00000000-0005-0000-0000-0000090B0000}"/>
    <cellStyle name="メモ 4 2 5 2 2 5" xfId="9200" xr:uid="{00000000-0005-0000-0000-00000A0B0000}"/>
    <cellStyle name="メモ 4 2 5 2 2 6" xfId="10921" xr:uid="{00000000-0005-0000-0000-00000B0B0000}"/>
    <cellStyle name="メモ 4 2 5 2 2 7" xfId="12514" xr:uid="{00000000-0005-0000-0000-00000C0B0000}"/>
    <cellStyle name="メモ 4 2 5 2 2 8" xfId="14064" xr:uid="{00000000-0005-0000-0000-00000D0B0000}"/>
    <cellStyle name="メモ 4 2 5 2 2 9" xfId="10279" xr:uid="{00000000-0005-0000-0000-00000E0B0000}"/>
    <cellStyle name="メモ 4 2 5 2 3" xfId="1163" xr:uid="{00000000-0005-0000-0000-00000F0B0000}"/>
    <cellStyle name="メモ 4 2 5 2 3 10" xfId="16925" xr:uid="{00000000-0005-0000-0000-0000100B0000}"/>
    <cellStyle name="メモ 4 2 5 2 3 11" xfId="18542" xr:uid="{00000000-0005-0000-0000-0000110B0000}"/>
    <cellStyle name="メモ 4 2 5 2 3 12" xfId="20141" xr:uid="{00000000-0005-0000-0000-0000120B0000}"/>
    <cellStyle name="メモ 4 2 5 2 3 13" xfId="4367" xr:uid="{00000000-0005-0000-0000-0000130B0000}"/>
    <cellStyle name="メモ 4 2 5 2 3 2" xfId="2369" xr:uid="{00000000-0005-0000-0000-0000140B0000}"/>
    <cellStyle name="メモ 4 2 5 2 3 2 2" xfId="5589" xr:uid="{00000000-0005-0000-0000-0000150B0000}"/>
    <cellStyle name="メモ 4 2 5 2 3 3" xfId="6810" xr:uid="{00000000-0005-0000-0000-0000160B0000}"/>
    <cellStyle name="メモ 4 2 5 2 3 4" xfId="8001" xr:uid="{00000000-0005-0000-0000-0000170B0000}"/>
    <cellStyle name="メモ 4 2 5 2 3 5" xfId="9593" xr:uid="{00000000-0005-0000-0000-0000180B0000}"/>
    <cellStyle name="メモ 4 2 5 2 3 6" xfId="11314" xr:uid="{00000000-0005-0000-0000-0000190B0000}"/>
    <cellStyle name="メモ 4 2 5 2 3 7" xfId="12907" xr:uid="{00000000-0005-0000-0000-00001A0B0000}"/>
    <cellStyle name="メモ 4 2 5 2 3 8" xfId="14420" xr:uid="{00000000-0005-0000-0000-00001B0B0000}"/>
    <cellStyle name="メモ 4 2 5 2 3 9" xfId="15332" xr:uid="{00000000-0005-0000-0000-00001C0B0000}"/>
    <cellStyle name="メモ 4 2 5 2 4" xfId="1565" xr:uid="{00000000-0005-0000-0000-00001D0B0000}"/>
    <cellStyle name="メモ 4 2 5 2 4 10" xfId="17327" xr:uid="{00000000-0005-0000-0000-00001E0B0000}"/>
    <cellStyle name="メモ 4 2 5 2 4 11" xfId="18944" xr:uid="{00000000-0005-0000-0000-00001F0B0000}"/>
    <cellStyle name="メモ 4 2 5 2 4 12" xfId="20543" xr:uid="{00000000-0005-0000-0000-0000200B0000}"/>
    <cellStyle name="メモ 4 2 5 2 4 2" xfId="2771" xr:uid="{00000000-0005-0000-0000-0000210B0000}"/>
    <cellStyle name="メモ 4 2 5 2 4 2 2" xfId="5991" xr:uid="{00000000-0005-0000-0000-0000220B0000}"/>
    <cellStyle name="メモ 4 2 5 2 4 3" xfId="3563" xr:uid="{00000000-0005-0000-0000-0000230B0000}"/>
    <cellStyle name="メモ 4 2 5 2 4 4" xfId="8403" xr:uid="{00000000-0005-0000-0000-0000240B0000}"/>
    <cellStyle name="メモ 4 2 5 2 4 5" xfId="9995" xr:uid="{00000000-0005-0000-0000-0000250B0000}"/>
    <cellStyle name="メモ 4 2 5 2 4 6" xfId="11716" xr:uid="{00000000-0005-0000-0000-0000260B0000}"/>
    <cellStyle name="メモ 4 2 5 2 4 7" xfId="13309" xr:uid="{00000000-0005-0000-0000-0000270B0000}"/>
    <cellStyle name="メモ 4 2 5 2 4 8" xfId="14804" xr:uid="{00000000-0005-0000-0000-0000280B0000}"/>
    <cellStyle name="メモ 4 2 5 2 4 9" xfId="15734" xr:uid="{00000000-0005-0000-0000-0000290B0000}"/>
    <cellStyle name="メモ 4 2 5 2 5" xfId="4739" xr:uid="{00000000-0005-0000-0000-00002A0B0000}"/>
    <cellStyle name="メモ 4 2 5 2 6" xfId="7197" xr:uid="{00000000-0005-0000-0000-00002B0B0000}"/>
    <cellStyle name="メモ 4 2 5 2 7" xfId="8789" xr:uid="{00000000-0005-0000-0000-00002C0B0000}"/>
    <cellStyle name="メモ 4 2 5 2 8" xfId="10509" xr:uid="{00000000-0005-0000-0000-00002D0B0000}"/>
    <cellStyle name="メモ 4 2 5 2 9" xfId="12102" xr:uid="{00000000-0005-0000-0000-00002E0B0000}"/>
    <cellStyle name="メモ 4 2 5 3" xfId="610" xr:uid="{00000000-0005-0000-0000-00002F0B0000}"/>
    <cellStyle name="メモ 4 2 5 3 10" xfId="16372" xr:uid="{00000000-0005-0000-0000-0000300B0000}"/>
    <cellStyle name="メモ 4 2 5 3 11" xfId="17989" xr:uid="{00000000-0005-0000-0000-0000310B0000}"/>
    <cellStyle name="メモ 4 2 5 3 12" xfId="19588" xr:uid="{00000000-0005-0000-0000-0000320B0000}"/>
    <cellStyle name="メモ 4 2 5 3 13" xfId="3814" xr:uid="{00000000-0005-0000-0000-0000330B0000}"/>
    <cellStyle name="メモ 4 2 5 3 2" xfId="1816" xr:uid="{00000000-0005-0000-0000-0000340B0000}"/>
    <cellStyle name="メモ 4 2 5 3 2 2" xfId="5036" xr:uid="{00000000-0005-0000-0000-0000350B0000}"/>
    <cellStyle name="メモ 4 2 5 3 3" xfId="6257" xr:uid="{00000000-0005-0000-0000-0000360B0000}"/>
    <cellStyle name="メモ 4 2 5 3 4" xfId="7448" xr:uid="{00000000-0005-0000-0000-0000370B0000}"/>
    <cellStyle name="メモ 4 2 5 3 5" xfId="9040" xr:uid="{00000000-0005-0000-0000-0000380B0000}"/>
    <cellStyle name="メモ 4 2 5 3 6" xfId="10761" xr:uid="{00000000-0005-0000-0000-0000390B0000}"/>
    <cellStyle name="メモ 4 2 5 3 7" xfId="12354" xr:uid="{00000000-0005-0000-0000-00003A0B0000}"/>
    <cellStyle name="メモ 4 2 5 3 8" xfId="13921" xr:uid="{00000000-0005-0000-0000-00003B0B0000}"/>
    <cellStyle name="メモ 4 2 5 3 9" xfId="13701" xr:uid="{00000000-0005-0000-0000-00003C0B0000}"/>
    <cellStyle name="メモ 4 2 5 4" xfId="1003" xr:uid="{00000000-0005-0000-0000-00003D0B0000}"/>
    <cellStyle name="メモ 4 2 5 4 10" xfId="16765" xr:uid="{00000000-0005-0000-0000-00003E0B0000}"/>
    <cellStyle name="メモ 4 2 5 4 11" xfId="18382" xr:uid="{00000000-0005-0000-0000-00003F0B0000}"/>
    <cellStyle name="メモ 4 2 5 4 12" xfId="19981" xr:uid="{00000000-0005-0000-0000-0000400B0000}"/>
    <cellStyle name="メモ 4 2 5 4 13" xfId="4207" xr:uid="{00000000-0005-0000-0000-0000410B0000}"/>
    <cellStyle name="メモ 4 2 5 4 2" xfId="2209" xr:uid="{00000000-0005-0000-0000-0000420B0000}"/>
    <cellStyle name="メモ 4 2 5 4 2 2" xfId="5429" xr:uid="{00000000-0005-0000-0000-0000430B0000}"/>
    <cellStyle name="メモ 4 2 5 4 3" xfId="6650" xr:uid="{00000000-0005-0000-0000-0000440B0000}"/>
    <cellStyle name="メモ 4 2 5 4 4" xfId="7841" xr:uid="{00000000-0005-0000-0000-0000450B0000}"/>
    <cellStyle name="メモ 4 2 5 4 5" xfId="9433" xr:uid="{00000000-0005-0000-0000-0000460B0000}"/>
    <cellStyle name="メモ 4 2 5 4 6" xfId="11154" xr:uid="{00000000-0005-0000-0000-0000470B0000}"/>
    <cellStyle name="メモ 4 2 5 4 7" xfId="12747" xr:uid="{00000000-0005-0000-0000-0000480B0000}"/>
    <cellStyle name="メモ 4 2 5 4 8" xfId="14278" xr:uid="{00000000-0005-0000-0000-0000490B0000}"/>
    <cellStyle name="メモ 4 2 5 4 9" xfId="15172" xr:uid="{00000000-0005-0000-0000-00004A0B0000}"/>
    <cellStyle name="メモ 4 2 5 5" xfId="1405" xr:uid="{00000000-0005-0000-0000-00004B0B0000}"/>
    <cellStyle name="メモ 4 2 5 5 10" xfId="17167" xr:uid="{00000000-0005-0000-0000-00004C0B0000}"/>
    <cellStyle name="メモ 4 2 5 5 11" xfId="18784" xr:uid="{00000000-0005-0000-0000-00004D0B0000}"/>
    <cellStyle name="メモ 4 2 5 5 12" xfId="20383" xr:uid="{00000000-0005-0000-0000-00004E0B0000}"/>
    <cellStyle name="メモ 4 2 5 5 2" xfId="2611" xr:uid="{00000000-0005-0000-0000-00004F0B0000}"/>
    <cellStyle name="メモ 4 2 5 5 2 2" xfId="5831" xr:uid="{00000000-0005-0000-0000-0000500B0000}"/>
    <cellStyle name="メモ 4 2 5 5 3" xfId="3403" xr:uid="{00000000-0005-0000-0000-0000510B0000}"/>
    <cellStyle name="メモ 4 2 5 5 4" xfId="8243" xr:uid="{00000000-0005-0000-0000-0000520B0000}"/>
    <cellStyle name="メモ 4 2 5 5 5" xfId="9835" xr:uid="{00000000-0005-0000-0000-0000530B0000}"/>
    <cellStyle name="メモ 4 2 5 5 6" xfId="11556" xr:uid="{00000000-0005-0000-0000-0000540B0000}"/>
    <cellStyle name="メモ 4 2 5 5 7" xfId="13149" xr:uid="{00000000-0005-0000-0000-0000550B0000}"/>
    <cellStyle name="メモ 4 2 5 5 8" xfId="14644" xr:uid="{00000000-0005-0000-0000-0000560B0000}"/>
    <cellStyle name="メモ 4 2 5 5 9" xfId="15574" xr:uid="{00000000-0005-0000-0000-0000570B0000}"/>
    <cellStyle name="メモ 4 2 5 6" xfId="4803" xr:uid="{00000000-0005-0000-0000-0000580B0000}"/>
    <cellStyle name="メモ 4 2 5 7" xfId="7037" xr:uid="{00000000-0005-0000-0000-0000590B0000}"/>
    <cellStyle name="メモ 4 2 5 8" xfId="8629" xr:uid="{00000000-0005-0000-0000-00005A0B0000}"/>
    <cellStyle name="メモ 4 2 5 9" xfId="10349" xr:uid="{00000000-0005-0000-0000-00005B0B0000}"/>
    <cellStyle name="メモ 4 2 6" xfId="200" xr:uid="{00000000-0005-0000-0000-00005C0B0000}"/>
    <cellStyle name="メモ 4 2 6 10" xfId="11943" xr:uid="{00000000-0005-0000-0000-00005D0B0000}"/>
    <cellStyle name="メモ 4 2 6 11" xfId="14137" xr:uid="{00000000-0005-0000-0000-00005E0B0000}"/>
    <cellStyle name="メモ 4 2 6 12" xfId="15962" xr:uid="{00000000-0005-0000-0000-00005F0B0000}"/>
    <cellStyle name="メモ 4 2 6 13" xfId="17579" xr:uid="{00000000-0005-0000-0000-0000600B0000}"/>
    <cellStyle name="メモ 4 2 6 14" xfId="19178" xr:uid="{00000000-0005-0000-0000-0000610B0000}"/>
    <cellStyle name="メモ 4 2 6 2" xfId="360" xr:uid="{00000000-0005-0000-0000-0000620B0000}"/>
    <cellStyle name="メモ 4 2 6 2 10" xfId="13782" xr:uid="{00000000-0005-0000-0000-0000630B0000}"/>
    <cellStyle name="メモ 4 2 6 2 11" xfId="16122" xr:uid="{00000000-0005-0000-0000-0000640B0000}"/>
    <cellStyle name="メモ 4 2 6 2 12" xfId="17739" xr:uid="{00000000-0005-0000-0000-0000650B0000}"/>
    <cellStyle name="メモ 4 2 6 2 13" xfId="19338" xr:uid="{00000000-0005-0000-0000-0000660B0000}"/>
    <cellStyle name="メモ 4 2 6 2 2" xfId="771" xr:uid="{00000000-0005-0000-0000-0000670B0000}"/>
    <cellStyle name="メモ 4 2 6 2 2 10" xfId="16533" xr:uid="{00000000-0005-0000-0000-0000680B0000}"/>
    <cellStyle name="メモ 4 2 6 2 2 11" xfId="18150" xr:uid="{00000000-0005-0000-0000-0000690B0000}"/>
    <cellStyle name="メモ 4 2 6 2 2 12" xfId="19749" xr:uid="{00000000-0005-0000-0000-00006A0B0000}"/>
    <cellStyle name="メモ 4 2 6 2 2 13" xfId="3975" xr:uid="{00000000-0005-0000-0000-00006B0B0000}"/>
    <cellStyle name="メモ 4 2 6 2 2 2" xfId="1977" xr:uid="{00000000-0005-0000-0000-00006C0B0000}"/>
    <cellStyle name="メモ 4 2 6 2 2 2 2" xfId="5197" xr:uid="{00000000-0005-0000-0000-00006D0B0000}"/>
    <cellStyle name="メモ 4 2 6 2 2 3" xfId="6418" xr:uid="{00000000-0005-0000-0000-00006E0B0000}"/>
    <cellStyle name="メモ 4 2 6 2 2 4" xfId="7609" xr:uid="{00000000-0005-0000-0000-00006F0B0000}"/>
    <cellStyle name="メモ 4 2 6 2 2 5" xfId="9201" xr:uid="{00000000-0005-0000-0000-0000700B0000}"/>
    <cellStyle name="メモ 4 2 6 2 2 6" xfId="10922" xr:uid="{00000000-0005-0000-0000-0000710B0000}"/>
    <cellStyle name="メモ 4 2 6 2 2 7" xfId="12515" xr:uid="{00000000-0005-0000-0000-0000720B0000}"/>
    <cellStyle name="メモ 4 2 6 2 2 8" xfId="14065" xr:uid="{00000000-0005-0000-0000-0000730B0000}"/>
    <cellStyle name="メモ 4 2 6 2 2 9" xfId="10278" xr:uid="{00000000-0005-0000-0000-0000740B0000}"/>
    <cellStyle name="メモ 4 2 6 2 3" xfId="1164" xr:uid="{00000000-0005-0000-0000-0000750B0000}"/>
    <cellStyle name="メモ 4 2 6 2 3 10" xfId="16926" xr:uid="{00000000-0005-0000-0000-0000760B0000}"/>
    <cellStyle name="メモ 4 2 6 2 3 11" xfId="18543" xr:uid="{00000000-0005-0000-0000-0000770B0000}"/>
    <cellStyle name="メモ 4 2 6 2 3 12" xfId="20142" xr:uid="{00000000-0005-0000-0000-0000780B0000}"/>
    <cellStyle name="メモ 4 2 6 2 3 13" xfId="4368" xr:uid="{00000000-0005-0000-0000-0000790B0000}"/>
    <cellStyle name="メモ 4 2 6 2 3 2" xfId="2370" xr:uid="{00000000-0005-0000-0000-00007A0B0000}"/>
    <cellStyle name="メモ 4 2 6 2 3 2 2" xfId="5590" xr:uid="{00000000-0005-0000-0000-00007B0B0000}"/>
    <cellStyle name="メモ 4 2 6 2 3 3" xfId="6811" xr:uid="{00000000-0005-0000-0000-00007C0B0000}"/>
    <cellStyle name="メモ 4 2 6 2 3 4" xfId="8002" xr:uid="{00000000-0005-0000-0000-00007D0B0000}"/>
    <cellStyle name="メモ 4 2 6 2 3 5" xfId="9594" xr:uid="{00000000-0005-0000-0000-00007E0B0000}"/>
    <cellStyle name="メモ 4 2 6 2 3 6" xfId="11315" xr:uid="{00000000-0005-0000-0000-00007F0B0000}"/>
    <cellStyle name="メモ 4 2 6 2 3 7" xfId="12908" xr:uid="{00000000-0005-0000-0000-0000800B0000}"/>
    <cellStyle name="メモ 4 2 6 2 3 8" xfId="14421" xr:uid="{00000000-0005-0000-0000-0000810B0000}"/>
    <cellStyle name="メモ 4 2 6 2 3 9" xfId="15333" xr:uid="{00000000-0005-0000-0000-0000820B0000}"/>
    <cellStyle name="メモ 4 2 6 2 4" xfId="1566" xr:uid="{00000000-0005-0000-0000-0000830B0000}"/>
    <cellStyle name="メモ 4 2 6 2 4 10" xfId="17328" xr:uid="{00000000-0005-0000-0000-0000840B0000}"/>
    <cellStyle name="メモ 4 2 6 2 4 11" xfId="18945" xr:uid="{00000000-0005-0000-0000-0000850B0000}"/>
    <cellStyle name="メモ 4 2 6 2 4 12" xfId="20544" xr:uid="{00000000-0005-0000-0000-0000860B0000}"/>
    <cellStyle name="メモ 4 2 6 2 4 2" xfId="2772" xr:uid="{00000000-0005-0000-0000-0000870B0000}"/>
    <cellStyle name="メモ 4 2 6 2 4 2 2" xfId="5992" xr:uid="{00000000-0005-0000-0000-0000880B0000}"/>
    <cellStyle name="メモ 4 2 6 2 4 3" xfId="3564" xr:uid="{00000000-0005-0000-0000-0000890B0000}"/>
    <cellStyle name="メモ 4 2 6 2 4 4" xfId="8404" xr:uid="{00000000-0005-0000-0000-00008A0B0000}"/>
    <cellStyle name="メモ 4 2 6 2 4 5" xfId="9996" xr:uid="{00000000-0005-0000-0000-00008B0B0000}"/>
    <cellStyle name="メモ 4 2 6 2 4 6" xfId="11717" xr:uid="{00000000-0005-0000-0000-00008C0B0000}"/>
    <cellStyle name="メモ 4 2 6 2 4 7" xfId="13310" xr:uid="{00000000-0005-0000-0000-00008D0B0000}"/>
    <cellStyle name="メモ 4 2 6 2 4 8" xfId="14805" xr:uid="{00000000-0005-0000-0000-00008E0B0000}"/>
    <cellStyle name="メモ 4 2 6 2 4 9" xfId="15735" xr:uid="{00000000-0005-0000-0000-00008F0B0000}"/>
    <cellStyle name="メモ 4 2 6 2 5" xfId="4850" xr:uid="{00000000-0005-0000-0000-0000900B0000}"/>
    <cellStyle name="メモ 4 2 6 2 6" xfId="7198" xr:uid="{00000000-0005-0000-0000-0000910B0000}"/>
    <cellStyle name="メモ 4 2 6 2 7" xfId="8790" xr:uid="{00000000-0005-0000-0000-0000920B0000}"/>
    <cellStyle name="メモ 4 2 6 2 8" xfId="10510" xr:uid="{00000000-0005-0000-0000-0000930B0000}"/>
    <cellStyle name="メモ 4 2 6 2 9" xfId="12103" xr:uid="{00000000-0005-0000-0000-0000940B0000}"/>
    <cellStyle name="メモ 4 2 6 3" xfId="611" xr:uid="{00000000-0005-0000-0000-0000950B0000}"/>
    <cellStyle name="メモ 4 2 6 3 10" xfId="16373" xr:uid="{00000000-0005-0000-0000-0000960B0000}"/>
    <cellStyle name="メモ 4 2 6 3 11" xfId="17990" xr:uid="{00000000-0005-0000-0000-0000970B0000}"/>
    <cellStyle name="メモ 4 2 6 3 12" xfId="19589" xr:uid="{00000000-0005-0000-0000-0000980B0000}"/>
    <cellStyle name="メモ 4 2 6 3 13" xfId="3815" xr:uid="{00000000-0005-0000-0000-0000990B0000}"/>
    <cellStyle name="メモ 4 2 6 3 2" xfId="1817" xr:uid="{00000000-0005-0000-0000-00009A0B0000}"/>
    <cellStyle name="メモ 4 2 6 3 2 2" xfId="5037" xr:uid="{00000000-0005-0000-0000-00009B0B0000}"/>
    <cellStyle name="メモ 4 2 6 3 3" xfId="6258" xr:uid="{00000000-0005-0000-0000-00009C0B0000}"/>
    <cellStyle name="メモ 4 2 6 3 4" xfId="7449" xr:uid="{00000000-0005-0000-0000-00009D0B0000}"/>
    <cellStyle name="メモ 4 2 6 3 5" xfId="9041" xr:uid="{00000000-0005-0000-0000-00009E0B0000}"/>
    <cellStyle name="メモ 4 2 6 3 6" xfId="10762" xr:uid="{00000000-0005-0000-0000-00009F0B0000}"/>
    <cellStyle name="メモ 4 2 6 3 7" xfId="12355" xr:uid="{00000000-0005-0000-0000-0000A00B0000}"/>
    <cellStyle name="メモ 4 2 6 3 8" xfId="13922" xr:uid="{00000000-0005-0000-0000-0000A10B0000}"/>
    <cellStyle name="メモ 4 2 6 3 9" xfId="14295" xr:uid="{00000000-0005-0000-0000-0000A20B0000}"/>
    <cellStyle name="メモ 4 2 6 4" xfId="1004" xr:uid="{00000000-0005-0000-0000-0000A30B0000}"/>
    <cellStyle name="メモ 4 2 6 4 10" xfId="16766" xr:uid="{00000000-0005-0000-0000-0000A40B0000}"/>
    <cellStyle name="メモ 4 2 6 4 11" xfId="18383" xr:uid="{00000000-0005-0000-0000-0000A50B0000}"/>
    <cellStyle name="メモ 4 2 6 4 12" xfId="19982" xr:uid="{00000000-0005-0000-0000-0000A60B0000}"/>
    <cellStyle name="メモ 4 2 6 4 13" xfId="4208" xr:uid="{00000000-0005-0000-0000-0000A70B0000}"/>
    <cellStyle name="メモ 4 2 6 4 2" xfId="2210" xr:uid="{00000000-0005-0000-0000-0000A80B0000}"/>
    <cellStyle name="メモ 4 2 6 4 2 2" xfId="5430" xr:uid="{00000000-0005-0000-0000-0000A90B0000}"/>
    <cellStyle name="メモ 4 2 6 4 3" xfId="6651" xr:uid="{00000000-0005-0000-0000-0000AA0B0000}"/>
    <cellStyle name="メモ 4 2 6 4 4" xfId="7842" xr:uid="{00000000-0005-0000-0000-0000AB0B0000}"/>
    <cellStyle name="メモ 4 2 6 4 5" xfId="9434" xr:uid="{00000000-0005-0000-0000-0000AC0B0000}"/>
    <cellStyle name="メモ 4 2 6 4 6" xfId="11155" xr:uid="{00000000-0005-0000-0000-0000AD0B0000}"/>
    <cellStyle name="メモ 4 2 6 4 7" xfId="12748" xr:uid="{00000000-0005-0000-0000-0000AE0B0000}"/>
    <cellStyle name="メモ 4 2 6 4 8" xfId="14279" xr:uid="{00000000-0005-0000-0000-0000AF0B0000}"/>
    <cellStyle name="メモ 4 2 6 4 9" xfId="15173" xr:uid="{00000000-0005-0000-0000-0000B00B0000}"/>
    <cellStyle name="メモ 4 2 6 5" xfId="1406" xr:uid="{00000000-0005-0000-0000-0000B10B0000}"/>
    <cellStyle name="メモ 4 2 6 5 10" xfId="17168" xr:uid="{00000000-0005-0000-0000-0000B20B0000}"/>
    <cellStyle name="メモ 4 2 6 5 11" xfId="18785" xr:uid="{00000000-0005-0000-0000-0000B30B0000}"/>
    <cellStyle name="メモ 4 2 6 5 12" xfId="20384" xr:uid="{00000000-0005-0000-0000-0000B40B0000}"/>
    <cellStyle name="メモ 4 2 6 5 2" xfId="2612" xr:uid="{00000000-0005-0000-0000-0000B50B0000}"/>
    <cellStyle name="メモ 4 2 6 5 2 2" xfId="5832" xr:uid="{00000000-0005-0000-0000-0000B60B0000}"/>
    <cellStyle name="メモ 4 2 6 5 3" xfId="3404" xr:uid="{00000000-0005-0000-0000-0000B70B0000}"/>
    <cellStyle name="メモ 4 2 6 5 4" xfId="8244" xr:uid="{00000000-0005-0000-0000-0000B80B0000}"/>
    <cellStyle name="メモ 4 2 6 5 5" xfId="9836" xr:uid="{00000000-0005-0000-0000-0000B90B0000}"/>
    <cellStyle name="メモ 4 2 6 5 6" xfId="11557" xr:uid="{00000000-0005-0000-0000-0000BA0B0000}"/>
    <cellStyle name="メモ 4 2 6 5 7" xfId="13150" xr:uid="{00000000-0005-0000-0000-0000BB0B0000}"/>
    <cellStyle name="メモ 4 2 6 5 8" xfId="14645" xr:uid="{00000000-0005-0000-0000-0000BC0B0000}"/>
    <cellStyle name="メモ 4 2 6 5 9" xfId="15575" xr:uid="{00000000-0005-0000-0000-0000BD0B0000}"/>
    <cellStyle name="メモ 4 2 6 6" xfId="4902" xr:uid="{00000000-0005-0000-0000-0000BE0B0000}"/>
    <cellStyle name="メモ 4 2 6 7" xfId="7038" xr:uid="{00000000-0005-0000-0000-0000BF0B0000}"/>
    <cellStyle name="メモ 4 2 6 8" xfId="8630" xr:uid="{00000000-0005-0000-0000-0000C00B0000}"/>
    <cellStyle name="メモ 4 2 6 9" xfId="10350" xr:uid="{00000000-0005-0000-0000-0000C10B0000}"/>
    <cellStyle name="メモ 4 2 7" xfId="606" xr:uid="{00000000-0005-0000-0000-0000C20B0000}"/>
    <cellStyle name="メモ 4 2 7 10" xfId="16368" xr:uid="{00000000-0005-0000-0000-0000C30B0000}"/>
    <cellStyle name="メモ 4 2 7 11" xfId="17985" xr:uid="{00000000-0005-0000-0000-0000C40B0000}"/>
    <cellStyle name="メモ 4 2 7 12" xfId="19584" xr:uid="{00000000-0005-0000-0000-0000C50B0000}"/>
    <cellStyle name="メモ 4 2 7 13" xfId="3810" xr:uid="{00000000-0005-0000-0000-0000C60B0000}"/>
    <cellStyle name="メモ 4 2 7 2" xfId="1812" xr:uid="{00000000-0005-0000-0000-0000C70B0000}"/>
    <cellStyle name="メモ 4 2 7 2 2" xfId="5032" xr:uid="{00000000-0005-0000-0000-0000C80B0000}"/>
    <cellStyle name="メモ 4 2 7 3" xfId="6253" xr:uid="{00000000-0005-0000-0000-0000C90B0000}"/>
    <cellStyle name="メモ 4 2 7 4" xfId="7444" xr:uid="{00000000-0005-0000-0000-0000CA0B0000}"/>
    <cellStyle name="メモ 4 2 7 5" xfId="9036" xr:uid="{00000000-0005-0000-0000-0000CB0B0000}"/>
    <cellStyle name="メモ 4 2 7 6" xfId="10757" xr:uid="{00000000-0005-0000-0000-0000CC0B0000}"/>
    <cellStyle name="メモ 4 2 7 7" xfId="12350" xr:uid="{00000000-0005-0000-0000-0000CD0B0000}"/>
    <cellStyle name="メモ 4 2 7 8" xfId="13917" xr:uid="{00000000-0005-0000-0000-0000CE0B0000}"/>
    <cellStyle name="メモ 4 2 7 9" xfId="10300" xr:uid="{00000000-0005-0000-0000-0000CF0B0000}"/>
    <cellStyle name="メモ 4 2 8" xfId="999" xr:uid="{00000000-0005-0000-0000-0000D00B0000}"/>
    <cellStyle name="メモ 4 2 8 10" xfId="16761" xr:uid="{00000000-0005-0000-0000-0000D10B0000}"/>
    <cellStyle name="メモ 4 2 8 11" xfId="18378" xr:uid="{00000000-0005-0000-0000-0000D20B0000}"/>
    <cellStyle name="メモ 4 2 8 12" xfId="19977" xr:uid="{00000000-0005-0000-0000-0000D30B0000}"/>
    <cellStyle name="メモ 4 2 8 13" xfId="4203" xr:uid="{00000000-0005-0000-0000-0000D40B0000}"/>
    <cellStyle name="メモ 4 2 8 2" xfId="2205" xr:uid="{00000000-0005-0000-0000-0000D50B0000}"/>
    <cellStyle name="メモ 4 2 8 2 2" xfId="5425" xr:uid="{00000000-0005-0000-0000-0000D60B0000}"/>
    <cellStyle name="メモ 4 2 8 3" xfId="6646" xr:uid="{00000000-0005-0000-0000-0000D70B0000}"/>
    <cellStyle name="メモ 4 2 8 4" xfId="7837" xr:uid="{00000000-0005-0000-0000-0000D80B0000}"/>
    <cellStyle name="メモ 4 2 8 5" xfId="9429" xr:uid="{00000000-0005-0000-0000-0000D90B0000}"/>
    <cellStyle name="メモ 4 2 8 6" xfId="11150" xr:uid="{00000000-0005-0000-0000-0000DA0B0000}"/>
    <cellStyle name="メモ 4 2 8 7" xfId="12743" xr:uid="{00000000-0005-0000-0000-0000DB0B0000}"/>
    <cellStyle name="メモ 4 2 8 8" xfId="14274" xr:uid="{00000000-0005-0000-0000-0000DC0B0000}"/>
    <cellStyle name="メモ 4 2 8 9" xfId="15168" xr:uid="{00000000-0005-0000-0000-0000DD0B0000}"/>
    <cellStyle name="メモ 4 2 9" xfId="1401" xr:uid="{00000000-0005-0000-0000-0000DE0B0000}"/>
    <cellStyle name="メモ 4 2 9 10" xfId="17163" xr:uid="{00000000-0005-0000-0000-0000DF0B0000}"/>
    <cellStyle name="メモ 4 2 9 11" xfId="18780" xr:uid="{00000000-0005-0000-0000-0000E00B0000}"/>
    <cellStyle name="メモ 4 2 9 12" xfId="20379" xr:uid="{00000000-0005-0000-0000-0000E10B0000}"/>
    <cellStyle name="メモ 4 2 9 2" xfId="2607" xr:uid="{00000000-0005-0000-0000-0000E20B0000}"/>
    <cellStyle name="メモ 4 2 9 2 2" xfId="5827" xr:uid="{00000000-0005-0000-0000-0000E30B0000}"/>
    <cellStyle name="メモ 4 2 9 3" xfId="3399" xr:uid="{00000000-0005-0000-0000-0000E40B0000}"/>
    <cellStyle name="メモ 4 2 9 4" xfId="8239" xr:uid="{00000000-0005-0000-0000-0000E50B0000}"/>
    <cellStyle name="メモ 4 2 9 5" xfId="9831" xr:uid="{00000000-0005-0000-0000-0000E60B0000}"/>
    <cellStyle name="メモ 4 2 9 6" xfId="11552" xr:uid="{00000000-0005-0000-0000-0000E70B0000}"/>
    <cellStyle name="メモ 4 2 9 7" xfId="13145" xr:uid="{00000000-0005-0000-0000-0000E80B0000}"/>
    <cellStyle name="メモ 4 2 9 8" xfId="14640" xr:uid="{00000000-0005-0000-0000-0000E90B0000}"/>
    <cellStyle name="メモ 4 2 9 9" xfId="15570" xr:uid="{00000000-0005-0000-0000-0000EA0B0000}"/>
    <cellStyle name="メモ 4 3" xfId="201" xr:uid="{00000000-0005-0000-0000-0000EB0B0000}"/>
    <cellStyle name="メモ 4 3 10" xfId="11944" xr:uid="{00000000-0005-0000-0000-0000EC0B0000}"/>
    <cellStyle name="メモ 4 3 11" xfId="13762" xr:uid="{00000000-0005-0000-0000-0000ED0B0000}"/>
    <cellStyle name="メモ 4 3 12" xfId="15963" xr:uid="{00000000-0005-0000-0000-0000EE0B0000}"/>
    <cellStyle name="メモ 4 3 13" xfId="17580" xr:uid="{00000000-0005-0000-0000-0000EF0B0000}"/>
    <cellStyle name="メモ 4 3 14" xfId="19179" xr:uid="{00000000-0005-0000-0000-0000F00B0000}"/>
    <cellStyle name="メモ 4 3 2" xfId="457" xr:uid="{00000000-0005-0000-0000-0000F10B0000}"/>
    <cellStyle name="メモ 4 3 2 10" xfId="10313" xr:uid="{00000000-0005-0000-0000-0000F20B0000}"/>
    <cellStyle name="メモ 4 3 2 11" xfId="16219" xr:uid="{00000000-0005-0000-0000-0000F30B0000}"/>
    <cellStyle name="メモ 4 3 2 12" xfId="17836" xr:uid="{00000000-0005-0000-0000-0000F40B0000}"/>
    <cellStyle name="メモ 4 3 2 13" xfId="19435" xr:uid="{00000000-0005-0000-0000-0000F50B0000}"/>
    <cellStyle name="メモ 4 3 2 2" xfId="868" xr:uid="{00000000-0005-0000-0000-0000F60B0000}"/>
    <cellStyle name="メモ 4 3 2 2 10" xfId="16630" xr:uid="{00000000-0005-0000-0000-0000F70B0000}"/>
    <cellStyle name="メモ 4 3 2 2 11" xfId="18247" xr:uid="{00000000-0005-0000-0000-0000F80B0000}"/>
    <cellStyle name="メモ 4 3 2 2 12" xfId="19846" xr:uid="{00000000-0005-0000-0000-0000F90B0000}"/>
    <cellStyle name="メモ 4 3 2 2 13" xfId="4072" xr:uid="{00000000-0005-0000-0000-0000FA0B0000}"/>
    <cellStyle name="メモ 4 3 2 2 2" xfId="2074" xr:uid="{00000000-0005-0000-0000-0000FB0B0000}"/>
    <cellStyle name="メモ 4 3 2 2 2 2" xfId="5294" xr:uid="{00000000-0005-0000-0000-0000FC0B0000}"/>
    <cellStyle name="メモ 4 3 2 2 3" xfId="6515" xr:uid="{00000000-0005-0000-0000-0000FD0B0000}"/>
    <cellStyle name="メモ 4 3 2 2 4" xfId="7706" xr:uid="{00000000-0005-0000-0000-0000FE0B0000}"/>
    <cellStyle name="メモ 4 3 2 2 5" xfId="9298" xr:uid="{00000000-0005-0000-0000-0000FF0B0000}"/>
    <cellStyle name="メモ 4 3 2 2 6" xfId="11019" xr:uid="{00000000-0005-0000-0000-0000000C0000}"/>
    <cellStyle name="メモ 4 3 2 2 7" xfId="12612" xr:uid="{00000000-0005-0000-0000-0000010C0000}"/>
    <cellStyle name="メモ 4 3 2 2 8" xfId="14150" xr:uid="{00000000-0005-0000-0000-0000020C0000}"/>
    <cellStyle name="メモ 4 3 2 2 9" xfId="15037" xr:uid="{00000000-0005-0000-0000-0000030C0000}"/>
    <cellStyle name="メモ 4 3 2 3" xfId="1261" xr:uid="{00000000-0005-0000-0000-0000040C0000}"/>
    <cellStyle name="メモ 4 3 2 3 10" xfId="17023" xr:uid="{00000000-0005-0000-0000-0000050C0000}"/>
    <cellStyle name="メモ 4 3 2 3 11" xfId="18640" xr:uid="{00000000-0005-0000-0000-0000060C0000}"/>
    <cellStyle name="メモ 4 3 2 3 12" xfId="20239" xr:uid="{00000000-0005-0000-0000-0000070C0000}"/>
    <cellStyle name="メモ 4 3 2 3 13" xfId="4465" xr:uid="{00000000-0005-0000-0000-0000080C0000}"/>
    <cellStyle name="メモ 4 3 2 3 2" xfId="2467" xr:uid="{00000000-0005-0000-0000-0000090C0000}"/>
    <cellStyle name="メモ 4 3 2 3 2 2" xfId="5687" xr:uid="{00000000-0005-0000-0000-00000A0C0000}"/>
    <cellStyle name="メモ 4 3 2 3 3" xfId="6908" xr:uid="{00000000-0005-0000-0000-00000B0C0000}"/>
    <cellStyle name="メモ 4 3 2 3 4" xfId="8099" xr:uid="{00000000-0005-0000-0000-00000C0C0000}"/>
    <cellStyle name="メモ 4 3 2 3 5" xfId="9691" xr:uid="{00000000-0005-0000-0000-00000D0C0000}"/>
    <cellStyle name="メモ 4 3 2 3 6" xfId="11412" xr:uid="{00000000-0005-0000-0000-00000E0C0000}"/>
    <cellStyle name="メモ 4 3 2 3 7" xfId="13005" xr:uid="{00000000-0005-0000-0000-00000F0C0000}"/>
    <cellStyle name="メモ 4 3 2 3 8" xfId="14506" xr:uid="{00000000-0005-0000-0000-0000100C0000}"/>
    <cellStyle name="メモ 4 3 2 3 9" xfId="15430" xr:uid="{00000000-0005-0000-0000-0000110C0000}"/>
    <cellStyle name="メモ 4 3 2 4" xfId="1663" xr:uid="{00000000-0005-0000-0000-0000120C0000}"/>
    <cellStyle name="メモ 4 3 2 4 10" xfId="17425" xr:uid="{00000000-0005-0000-0000-0000130C0000}"/>
    <cellStyle name="メモ 4 3 2 4 11" xfId="19042" xr:uid="{00000000-0005-0000-0000-0000140C0000}"/>
    <cellStyle name="メモ 4 3 2 4 12" xfId="20641" xr:uid="{00000000-0005-0000-0000-0000150C0000}"/>
    <cellStyle name="メモ 4 3 2 4 2" xfId="2869" xr:uid="{00000000-0005-0000-0000-0000160C0000}"/>
    <cellStyle name="メモ 4 3 2 4 2 2" xfId="6089" xr:uid="{00000000-0005-0000-0000-0000170C0000}"/>
    <cellStyle name="メモ 4 3 2 4 3" xfId="3661" xr:uid="{00000000-0005-0000-0000-0000180C0000}"/>
    <cellStyle name="メモ 4 3 2 4 4" xfId="8501" xr:uid="{00000000-0005-0000-0000-0000190C0000}"/>
    <cellStyle name="メモ 4 3 2 4 5" xfId="10093" xr:uid="{00000000-0005-0000-0000-00001A0C0000}"/>
    <cellStyle name="メモ 4 3 2 4 6" xfId="11814" xr:uid="{00000000-0005-0000-0000-00001B0C0000}"/>
    <cellStyle name="メモ 4 3 2 4 7" xfId="13407" xr:uid="{00000000-0005-0000-0000-00001C0C0000}"/>
    <cellStyle name="メモ 4 3 2 4 8" xfId="14902" xr:uid="{00000000-0005-0000-0000-00001D0C0000}"/>
    <cellStyle name="メモ 4 3 2 4 9" xfId="15832" xr:uid="{00000000-0005-0000-0000-00001E0C0000}"/>
    <cellStyle name="メモ 4 3 2 5" xfId="4693" xr:uid="{00000000-0005-0000-0000-00001F0C0000}"/>
    <cellStyle name="メモ 4 3 2 6" xfId="7295" xr:uid="{00000000-0005-0000-0000-0000200C0000}"/>
    <cellStyle name="メモ 4 3 2 7" xfId="8887" xr:uid="{00000000-0005-0000-0000-0000210C0000}"/>
    <cellStyle name="メモ 4 3 2 8" xfId="10607" xr:uid="{00000000-0005-0000-0000-0000220C0000}"/>
    <cellStyle name="メモ 4 3 2 9" xfId="12200" xr:uid="{00000000-0005-0000-0000-0000230C0000}"/>
    <cellStyle name="メモ 4 3 3" xfId="612" xr:uid="{00000000-0005-0000-0000-0000240C0000}"/>
    <cellStyle name="メモ 4 3 3 10" xfId="16374" xr:uid="{00000000-0005-0000-0000-0000250C0000}"/>
    <cellStyle name="メモ 4 3 3 11" xfId="17991" xr:uid="{00000000-0005-0000-0000-0000260C0000}"/>
    <cellStyle name="メモ 4 3 3 12" xfId="19590" xr:uid="{00000000-0005-0000-0000-0000270C0000}"/>
    <cellStyle name="メモ 4 3 3 13" xfId="3816" xr:uid="{00000000-0005-0000-0000-0000280C0000}"/>
    <cellStyle name="メモ 4 3 3 2" xfId="1818" xr:uid="{00000000-0005-0000-0000-0000290C0000}"/>
    <cellStyle name="メモ 4 3 3 2 2" xfId="5038" xr:uid="{00000000-0005-0000-0000-00002A0C0000}"/>
    <cellStyle name="メモ 4 3 3 3" xfId="6259" xr:uid="{00000000-0005-0000-0000-00002B0C0000}"/>
    <cellStyle name="メモ 4 3 3 4" xfId="7450" xr:uid="{00000000-0005-0000-0000-00002C0C0000}"/>
    <cellStyle name="メモ 4 3 3 5" xfId="9042" xr:uid="{00000000-0005-0000-0000-00002D0C0000}"/>
    <cellStyle name="メモ 4 3 3 6" xfId="10763" xr:uid="{00000000-0005-0000-0000-00002E0C0000}"/>
    <cellStyle name="メモ 4 3 3 7" xfId="12356" xr:uid="{00000000-0005-0000-0000-00002F0C0000}"/>
    <cellStyle name="メモ 4 3 3 8" xfId="13923" xr:uid="{00000000-0005-0000-0000-0000300C0000}"/>
    <cellStyle name="メモ 4 3 3 9" xfId="13938" xr:uid="{00000000-0005-0000-0000-0000310C0000}"/>
    <cellStyle name="メモ 4 3 4" xfId="1005" xr:uid="{00000000-0005-0000-0000-0000320C0000}"/>
    <cellStyle name="メモ 4 3 4 10" xfId="16767" xr:uid="{00000000-0005-0000-0000-0000330C0000}"/>
    <cellStyle name="メモ 4 3 4 11" xfId="18384" xr:uid="{00000000-0005-0000-0000-0000340C0000}"/>
    <cellStyle name="メモ 4 3 4 12" xfId="19983" xr:uid="{00000000-0005-0000-0000-0000350C0000}"/>
    <cellStyle name="メモ 4 3 4 13" xfId="4209" xr:uid="{00000000-0005-0000-0000-0000360C0000}"/>
    <cellStyle name="メモ 4 3 4 2" xfId="2211" xr:uid="{00000000-0005-0000-0000-0000370C0000}"/>
    <cellStyle name="メモ 4 3 4 2 2" xfId="5431" xr:uid="{00000000-0005-0000-0000-0000380C0000}"/>
    <cellStyle name="メモ 4 3 4 3" xfId="6652" xr:uid="{00000000-0005-0000-0000-0000390C0000}"/>
    <cellStyle name="メモ 4 3 4 4" xfId="7843" xr:uid="{00000000-0005-0000-0000-00003A0C0000}"/>
    <cellStyle name="メモ 4 3 4 5" xfId="9435" xr:uid="{00000000-0005-0000-0000-00003B0C0000}"/>
    <cellStyle name="メモ 4 3 4 6" xfId="11156" xr:uid="{00000000-0005-0000-0000-00003C0C0000}"/>
    <cellStyle name="メモ 4 3 4 7" xfId="12749" xr:uid="{00000000-0005-0000-0000-00003D0C0000}"/>
    <cellStyle name="メモ 4 3 4 8" xfId="14280" xr:uid="{00000000-0005-0000-0000-00003E0C0000}"/>
    <cellStyle name="メモ 4 3 4 9" xfId="15174" xr:uid="{00000000-0005-0000-0000-00003F0C0000}"/>
    <cellStyle name="メモ 4 3 5" xfId="1407" xr:uid="{00000000-0005-0000-0000-0000400C0000}"/>
    <cellStyle name="メモ 4 3 5 10" xfId="17169" xr:uid="{00000000-0005-0000-0000-0000410C0000}"/>
    <cellStyle name="メモ 4 3 5 11" xfId="18786" xr:uid="{00000000-0005-0000-0000-0000420C0000}"/>
    <cellStyle name="メモ 4 3 5 12" xfId="20385" xr:uid="{00000000-0005-0000-0000-0000430C0000}"/>
    <cellStyle name="メモ 4 3 5 2" xfId="2613" xr:uid="{00000000-0005-0000-0000-0000440C0000}"/>
    <cellStyle name="メモ 4 3 5 2 2" xfId="5833" xr:uid="{00000000-0005-0000-0000-0000450C0000}"/>
    <cellStyle name="メモ 4 3 5 3" xfId="3405" xr:uid="{00000000-0005-0000-0000-0000460C0000}"/>
    <cellStyle name="メモ 4 3 5 4" xfId="8245" xr:uid="{00000000-0005-0000-0000-0000470C0000}"/>
    <cellStyle name="メモ 4 3 5 5" xfId="9837" xr:uid="{00000000-0005-0000-0000-0000480C0000}"/>
    <cellStyle name="メモ 4 3 5 6" xfId="11558" xr:uid="{00000000-0005-0000-0000-0000490C0000}"/>
    <cellStyle name="メモ 4 3 5 7" xfId="13151" xr:uid="{00000000-0005-0000-0000-00004A0C0000}"/>
    <cellStyle name="メモ 4 3 5 8" xfId="14646" xr:uid="{00000000-0005-0000-0000-00004B0C0000}"/>
    <cellStyle name="メモ 4 3 5 9" xfId="15576" xr:uid="{00000000-0005-0000-0000-00004C0C0000}"/>
    <cellStyle name="メモ 4 3 6" xfId="4984" xr:uid="{00000000-0005-0000-0000-00004D0C0000}"/>
    <cellStyle name="メモ 4 3 7" xfId="7039" xr:uid="{00000000-0005-0000-0000-00004E0C0000}"/>
    <cellStyle name="メモ 4 3 8" xfId="8631" xr:uid="{00000000-0005-0000-0000-00004F0C0000}"/>
    <cellStyle name="メモ 4 3 9" xfId="10351" xr:uid="{00000000-0005-0000-0000-0000500C0000}"/>
    <cellStyle name="メモ 4 4" xfId="202" xr:uid="{00000000-0005-0000-0000-0000510C0000}"/>
    <cellStyle name="メモ 4 4 10" xfId="11945" xr:uid="{00000000-0005-0000-0000-0000520C0000}"/>
    <cellStyle name="メモ 4 4 11" xfId="13666" xr:uid="{00000000-0005-0000-0000-0000530C0000}"/>
    <cellStyle name="メモ 4 4 12" xfId="15964" xr:uid="{00000000-0005-0000-0000-0000540C0000}"/>
    <cellStyle name="メモ 4 4 13" xfId="17581" xr:uid="{00000000-0005-0000-0000-0000550C0000}"/>
    <cellStyle name="メモ 4 4 14" xfId="19180" xr:uid="{00000000-0005-0000-0000-0000560C0000}"/>
    <cellStyle name="メモ 4 4 2" xfId="487" xr:uid="{00000000-0005-0000-0000-0000570C0000}"/>
    <cellStyle name="メモ 4 4 2 10" xfId="13958" xr:uid="{00000000-0005-0000-0000-0000580C0000}"/>
    <cellStyle name="メモ 4 4 2 11" xfId="16249" xr:uid="{00000000-0005-0000-0000-0000590C0000}"/>
    <cellStyle name="メモ 4 4 2 12" xfId="17866" xr:uid="{00000000-0005-0000-0000-00005A0C0000}"/>
    <cellStyle name="メモ 4 4 2 13" xfId="19465" xr:uid="{00000000-0005-0000-0000-00005B0C0000}"/>
    <cellStyle name="メモ 4 4 2 2" xfId="898" xr:uid="{00000000-0005-0000-0000-00005C0C0000}"/>
    <cellStyle name="メモ 4 4 2 2 10" xfId="16660" xr:uid="{00000000-0005-0000-0000-00005D0C0000}"/>
    <cellStyle name="メモ 4 4 2 2 11" xfId="18277" xr:uid="{00000000-0005-0000-0000-00005E0C0000}"/>
    <cellStyle name="メモ 4 4 2 2 12" xfId="19876" xr:uid="{00000000-0005-0000-0000-00005F0C0000}"/>
    <cellStyle name="メモ 4 4 2 2 13" xfId="4102" xr:uid="{00000000-0005-0000-0000-0000600C0000}"/>
    <cellStyle name="メモ 4 4 2 2 2" xfId="2104" xr:uid="{00000000-0005-0000-0000-0000610C0000}"/>
    <cellStyle name="メモ 4 4 2 2 2 2" xfId="5324" xr:uid="{00000000-0005-0000-0000-0000620C0000}"/>
    <cellStyle name="メモ 4 4 2 2 3" xfId="6545" xr:uid="{00000000-0005-0000-0000-0000630C0000}"/>
    <cellStyle name="メモ 4 4 2 2 4" xfId="7736" xr:uid="{00000000-0005-0000-0000-0000640C0000}"/>
    <cellStyle name="メモ 4 4 2 2 5" xfId="9328" xr:uid="{00000000-0005-0000-0000-0000650C0000}"/>
    <cellStyle name="メモ 4 4 2 2 6" xfId="11049" xr:uid="{00000000-0005-0000-0000-0000660C0000}"/>
    <cellStyle name="メモ 4 4 2 2 7" xfId="12642" xr:uid="{00000000-0005-0000-0000-0000670C0000}"/>
    <cellStyle name="メモ 4 4 2 2 8" xfId="14177" xr:uid="{00000000-0005-0000-0000-0000680C0000}"/>
    <cellStyle name="メモ 4 4 2 2 9" xfId="15067" xr:uid="{00000000-0005-0000-0000-0000690C0000}"/>
    <cellStyle name="メモ 4 4 2 3" xfId="1291" xr:uid="{00000000-0005-0000-0000-00006A0C0000}"/>
    <cellStyle name="メモ 4 4 2 3 10" xfId="17053" xr:uid="{00000000-0005-0000-0000-00006B0C0000}"/>
    <cellStyle name="メモ 4 4 2 3 11" xfId="18670" xr:uid="{00000000-0005-0000-0000-00006C0C0000}"/>
    <cellStyle name="メモ 4 4 2 3 12" xfId="20269" xr:uid="{00000000-0005-0000-0000-00006D0C0000}"/>
    <cellStyle name="メモ 4 4 2 3 13" xfId="4495" xr:uid="{00000000-0005-0000-0000-00006E0C0000}"/>
    <cellStyle name="メモ 4 4 2 3 2" xfId="2497" xr:uid="{00000000-0005-0000-0000-00006F0C0000}"/>
    <cellStyle name="メモ 4 4 2 3 2 2" xfId="5717" xr:uid="{00000000-0005-0000-0000-0000700C0000}"/>
    <cellStyle name="メモ 4 4 2 3 3" xfId="6938" xr:uid="{00000000-0005-0000-0000-0000710C0000}"/>
    <cellStyle name="メモ 4 4 2 3 4" xfId="8129" xr:uid="{00000000-0005-0000-0000-0000720C0000}"/>
    <cellStyle name="メモ 4 4 2 3 5" xfId="9721" xr:uid="{00000000-0005-0000-0000-0000730C0000}"/>
    <cellStyle name="メモ 4 4 2 3 6" xfId="11442" xr:uid="{00000000-0005-0000-0000-0000740C0000}"/>
    <cellStyle name="メモ 4 4 2 3 7" xfId="13035" xr:uid="{00000000-0005-0000-0000-0000750C0000}"/>
    <cellStyle name="メモ 4 4 2 3 8" xfId="14533" xr:uid="{00000000-0005-0000-0000-0000760C0000}"/>
    <cellStyle name="メモ 4 4 2 3 9" xfId="15460" xr:uid="{00000000-0005-0000-0000-0000770C0000}"/>
    <cellStyle name="メモ 4 4 2 4" xfId="1693" xr:uid="{00000000-0005-0000-0000-0000780C0000}"/>
    <cellStyle name="メモ 4 4 2 4 10" xfId="17455" xr:uid="{00000000-0005-0000-0000-0000790C0000}"/>
    <cellStyle name="メモ 4 4 2 4 11" xfId="19072" xr:uid="{00000000-0005-0000-0000-00007A0C0000}"/>
    <cellStyle name="メモ 4 4 2 4 12" xfId="20671" xr:uid="{00000000-0005-0000-0000-00007B0C0000}"/>
    <cellStyle name="メモ 4 4 2 4 2" xfId="2899" xr:uid="{00000000-0005-0000-0000-00007C0C0000}"/>
    <cellStyle name="メモ 4 4 2 4 2 2" xfId="6119" xr:uid="{00000000-0005-0000-0000-00007D0C0000}"/>
    <cellStyle name="メモ 4 4 2 4 3" xfId="3691" xr:uid="{00000000-0005-0000-0000-00007E0C0000}"/>
    <cellStyle name="メモ 4 4 2 4 4" xfId="8531" xr:uid="{00000000-0005-0000-0000-00007F0C0000}"/>
    <cellStyle name="メモ 4 4 2 4 5" xfId="10123" xr:uid="{00000000-0005-0000-0000-0000800C0000}"/>
    <cellStyle name="メモ 4 4 2 4 6" xfId="11844" xr:uid="{00000000-0005-0000-0000-0000810C0000}"/>
    <cellStyle name="メモ 4 4 2 4 7" xfId="13437" xr:uid="{00000000-0005-0000-0000-0000820C0000}"/>
    <cellStyle name="メモ 4 4 2 4 8" xfId="14932" xr:uid="{00000000-0005-0000-0000-0000830C0000}"/>
    <cellStyle name="メモ 4 4 2 4 9" xfId="15862" xr:uid="{00000000-0005-0000-0000-0000840C0000}"/>
    <cellStyle name="メモ 4 4 2 5" xfId="4629" xr:uid="{00000000-0005-0000-0000-0000850C0000}"/>
    <cellStyle name="メモ 4 4 2 6" xfId="7325" xr:uid="{00000000-0005-0000-0000-0000860C0000}"/>
    <cellStyle name="メモ 4 4 2 7" xfId="8917" xr:uid="{00000000-0005-0000-0000-0000870C0000}"/>
    <cellStyle name="メモ 4 4 2 8" xfId="10637" xr:uid="{00000000-0005-0000-0000-0000880C0000}"/>
    <cellStyle name="メモ 4 4 2 9" xfId="12230" xr:uid="{00000000-0005-0000-0000-0000890C0000}"/>
    <cellStyle name="メモ 4 4 3" xfId="613" xr:uid="{00000000-0005-0000-0000-00008A0C0000}"/>
    <cellStyle name="メモ 4 4 3 10" xfId="16375" xr:uid="{00000000-0005-0000-0000-00008B0C0000}"/>
    <cellStyle name="メモ 4 4 3 11" xfId="17992" xr:uid="{00000000-0005-0000-0000-00008C0C0000}"/>
    <cellStyle name="メモ 4 4 3 12" xfId="19591" xr:uid="{00000000-0005-0000-0000-00008D0C0000}"/>
    <cellStyle name="メモ 4 4 3 13" xfId="3817" xr:uid="{00000000-0005-0000-0000-00008E0C0000}"/>
    <cellStyle name="メモ 4 4 3 2" xfId="1819" xr:uid="{00000000-0005-0000-0000-00008F0C0000}"/>
    <cellStyle name="メモ 4 4 3 2 2" xfId="5039" xr:uid="{00000000-0005-0000-0000-0000900C0000}"/>
    <cellStyle name="メモ 4 4 3 3" xfId="6260" xr:uid="{00000000-0005-0000-0000-0000910C0000}"/>
    <cellStyle name="メモ 4 4 3 4" xfId="7451" xr:uid="{00000000-0005-0000-0000-0000920C0000}"/>
    <cellStyle name="メモ 4 4 3 5" xfId="9043" xr:uid="{00000000-0005-0000-0000-0000930C0000}"/>
    <cellStyle name="メモ 4 4 3 6" xfId="10764" xr:uid="{00000000-0005-0000-0000-0000940C0000}"/>
    <cellStyle name="メモ 4 4 3 7" xfId="12357" xr:uid="{00000000-0005-0000-0000-0000950C0000}"/>
    <cellStyle name="メモ 4 4 3 8" xfId="13924" xr:uid="{00000000-0005-0000-0000-0000960C0000}"/>
    <cellStyle name="メモ 4 4 3 9" xfId="14431" xr:uid="{00000000-0005-0000-0000-0000970C0000}"/>
    <cellStyle name="メモ 4 4 4" xfId="1006" xr:uid="{00000000-0005-0000-0000-0000980C0000}"/>
    <cellStyle name="メモ 4 4 4 10" xfId="16768" xr:uid="{00000000-0005-0000-0000-0000990C0000}"/>
    <cellStyle name="メモ 4 4 4 11" xfId="18385" xr:uid="{00000000-0005-0000-0000-00009A0C0000}"/>
    <cellStyle name="メモ 4 4 4 12" xfId="19984" xr:uid="{00000000-0005-0000-0000-00009B0C0000}"/>
    <cellStyle name="メモ 4 4 4 13" xfId="4210" xr:uid="{00000000-0005-0000-0000-00009C0C0000}"/>
    <cellStyle name="メモ 4 4 4 2" xfId="2212" xr:uid="{00000000-0005-0000-0000-00009D0C0000}"/>
    <cellStyle name="メモ 4 4 4 2 2" xfId="5432" xr:uid="{00000000-0005-0000-0000-00009E0C0000}"/>
    <cellStyle name="メモ 4 4 4 3" xfId="6653" xr:uid="{00000000-0005-0000-0000-00009F0C0000}"/>
    <cellStyle name="メモ 4 4 4 4" xfId="7844" xr:uid="{00000000-0005-0000-0000-0000A00C0000}"/>
    <cellStyle name="メモ 4 4 4 5" xfId="9436" xr:uid="{00000000-0005-0000-0000-0000A10C0000}"/>
    <cellStyle name="メモ 4 4 4 6" xfId="11157" xr:uid="{00000000-0005-0000-0000-0000A20C0000}"/>
    <cellStyle name="メモ 4 4 4 7" xfId="12750" xr:uid="{00000000-0005-0000-0000-0000A30C0000}"/>
    <cellStyle name="メモ 4 4 4 8" xfId="14281" xr:uid="{00000000-0005-0000-0000-0000A40C0000}"/>
    <cellStyle name="メモ 4 4 4 9" xfId="15175" xr:uid="{00000000-0005-0000-0000-0000A50C0000}"/>
    <cellStyle name="メモ 4 4 5" xfId="1408" xr:uid="{00000000-0005-0000-0000-0000A60C0000}"/>
    <cellStyle name="メモ 4 4 5 10" xfId="17170" xr:uid="{00000000-0005-0000-0000-0000A70C0000}"/>
    <cellStyle name="メモ 4 4 5 11" xfId="18787" xr:uid="{00000000-0005-0000-0000-0000A80C0000}"/>
    <cellStyle name="メモ 4 4 5 12" xfId="20386" xr:uid="{00000000-0005-0000-0000-0000A90C0000}"/>
    <cellStyle name="メモ 4 4 5 2" xfId="2614" xr:uid="{00000000-0005-0000-0000-0000AA0C0000}"/>
    <cellStyle name="メモ 4 4 5 2 2" xfId="5834" xr:uid="{00000000-0005-0000-0000-0000AB0C0000}"/>
    <cellStyle name="メモ 4 4 5 3" xfId="3406" xr:uid="{00000000-0005-0000-0000-0000AC0C0000}"/>
    <cellStyle name="メモ 4 4 5 4" xfId="8246" xr:uid="{00000000-0005-0000-0000-0000AD0C0000}"/>
    <cellStyle name="メモ 4 4 5 5" xfId="9838" xr:uid="{00000000-0005-0000-0000-0000AE0C0000}"/>
    <cellStyle name="メモ 4 4 5 6" xfId="11559" xr:uid="{00000000-0005-0000-0000-0000AF0C0000}"/>
    <cellStyle name="メモ 4 4 5 7" xfId="13152" xr:uid="{00000000-0005-0000-0000-0000B00C0000}"/>
    <cellStyle name="メモ 4 4 5 8" xfId="14647" xr:uid="{00000000-0005-0000-0000-0000B10C0000}"/>
    <cellStyle name="メモ 4 4 5 9" xfId="15577" xr:uid="{00000000-0005-0000-0000-0000B20C0000}"/>
    <cellStyle name="メモ 4 4 6" xfId="4891" xr:uid="{00000000-0005-0000-0000-0000B30C0000}"/>
    <cellStyle name="メモ 4 4 7" xfId="7040" xr:uid="{00000000-0005-0000-0000-0000B40C0000}"/>
    <cellStyle name="メモ 4 4 8" xfId="8632" xr:uid="{00000000-0005-0000-0000-0000B50C0000}"/>
    <cellStyle name="メモ 4 4 9" xfId="10352" xr:uid="{00000000-0005-0000-0000-0000B60C0000}"/>
    <cellStyle name="メモ 4 5" xfId="203" xr:uid="{00000000-0005-0000-0000-0000B70C0000}"/>
    <cellStyle name="メモ 4 5 10" xfId="11946" xr:uid="{00000000-0005-0000-0000-0000B80C0000}"/>
    <cellStyle name="メモ 4 5 11" xfId="14398" xr:uid="{00000000-0005-0000-0000-0000B90C0000}"/>
    <cellStyle name="メモ 4 5 12" xfId="15965" xr:uid="{00000000-0005-0000-0000-0000BA0C0000}"/>
    <cellStyle name="メモ 4 5 13" xfId="17582" xr:uid="{00000000-0005-0000-0000-0000BB0C0000}"/>
    <cellStyle name="メモ 4 5 14" xfId="19181" xr:uid="{00000000-0005-0000-0000-0000BC0C0000}"/>
    <cellStyle name="メモ 4 5 2" xfId="361" xr:uid="{00000000-0005-0000-0000-0000BD0C0000}"/>
    <cellStyle name="メモ 4 5 2 10" xfId="13827" xr:uid="{00000000-0005-0000-0000-0000BE0C0000}"/>
    <cellStyle name="メモ 4 5 2 11" xfId="16123" xr:uid="{00000000-0005-0000-0000-0000BF0C0000}"/>
    <cellStyle name="メモ 4 5 2 12" xfId="17740" xr:uid="{00000000-0005-0000-0000-0000C00C0000}"/>
    <cellStyle name="メモ 4 5 2 13" xfId="19339" xr:uid="{00000000-0005-0000-0000-0000C10C0000}"/>
    <cellStyle name="メモ 4 5 2 2" xfId="772" xr:uid="{00000000-0005-0000-0000-0000C20C0000}"/>
    <cellStyle name="メモ 4 5 2 2 10" xfId="16534" xr:uid="{00000000-0005-0000-0000-0000C30C0000}"/>
    <cellStyle name="メモ 4 5 2 2 11" xfId="18151" xr:uid="{00000000-0005-0000-0000-0000C40C0000}"/>
    <cellStyle name="メモ 4 5 2 2 12" xfId="19750" xr:uid="{00000000-0005-0000-0000-0000C50C0000}"/>
    <cellStyle name="メモ 4 5 2 2 13" xfId="3976" xr:uid="{00000000-0005-0000-0000-0000C60C0000}"/>
    <cellStyle name="メモ 4 5 2 2 2" xfId="1978" xr:uid="{00000000-0005-0000-0000-0000C70C0000}"/>
    <cellStyle name="メモ 4 5 2 2 2 2" xfId="5198" xr:uid="{00000000-0005-0000-0000-0000C80C0000}"/>
    <cellStyle name="メモ 4 5 2 2 3" xfId="6419" xr:uid="{00000000-0005-0000-0000-0000C90C0000}"/>
    <cellStyle name="メモ 4 5 2 2 4" xfId="7610" xr:uid="{00000000-0005-0000-0000-0000CA0C0000}"/>
    <cellStyle name="メモ 4 5 2 2 5" xfId="9202" xr:uid="{00000000-0005-0000-0000-0000CB0C0000}"/>
    <cellStyle name="メモ 4 5 2 2 6" xfId="10923" xr:uid="{00000000-0005-0000-0000-0000CC0C0000}"/>
    <cellStyle name="メモ 4 5 2 2 7" xfId="12516" xr:uid="{00000000-0005-0000-0000-0000CD0C0000}"/>
    <cellStyle name="メモ 4 5 2 2 8" xfId="14066" xr:uid="{00000000-0005-0000-0000-0000CE0C0000}"/>
    <cellStyle name="メモ 4 5 2 2 9" xfId="10277" xr:uid="{00000000-0005-0000-0000-0000CF0C0000}"/>
    <cellStyle name="メモ 4 5 2 3" xfId="1165" xr:uid="{00000000-0005-0000-0000-0000D00C0000}"/>
    <cellStyle name="メモ 4 5 2 3 10" xfId="16927" xr:uid="{00000000-0005-0000-0000-0000D10C0000}"/>
    <cellStyle name="メモ 4 5 2 3 11" xfId="18544" xr:uid="{00000000-0005-0000-0000-0000D20C0000}"/>
    <cellStyle name="メモ 4 5 2 3 12" xfId="20143" xr:uid="{00000000-0005-0000-0000-0000D30C0000}"/>
    <cellStyle name="メモ 4 5 2 3 13" xfId="4369" xr:uid="{00000000-0005-0000-0000-0000D40C0000}"/>
    <cellStyle name="メモ 4 5 2 3 2" xfId="2371" xr:uid="{00000000-0005-0000-0000-0000D50C0000}"/>
    <cellStyle name="メモ 4 5 2 3 2 2" xfId="5591" xr:uid="{00000000-0005-0000-0000-0000D60C0000}"/>
    <cellStyle name="メモ 4 5 2 3 3" xfId="6812" xr:uid="{00000000-0005-0000-0000-0000D70C0000}"/>
    <cellStyle name="メモ 4 5 2 3 4" xfId="8003" xr:uid="{00000000-0005-0000-0000-0000D80C0000}"/>
    <cellStyle name="メモ 4 5 2 3 5" xfId="9595" xr:uid="{00000000-0005-0000-0000-0000D90C0000}"/>
    <cellStyle name="メモ 4 5 2 3 6" xfId="11316" xr:uid="{00000000-0005-0000-0000-0000DA0C0000}"/>
    <cellStyle name="メモ 4 5 2 3 7" xfId="12909" xr:uid="{00000000-0005-0000-0000-0000DB0C0000}"/>
    <cellStyle name="メモ 4 5 2 3 8" xfId="14422" xr:uid="{00000000-0005-0000-0000-0000DC0C0000}"/>
    <cellStyle name="メモ 4 5 2 3 9" xfId="15334" xr:uid="{00000000-0005-0000-0000-0000DD0C0000}"/>
    <cellStyle name="メモ 4 5 2 4" xfId="1567" xr:uid="{00000000-0005-0000-0000-0000DE0C0000}"/>
    <cellStyle name="メモ 4 5 2 4 10" xfId="17329" xr:uid="{00000000-0005-0000-0000-0000DF0C0000}"/>
    <cellStyle name="メモ 4 5 2 4 11" xfId="18946" xr:uid="{00000000-0005-0000-0000-0000E00C0000}"/>
    <cellStyle name="メモ 4 5 2 4 12" xfId="20545" xr:uid="{00000000-0005-0000-0000-0000E10C0000}"/>
    <cellStyle name="メモ 4 5 2 4 2" xfId="2773" xr:uid="{00000000-0005-0000-0000-0000E20C0000}"/>
    <cellStyle name="メモ 4 5 2 4 2 2" xfId="5993" xr:uid="{00000000-0005-0000-0000-0000E30C0000}"/>
    <cellStyle name="メモ 4 5 2 4 3" xfId="3565" xr:uid="{00000000-0005-0000-0000-0000E40C0000}"/>
    <cellStyle name="メモ 4 5 2 4 4" xfId="8405" xr:uid="{00000000-0005-0000-0000-0000E50C0000}"/>
    <cellStyle name="メモ 4 5 2 4 5" xfId="9997" xr:uid="{00000000-0005-0000-0000-0000E60C0000}"/>
    <cellStyle name="メモ 4 5 2 4 6" xfId="11718" xr:uid="{00000000-0005-0000-0000-0000E70C0000}"/>
    <cellStyle name="メモ 4 5 2 4 7" xfId="13311" xr:uid="{00000000-0005-0000-0000-0000E80C0000}"/>
    <cellStyle name="メモ 4 5 2 4 8" xfId="14806" xr:uid="{00000000-0005-0000-0000-0000E90C0000}"/>
    <cellStyle name="メモ 4 5 2 4 9" xfId="15736" xr:uid="{00000000-0005-0000-0000-0000EA0C0000}"/>
    <cellStyle name="メモ 4 5 2 5" xfId="4738" xr:uid="{00000000-0005-0000-0000-0000EB0C0000}"/>
    <cellStyle name="メモ 4 5 2 6" xfId="7199" xr:uid="{00000000-0005-0000-0000-0000EC0C0000}"/>
    <cellStyle name="メモ 4 5 2 7" xfId="8791" xr:uid="{00000000-0005-0000-0000-0000ED0C0000}"/>
    <cellStyle name="メモ 4 5 2 8" xfId="10511" xr:uid="{00000000-0005-0000-0000-0000EE0C0000}"/>
    <cellStyle name="メモ 4 5 2 9" xfId="12104" xr:uid="{00000000-0005-0000-0000-0000EF0C0000}"/>
    <cellStyle name="メモ 4 5 3" xfId="614" xr:uid="{00000000-0005-0000-0000-0000F00C0000}"/>
    <cellStyle name="メモ 4 5 3 10" xfId="16376" xr:uid="{00000000-0005-0000-0000-0000F10C0000}"/>
    <cellStyle name="メモ 4 5 3 11" xfId="17993" xr:uid="{00000000-0005-0000-0000-0000F20C0000}"/>
    <cellStyle name="メモ 4 5 3 12" xfId="19592" xr:uid="{00000000-0005-0000-0000-0000F30C0000}"/>
    <cellStyle name="メモ 4 5 3 13" xfId="3818" xr:uid="{00000000-0005-0000-0000-0000F40C0000}"/>
    <cellStyle name="メモ 4 5 3 2" xfId="1820" xr:uid="{00000000-0005-0000-0000-0000F50C0000}"/>
    <cellStyle name="メモ 4 5 3 2 2" xfId="5040" xr:uid="{00000000-0005-0000-0000-0000F60C0000}"/>
    <cellStyle name="メモ 4 5 3 3" xfId="6261" xr:uid="{00000000-0005-0000-0000-0000F70C0000}"/>
    <cellStyle name="メモ 4 5 3 4" xfId="7452" xr:uid="{00000000-0005-0000-0000-0000F80C0000}"/>
    <cellStyle name="メモ 4 5 3 5" xfId="9044" xr:uid="{00000000-0005-0000-0000-0000F90C0000}"/>
    <cellStyle name="メモ 4 5 3 6" xfId="10765" xr:uid="{00000000-0005-0000-0000-0000FA0C0000}"/>
    <cellStyle name="メモ 4 5 3 7" xfId="12358" xr:uid="{00000000-0005-0000-0000-0000FB0C0000}"/>
    <cellStyle name="メモ 4 5 3 8" xfId="13925" xr:uid="{00000000-0005-0000-0000-0000FC0C0000}"/>
    <cellStyle name="メモ 4 5 3 9" xfId="14075" xr:uid="{00000000-0005-0000-0000-0000FD0C0000}"/>
    <cellStyle name="メモ 4 5 4" xfId="1007" xr:uid="{00000000-0005-0000-0000-0000FE0C0000}"/>
    <cellStyle name="メモ 4 5 4 10" xfId="16769" xr:uid="{00000000-0005-0000-0000-0000FF0C0000}"/>
    <cellStyle name="メモ 4 5 4 11" xfId="18386" xr:uid="{00000000-0005-0000-0000-0000000D0000}"/>
    <cellStyle name="メモ 4 5 4 12" xfId="19985" xr:uid="{00000000-0005-0000-0000-0000010D0000}"/>
    <cellStyle name="メモ 4 5 4 13" xfId="4211" xr:uid="{00000000-0005-0000-0000-0000020D0000}"/>
    <cellStyle name="メモ 4 5 4 2" xfId="2213" xr:uid="{00000000-0005-0000-0000-0000030D0000}"/>
    <cellStyle name="メモ 4 5 4 2 2" xfId="5433" xr:uid="{00000000-0005-0000-0000-0000040D0000}"/>
    <cellStyle name="メモ 4 5 4 3" xfId="6654" xr:uid="{00000000-0005-0000-0000-0000050D0000}"/>
    <cellStyle name="メモ 4 5 4 4" xfId="7845" xr:uid="{00000000-0005-0000-0000-0000060D0000}"/>
    <cellStyle name="メモ 4 5 4 5" xfId="9437" xr:uid="{00000000-0005-0000-0000-0000070D0000}"/>
    <cellStyle name="メモ 4 5 4 6" xfId="11158" xr:uid="{00000000-0005-0000-0000-0000080D0000}"/>
    <cellStyle name="メモ 4 5 4 7" xfId="12751" xr:uid="{00000000-0005-0000-0000-0000090D0000}"/>
    <cellStyle name="メモ 4 5 4 8" xfId="14282" xr:uid="{00000000-0005-0000-0000-00000A0D0000}"/>
    <cellStyle name="メモ 4 5 4 9" xfId="15176" xr:uid="{00000000-0005-0000-0000-00000B0D0000}"/>
    <cellStyle name="メモ 4 5 5" xfId="1409" xr:uid="{00000000-0005-0000-0000-00000C0D0000}"/>
    <cellStyle name="メモ 4 5 5 10" xfId="17171" xr:uid="{00000000-0005-0000-0000-00000D0D0000}"/>
    <cellStyle name="メモ 4 5 5 11" xfId="18788" xr:uid="{00000000-0005-0000-0000-00000E0D0000}"/>
    <cellStyle name="メモ 4 5 5 12" xfId="20387" xr:uid="{00000000-0005-0000-0000-00000F0D0000}"/>
    <cellStyle name="メモ 4 5 5 2" xfId="2615" xr:uid="{00000000-0005-0000-0000-0000100D0000}"/>
    <cellStyle name="メモ 4 5 5 2 2" xfId="5835" xr:uid="{00000000-0005-0000-0000-0000110D0000}"/>
    <cellStyle name="メモ 4 5 5 3" xfId="3407" xr:uid="{00000000-0005-0000-0000-0000120D0000}"/>
    <cellStyle name="メモ 4 5 5 4" xfId="8247" xr:uid="{00000000-0005-0000-0000-0000130D0000}"/>
    <cellStyle name="メモ 4 5 5 5" xfId="9839" xr:uid="{00000000-0005-0000-0000-0000140D0000}"/>
    <cellStyle name="メモ 4 5 5 6" xfId="11560" xr:uid="{00000000-0005-0000-0000-0000150D0000}"/>
    <cellStyle name="メモ 4 5 5 7" xfId="13153" xr:uid="{00000000-0005-0000-0000-0000160D0000}"/>
    <cellStyle name="メモ 4 5 5 8" xfId="14648" xr:uid="{00000000-0005-0000-0000-0000170D0000}"/>
    <cellStyle name="メモ 4 5 5 9" xfId="15578" xr:uid="{00000000-0005-0000-0000-0000180D0000}"/>
    <cellStyle name="メモ 4 5 6" xfId="4970" xr:uid="{00000000-0005-0000-0000-0000190D0000}"/>
    <cellStyle name="メモ 4 5 7" xfId="7041" xr:uid="{00000000-0005-0000-0000-00001A0D0000}"/>
    <cellStyle name="メモ 4 5 8" xfId="8633" xr:uid="{00000000-0005-0000-0000-00001B0D0000}"/>
    <cellStyle name="メモ 4 5 9" xfId="10353" xr:uid="{00000000-0005-0000-0000-00001C0D0000}"/>
    <cellStyle name="メモ 4 6" xfId="204" xr:uid="{00000000-0005-0000-0000-00001D0D0000}"/>
    <cellStyle name="メモ 4 6 10" xfId="11947" xr:uid="{00000000-0005-0000-0000-00001E0D0000}"/>
    <cellStyle name="メモ 4 6 11" xfId="14041" xr:uid="{00000000-0005-0000-0000-00001F0D0000}"/>
    <cellStyle name="メモ 4 6 12" xfId="15966" xr:uid="{00000000-0005-0000-0000-0000200D0000}"/>
    <cellStyle name="メモ 4 6 13" xfId="17583" xr:uid="{00000000-0005-0000-0000-0000210D0000}"/>
    <cellStyle name="メモ 4 6 14" xfId="19182" xr:uid="{00000000-0005-0000-0000-0000220D0000}"/>
    <cellStyle name="メモ 4 6 2" xfId="362" xr:uid="{00000000-0005-0000-0000-0000230D0000}"/>
    <cellStyle name="メモ 4 6 2 10" xfId="13626" xr:uid="{00000000-0005-0000-0000-0000240D0000}"/>
    <cellStyle name="メモ 4 6 2 11" xfId="16124" xr:uid="{00000000-0005-0000-0000-0000250D0000}"/>
    <cellStyle name="メモ 4 6 2 12" xfId="17741" xr:uid="{00000000-0005-0000-0000-0000260D0000}"/>
    <cellStyle name="メモ 4 6 2 13" xfId="19340" xr:uid="{00000000-0005-0000-0000-0000270D0000}"/>
    <cellStyle name="メモ 4 6 2 2" xfId="773" xr:uid="{00000000-0005-0000-0000-0000280D0000}"/>
    <cellStyle name="メモ 4 6 2 2 10" xfId="16535" xr:uid="{00000000-0005-0000-0000-0000290D0000}"/>
    <cellStyle name="メモ 4 6 2 2 11" xfId="18152" xr:uid="{00000000-0005-0000-0000-00002A0D0000}"/>
    <cellStyle name="メモ 4 6 2 2 12" xfId="19751" xr:uid="{00000000-0005-0000-0000-00002B0D0000}"/>
    <cellStyle name="メモ 4 6 2 2 13" xfId="3977" xr:uid="{00000000-0005-0000-0000-00002C0D0000}"/>
    <cellStyle name="メモ 4 6 2 2 2" xfId="1979" xr:uid="{00000000-0005-0000-0000-00002D0D0000}"/>
    <cellStyle name="メモ 4 6 2 2 2 2" xfId="5199" xr:uid="{00000000-0005-0000-0000-00002E0D0000}"/>
    <cellStyle name="メモ 4 6 2 2 3" xfId="6420" xr:uid="{00000000-0005-0000-0000-00002F0D0000}"/>
    <cellStyle name="メモ 4 6 2 2 4" xfId="7611" xr:uid="{00000000-0005-0000-0000-0000300D0000}"/>
    <cellStyle name="メモ 4 6 2 2 5" xfId="9203" xr:uid="{00000000-0005-0000-0000-0000310D0000}"/>
    <cellStyle name="メモ 4 6 2 2 6" xfId="10924" xr:uid="{00000000-0005-0000-0000-0000320D0000}"/>
    <cellStyle name="メモ 4 6 2 2 7" xfId="12517" xr:uid="{00000000-0005-0000-0000-0000330D0000}"/>
    <cellStyle name="メモ 4 6 2 2 8" xfId="14067" xr:uid="{00000000-0005-0000-0000-0000340D0000}"/>
    <cellStyle name="メモ 4 6 2 2 9" xfId="10276" xr:uid="{00000000-0005-0000-0000-0000350D0000}"/>
    <cellStyle name="メモ 4 6 2 3" xfId="1166" xr:uid="{00000000-0005-0000-0000-0000360D0000}"/>
    <cellStyle name="メモ 4 6 2 3 10" xfId="16928" xr:uid="{00000000-0005-0000-0000-0000370D0000}"/>
    <cellStyle name="メモ 4 6 2 3 11" xfId="18545" xr:uid="{00000000-0005-0000-0000-0000380D0000}"/>
    <cellStyle name="メモ 4 6 2 3 12" xfId="20144" xr:uid="{00000000-0005-0000-0000-0000390D0000}"/>
    <cellStyle name="メモ 4 6 2 3 13" xfId="4370" xr:uid="{00000000-0005-0000-0000-00003A0D0000}"/>
    <cellStyle name="メモ 4 6 2 3 2" xfId="2372" xr:uid="{00000000-0005-0000-0000-00003B0D0000}"/>
    <cellStyle name="メモ 4 6 2 3 2 2" xfId="5592" xr:uid="{00000000-0005-0000-0000-00003C0D0000}"/>
    <cellStyle name="メモ 4 6 2 3 3" xfId="6813" xr:uid="{00000000-0005-0000-0000-00003D0D0000}"/>
    <cellStyle name="メモ 4 6 2 3 4" xfId="8004" xr:uid="{00000000-0005-0000-0000-00003E0D0000}"/>
    <cellStyle name="メモ 4 6 2 3 5" xfId="9596" xr:uid="{00000000-0005-0000-0000-00003F0D0000}"/>
    <cellStyle name="メモ 4 6 2 3 6" xfId="11317" xr:uid="{00000000-0005-0000-0000-0000400D0000}"/>
    <cellStyle name="メモ 4 6 2 3 7" xfId="12910" xr:uid="{00000000-0005-0000-0000-0000410D0000}"/>
    <cellStyle name="メモ 4 6 2 3 8" xfId="14423" xr:uid="{00000000-0005-0000-0000-0000420D0000}"/>
    <cellStyle name="メモ 4 6 2 3 9" xfId="15335" xr:uid="{00000000-0005-0000-0000-0000430D0000}"/>
    <cellStyle name="メモ 4 6 2 4" xfId="1568" xr:uid="{00000000-0005-0000-0000-0000440D0000}"/>
    <cellStyle name="メモ 4 6 2 4 10" xfId="17330" xr:uid="{00000000-0005-0000-0000-0000450D0000}"/>
    <cellStyle name="メモ 4 6 2 4 11" xfId="18947" xr:uid="{00000000-0005-0000-0000-0000460D0000}"/>
    <cellStyle name="メモ 4 6 2 4 12" xfId="20546" xr:uid="{00000000-0005-0000-0000-0000470D0000}"/>
    <cellStyle name="メモ 4 6 2 4 2" xfId="2774" xr:uid="{00000000-0005-0000-0000-0000480D0000}"/>
    <cellStyle name="メモ 4 6 2 4 2 2" xfId="5994" xr:uid="{00000000-0005-0000-0000-0000490D0000}"/>
    <cellStyle name="メモ 4 6 2 4 3" xfId="3566" xr:uid="{00000000-0005-0000-0000-00004A0D0000}"/>
    <cellStyle name="メモ 4 6 2 4 4" xfId="8406" xr:uid="{00000000-0005-0000-0000-00004B0D0000}"/>
    <cellStyle name="メモ 4 6 2 4 5" xfId="9998" xr:uid="{00000000-0005-0000-0000-00004C0D0000}"/>
    <cellStyle name="メモ 4 6 2 4 6" xfId="11719" xr:uid="{00000000-0005-0000-0000-00004D0D0000}"/>
    <cellStyle name="メモ 4 6 2 4 7" xfId="13312" xr:uid="{00000000-0005-0000-0000-00004E0D0000}"/>
    <cellStyle name="メモ 4 6 2 4 8" xfId="14807" xr:uid="{00000000-0005-0000-0000-00004F0D0000}"/>
    <cellStyle name="メモ 4 6 2 4 9" xfId="15737" xr:uid="{00000000-0005-0000-0000-0000500D0000}"/>
    <cellStyle name="メモ 4 6 2 5" xfId="4945" xr:uid="{00000000-0005-0000-0000-0000510D0000}"/>
    <cellStyle name="メモ 4 6 2 6" xfId="7200" xr:uid="{00000000-0005-0000-0000-0000520D0000}"/>
    <cellStyle name="メモ 4 6 2 7" xfId="8792" xr:uid="{00000000-0005-0000-0000-0000530D0000}"/>
    <cellStyle name="メモ 4 6 2 8" xfId="10512" xr:uid="{00000000-0005-0000-0000-0000540D0000}"/>
    <cellStyle name="メモ 4 6 2 9" xfId="12105" xr:uid="{00000000-0005-0000-0000-0000550D0000}"/>
    <cellStyle name="メモ 4 6 3" xfId="615" xr:uid="{00000000-0005-0000-0000-0000560D0000}"/>
    <cellStyle name="メモ 4 6 3 10" xfId="16377" xr:uid="{00000000-0005-0000-0000-0000570D0000}"/>
    <cellStyle name="メモ 4 6 3 11" xfId="17994" xr:uid="{00000000-0005-0000-0000-0000580D0000}"/>
    <cellStyle name="メモ 4 6 3 12" xfId="19593" xr:uid="{00000000-0005-0000-0000-0000590D0000}"/>
    <cellStyle name="メモ 4 6 3 13" xfId="3819" xr:uid="{00000000-0005-0000-0000-00005A0D0000}"/>
    <cellStyle name="メモ 4 6 3 2" xfId="1821" xr:uid="{00000000-0005-0000-0000-00005B0D0000}"/>
    <cellStyle name="メモ 4 6 3 2 2" xfId="5041" xr:uid="{00000000-0005-0000-0000-00005C0D0000}"/>
    <cellStyle name="メモ 4 6 3 3" xfId="6262" xr:uid="{00000000-0005-0000-0000-00005D0D0000}"/>
    <cellStyle name="メモ 4 6 3 4" xfId="7453" xr:uid="{00000000-0005-0000-0000-00005E0D0000}"/>
    <cellStyle name="メモ 4 6 3 5" xfId="9045" xr:uid="{00000000-0005-0000-0000-00005F0D0000}"/>
    <cellStyle name="メモ 4 6 3 6" xfId="10766" xr:uid="{00000000-0005-0000-0000-0000600D0000}"/>
    <cellStyle name="メモ 4 6 3 7" xfId="12359" xr:uid="{00000000-0005-0000-0000-0000610D0000}"/>
    <cellStyle name="メモ 4 6 3 8" xfId="13926" xr:uid="{00000000-0005-0000-0000-0000620D0000}"/>
    <cellStyle name="メモ 4 6 3 9" xfId="13700" xr:uid="{00000000-0005-0000-0000-0000630D0000}"/>
    <cellStyle name="メモ 4 6 4" xfId="1008" xr:uid="{00000000-0005-0000-0000-0000640D0000}"/>
    <cellStyle name="メモ 4 6 4 10" xfId="16770" xr:uid="{00000000-0005-0000-0000-0000650D0000}"/>
    <cellStyle name="メモ 4 6 4 11" xfId="18387" xr:uid="{00000000-0005-0000-0000-0000660D0000}"/>
    <cellStyle name="メモ 4 6 4 12" xfId="19986" xr:uid="{00000000-0005-0000-0000-0000670D0000}"/>
    <cellStyle name="メモ 4 6 4 13" xfId="4212" xr:uid="{00000000-0005-0000-0000-0000680D0000}"/>
    <cellStyle name="メモ 4 6 4 2" xfId="2214" xr:uid="{00000000-0005-0000-0000-0000690D0000}"/>
    <cellStyle name="メモ 4 6 4 2 2" xfId="5434" xr:uid="{00000000-0005-0000-0000-00006A0D0000}"/>
    <cellStyle name="メモ 4 6 4 3" xfId="6655" xr:uid="{00000000-0005-0000-0000-00006B0D0000}"/>
    <cellStyle name="メモ 4 6 4 4" xfId="7846" xr:uid="{00000000-0005-0000-0000-00006C0D0000}"/>
    <cellStyle name="メモ 4 6 4 5" xfId="9438" xr:uid="{00000000-0005-0000-0000-00006D0D0000}"/>
    <cellStyle name="メモ 4 6 4 6" xfId="11159" xr:uid="{00000000-0005-0000-0000-00006E0D0000}"/>
    <cellStyle name="メモ 4 6 4 7" xfId="12752" xr:uid="{00000000-0005-0000-0000-00006F0D0000}"/>
    <cellStyle name="メモ 4 6 4 8" xfId="14283" xr:uid="{00000000-0005-0000-0000-0000700D0000}"/>
    <cellStyle name="メモ 4 6 4 9" xfId="15177" xr:uid="{00000000-0005-0000-0000-0000710D0000}"/>
    <cellStyle name="メモ 4 6 5" xfId="1410" xr:uid="{00000000-0005-0000-0000-0000720D0000}"/>
    <cellStyle name="メモ 4 6 5 10" xfId="17172" xr:uid="{00000000-0005-0000-0000-0000730D0000}"/>
    <cellStyle name="メモ 4 6 5 11" xfId="18789" xr:uid="{00000000-0005-0000-0000-0000740D0000}"/>
    <cellStyle name="メモ 4 6 5 12" xfId="20388" xr:uid="{00000000-0005-0000-0000-0000750D0000}"/>
    <cellStyle name="メモ 4 6 5 2" xfId="2616" xr:uid="{00000000-0005-0000-0000-0000760D0000}"/>
    <cellStyle name="メモ 4 6 5 2 2" xfId="5836" xr:uid="{00000000-0005-0000-0000-0000770D0000}"/>
    <cellStyle name="メモ 4 6 5 3" xfId="3408" xr:uid="{00000000-0005-0000-0000-0000780D0000}"/>
    <cellStyle name="メモ 4 6 5 4" xfId="8248" xr:uid="{00000000-0005-0000-0000-0000790D0000}"/>
    <cellStyle name="メモ 4 6 5 5" xfId="9840" xr:uid="{00000000-0005-0000-0000-00007A0D0000}"/>
    <cellStyle name="メモ 4 6 5 6" xfId="11561" xr:uid="{00000000-0005-0000-0000-00007B0D0000}"/>
    <cellStyle name="メモ 4 6 5 7" xfId="13154" xr:uid="{00000000-0005-0000-0000-00007C0D0000}"/>
    <cellStyle name="メモ 4 6 5 8" xfId="14649" xr:uid="{00000000-0005-0000-0000-00007D0D0000}"/>
    <cellStyle name="メモ 4 6 5 9" xfId="15579" xr:uid="{00000000-0005-0000-0000-00007E0D0000}"/>
    <cellStyle name="メモ 4 6 6" xfId="4976" xr:uid="{00000000-0005-0000-0000-00007F0D0000}"/>
    <cellStyle name="メモ 4 6 7" xfId="7042" xr:uid="{00000000-0005-0000-0000-0000800D0000}"/>
    <cellStyle name="メモ 4 6 8" xfId="8634" xr:uid="{00000000-0005-0000-0000-0000810D0000}"/>
    <cellStyle name="メモ 4 6 9" xfId="10354" xr:uid="{00000000-0005-0000-0000-0000820D0000}"/>
    <cellStyle name="メモ 4 7" xfId="205" xr:uid="{00000000-0005-0000-0000-0000830D0000}"/>
    <cellStyle name="メモ 4 7 10" xfId="11948" xr:uid="{00000000-0005-0000-0000-0000840D0000}"/>
    <cellStyle name="メモ 4 7 11" xfId="14492" xr:uid="{00000000-0005-0000-0000-0000850D0000}"/>
    <cellStyle name="メモ 4 7 12" xfId="15967" xr:uid="{00000000-0005-0000-0000-0000860D0000}"/>
    <cellStyle name="メモ 4 7 13" xfId="17584" xr:uid="{00000000-0005-0000-0000-0000870D0000}"/>
    <cellStyle name="メモ 4 7 14" xfId="19183" xr:uid="{00000000-0005-0000-0000-0000880D0000}"/>
    <cellStyle name="メモ 4 7 2" xfId="363" xr:uid="{00000000-0005-0000-0000-0000890D0000}"/>
    <cellStyle name="メモ 4 7 2 10" xfId="13625" xr:uid="{00000000-0005-0000-0000-00008A0D0000}"/>
    <cellStyle name="メモ 4 7 2 11" xfId="16125" xr:uid="{00000000-0005-0000-0000-00008B0D0000}"/>
    <cellStyle name="メモ 4 7 2 12" xfId="17742" xr:uid="{00000000-0005-0000-0000-00008C0D0000}"/>
    <cellStyle name="メモ 4 7 2 13" xfId="19341" xr:uid="{00000000-0005-0000-0000-00008D0D0000}"/>
    <cellStyle name="メモ 4 7 2 2" xfId="774" xr:uid="{00000000-0005-0000-0000-00008E0D0000}"/>
    <cellStyle name="メモ 4 7 2 2 10" xfId="16536" xr:uid="{00000000-0005-0000-0000-00008F0D0000}"/>
    <cellStyle name="メモ 4 7 2 2 11" xfId="18153" xr:uid="{00000000-0005-0000-0000-0000900D0000}"/>
    <cellStyle name="メモ 4 7 2 2 12" xfId="19752" xr:uid="{00000000-0005-0000-0000-0000910D0000}"/>
    <cellStyle name="メモ 4 7 2 2 13" xfId="3978" xr:uid="{00000000-0005-0000-0000-0000920D0000}"/>
    <cellStyle name="メモ 4 7 2 2 2" xfId="1980" xr:uid="{00000000-0005-0000-0000-0000930D0000}"/>
    <cellStyle name="メモ 4 7 2 2 2 2" xfId="5200" xr:uid="{00000000-0005-0000-0000-0000940D0000}"/>
    <cellStyle name="メモ 4 7 2 2 3" xfId="6421" xr:uid="{00000000-0005-0000-0000-0000950D0000}"/>
    <cellStyle name="メモ 4 7 2 2 4" xfId="7612" xr:uid="{00000000-0005-0000-0000-0000960D0000}"/>
    <cellStyle name="メモ 4 7 2 2 5" xfId="9204" xr:uid="{00000000-0005-0000-0000-0000970D0000}"/>
    <cellStyle name="メモ 4 7 2 2 6" xfId="10925" xr:uid="{00000000-0005-0000-0000-0000980D0000}"/>
    <cellStyle name="メモ 4 7 2 2 7" xfId="12518" xr:uid="{00000000-0005-0000-0000-0000990D0000}"/>
    <cellStyle name="メモ 4 7 2 2 8" xfId="14068" xr:uid="{00000000-0005-0000-0000-00009A0D0000}"/>
    <cellStyle name="メモ 4 7 2 2 9" xfId="10275" xr:uid="{00000000-0005-0000-0000-00009B0D0000}"/>
    <cellStyle name="メモ 4 7 2 3" xfId="1167" xr:uid="{00000000-0005-0000-0000-00009C0D0000}"/>
    <cellStyle name="メモ 4 7 2 3 10" xfId="16929" xr:uid="{00000000-0005-0000-0000-00009D0D0000}"/>
    <cellStyle name="メモ 4 7 2 3 11" xfId="18546" xr:uid="{00000000-0005-0000-0000-00009E0D0000}"/>
    <cellStyle name="メモ 4 7 2 3 12" xfId="20145" xr:uid="{00000000-0005-0000-0000-00009F0D0000}"/>
    <cellStyle name="メモ 4 7 2 3 13" xfId="4371" xr:uid="{00000000-0005-0000-0000-0000A00D0000}"/>
    <cellStyle name="メモ 4 7 2 3 2" xfId="2373" xr:uid="{00000000-0005-0000-0000-0000A10D0000}"/>
    <cellStyle name="メモ 4 7 2 3 2 2" xfId="5593" xr:uid="{00000000-0005-0000-0000-0000A20D0000}"/>
    <cellStyle name="メモ 4 7 2 3 3" xfId="6814" xr:uid="{00000000-0005-0000-0000-0000A30D0000}"/>
    <cellStyle name="メモ 4 7 2 3 4" xfId="8005" xr:uid="{00000000-0005-0000-0000-0000A40D0000}"/>
    <cellStyle name="メモ 4 7 2 3 5" xfId="9597" xr:uid="{00000000-0005-0000-0000-0000A50D0000}"/>
    <cellStyle name="メモ 4 7 2 3 6" xfId="11318" xr:uid="{00000000-0005-0000-0000-0000A60D0000}"/>
    <cellStyle name="メモ 4 7 2 3 7" xfId="12911" xr:uid="{00000000-0005-0000-0000-0000A70D0000}"/>
    <cellStyle name="メモ 4 7 2 3 8" xfId="14424" xr:uid="{00000000-0005-0000-0000-0000A80D0000}"/>
    <cellStyle name="メモ 4 7 2 3 9" xfId="15336" xr:uid="{00000000-0005-0000-0000-0000A90D0000}"/>
    <cellStyle name="メモ 4 7 2 4" xfId="1569" xr:uid="{00000000-0005-0000-0000-0000AA0D0000}"/>
    <cellStyle name="メモ 4 7 2 4 10" xfId="17331" xr:uid="{00000000-0005-0000-0000-0000AB0D0000}"/>
    <cellStyle name="メモ 4 7 2 4 11" xfId="18948" xr:uid="{00000000-0005-0000-0000-0000AC0D0000}"/>
    <cellStyle name="メモ 4 7 2 4 12" xfId="20547" xr:uid="{00000000-0005-0000-0000-0000AD0D0000}"/>
    <cellStyle name="メモ 4 7 2 4 2" xfId="2775" xr:uid="{00000000-0005-0000-0000-0000AE0D0000}"/>
    <cellStyle name="メモ 4 7 2 4 2 2" xfId="5995" xr:uid="{00000000-0005-0000-0000-0000AF0D0000}"/>
    <cellStyle name="メモ 4 7 2 4 3" xfId="3567" xr:uid="{00000000-0005-0000-0000-0000B00D0000}"/>
    <cellStyle name="メモ 4 7 2 4 4" xfId="8407" xr:uid="{00000000-0005-0000-0000-0000B10D0000}"/>
    <cellStyle name="メモ 4 7 2 4 5" xfId="9999" xr:uid="{00000000-0005-0000-0000-0000B20D0000}"/>
    <cellStyle name="メモ 4 7 2 4 6" xfId="11720" xr:uid="{00000000-0005-0000-0000-0000B30D0000}"/>
    <cellStyle name="メモ 4 7 2 4 7" xfId="13313" xr:uid="{00000000-0005-0000-0000-0000B40D0000}"/>
    <cellStyle name="メモ 4 7 2 4 8" xfId="14808" xr:uid="{00000000-0005-0000-0000-0000B50D0000}"/>
    <cellStyle name="メモ 4 7 2 4 9" xfId="15738" xr:uid="{00000000-0005-0000-0000-0000B60D0000}"/>
    <cellStyle name="メモ 4 7 2 5" xfId="4737" xr:uid="{00000000-0005-0000-0000-0000B70D0000}"/>
    <cellStyle name="メモ 4 7 2 6" xfId="7201" xr:uid="{00000000-0005-0000-0000-0000B80D0000}"/>
    <cellStyle name="メモ 4 7 2 7" xfId="8793" xr:uid="{00000000-0005-0000-0000-0000B90D0000}"/>
    <cellStyle name="メモ 4 7 2 8" xfId="10513" xr:uid="{00000000-0005-0000-0000-0000BA0D0000}"/>
    <cellStyle name="メモ 4 7 2 9" xfId="12106" xr:uid="{00000000-0005-0000-0000-0000BB0D0000}"/>
    <cellStyle name="メモ 4 7 3" xfId="616" xr:uid="{00000000-0005-0000-0000-0000BC0D0000}"/>
    <cellStyle name="メモ 4 7 3 10" xfId="16378" xr:uid="{00000000-0005-0000-0000-0000BD0D0000}"/>
    <cellStyle name="メモ 4 7 3 11" xfId="17995" xr:uid="{00000000-0005-0000-0000-0000BE0D0000}"/>
    <cellStyle name="メモ 4 7 3 12" xfId="19594" xr:uid="{00000000-0005-0000-0000-0000BF0D0000}"/>
    <cellStyle name="メモ 4 7 3 13" xfId="3820" xr:uid="{00000000-0005-0000-0000-0000C00D0000}"/>
    <cellStyle name="メモ 4 7 3 2" xfId="1822" xr:uid="{00000000-0005-0000-0000-0000C10D0000}"/>
    <cellStyle name="メモ 4 7 3 2 2" xfId="5042" xr:uid="{00000000-0005-0000-0000-0000C20D0000}"/>
    <cellStyle name="メモ 4 7 3 3" xfId="6263" xr:uid="{00000000-0005-0000-0000-0000C30D0000}"/>
    <cellStyle name="メモ 4 7 3 4" xfId="7454" xr:uid="{00000000-0005-0000-0000-0000C40D0000}"/>
    <cellStyle name="メモ 4 7 3 5" xfId="9046" xr:uid="{00000000-0005-0000-0000-0000C50D0000}"/>
    <cellStyle name="メモ 4 7 3 6" xfId="10767" xr:uid="{00000000-0005-0000-0000-0000C60D0000}"/>
    <cellStyle name="メモ 4 7 3 7" xfId="12360" xr:uid="{00000000-0005-0000-0000-0000C70D0000}"/>
    <cellStyle name="メモ 4 7 3 8" xfId="13927" xr:uid="{00000000-0005-0000-0000-0000C80D0000}"/>
    <cellStyle name="メモ 4 7 3 9" xfId="13563" xr:uid="{00000000-0005-0000-0000-0000C90D0000}"/>
    <cellStyle name="メモ 4 7 4" xfId="1009" xr:uid="{00000000-0005-0000-0000-0000CA0D0000}"/>
    <cellStyle name="メモ 4 7 4 10" xfId="16771" xr:uid="{00000000-0005-0000-0000-0000CB0D0000}"/>
    <cellStyle name="メモ 4 7 4 11" xfId="18388" xr:uid="{00000000-0005-0000-0000-0000CC0D0000}"/>
    <cellStyle name="メモ 4 7 4 12" xfId="19987" xr:uid="{00000000-0005-0000-0000-0000CD0D0000}"/>
    <cellStyle name="メモ 4 7 4 13" xfId="4213" xr:uid="{00000000-0005-0000-0000-0000CE0D0000}"/>
    <cellStyle name="メモ 4 7 4 2" xfId="2215" xr:uid="{00000000-0005-0000-0000-0000CF0D0000}"/>
    <cellStyle name="メモ 4 7 4 2 2" xfId="5435" xr:uid="{00000000-0005-0000-0000-0000D00D0000}"/>
    <cellStyle name="メモ 4 7 4 3" xfId="6656" xr:uid="{00000000-0005-0000-0000-0000D10D0000}"/>
    <cellStyle name="メモ 4 7 4 4" xfId="7847" xr:uid="{00000000-0005-0000-0000-0000D20D0000}"/>
    <cellStyle name="メモ 4 7 4 5" xfId="9439" xr:uid="{00000000-0005-0000-0000-0000D30D0000}"/>
    <cellStyle name="メモ 4 7 4 6" xfId="11160" xr:uid="{00000000-0005-0000-0000-0000D40D0000}"/>
    <cellStyle name="メモ 4 7 4 7" xfId="12753" xr:uid="{00000000-0005-0000-0000-0000D50D0000}"/>
    <cellStyle name="メモ 4 7 4 8" xfId="14284" xr:uid="{00000000-0005-0000-0000-0000D60D0000}"/>
    <cellStyle name="メモ 4 7 4 9" xfId="15178" xr:uid="{00000000-0005-0000-0000-0000D70D0000}"/>
    <cellStyle name="メモ 4 7 5" xfId="1411" xr:uid="{00000000-0005-0000-0000-0000D80D0000}"/>
    <cellStyle name="メモ 4 7 5 10" xfId="17173" xr:uid="{00000000-0005-0000-0000-0000D90D0000}"/>
    <cellStyle name="メモ 4 7 5 11" xfId="18790" xr:uid="{00000000-0005-0000-0000-0000DA0D0000}"/>
    <cellStyle name="メモ 4 7 5 12" xfId="20389" xr:uid="{00000000-0005-0000-0000-0000DB0D0000}"/>
    <cellStyle name="メモ 4 7 5 2" xfId="2617" xr:uid="{00000000-0005-0000-0000-0000DC0D0000}"/>
    <cellStyle name="メモ 4 7 5 2 2" xfId="5837" xr:uid="{00000000-0005-0000-0000-0000DD0D0000}"/>
    <cellStyle name="メモ 4 7 5 3" xfId="3409" xr:uid="{00000000-0005-0000-0000-0000DE0D0000}"/>
    <cellStyle name="メモ 4 7 5 4" xfId="8249" xr:uid="{00000000-0005-0000-0000-0000DF0D0000}"/>
    <cellStyle name="メモ 4 7 5 5" xfId="9841" xr:uid="{00000000-0005-0000-0000-0000E00D0000}"/>
    <cellStyle name="メモ 4 7 5 6" xfId="11562" xr:uid="{00000000-0005-0000-0000-0000E10D0000}"/>
    <cellStyle name="メモ 4 7 5 7" xfId="13155" xr:uid="{00000000-0005-0000-0000-0000E20D0000}"/>
    <cellStyle name="メモ 4 7 5 8" xfId="14650" xr:uid="{00000000-0005-0000-0000-0000E30D0000}"/>
    <cellStyle name="メモ 4 7 5 9" xfId="15580" xr:uid="{00000000-0005-0000-0000-0000E40D0000}"/>
    <cellStyle name="メモ 4 7 6" xfId="4890" xr:uid="{00000000-0005-0000-0000-0000E50D0000}"/>
    <cellStyle name="メモ 4 7 7" xfId="7043" xr:uid="{00000000-0005-0000-0000-0000E60D0000}"/>
    <cellStyle name="メモ 4 7 8" xfId="8635" xr:uid="{00000000-0005-0000-0000-0000E70D0000}"/>
    <cellStyle name="メモ 4 7 9" xfId="10355" xr:uid="{00000000-0005-0000-0000-0000E80D0000}"/>
    <cellStyle name="メモ 4 8" xfId="364" xr:uid="{00000000-0005-0000-0000-0000E90D0000}"/>
    <cellStyle name="メモ 4 8 10" xfId="13770" xr:uid="{00000000-0005-0000-0000-0000EA0D0000}"/>
    <cellStyle name="メモ 4 8 11" xfId="16126" xr:uid="{00000000-0005-0000-0000-0000EB0D0000}"/>
    <cellStyle name="メモ 4 8 12" xfId="17743" xr:uid="{00000000-0005-0000-0000-0000EC0D0000}"/>
    <cellStyle name="メモ 4 8 13" xfId="19342" xr:uid="{00000000-0005-0000-0000-0000ED0D0000}"/>
    <cellStyle name="メモ 4 8 2" xfId="775" xr:uid="{00000000-0005-0000-0000-0000EE0D0000}"/>
    <cellStyle name="メモ 4 8 2 10" xfId="16537" xr:uid="{00000000-0005-0000-0000-0000EF0D0000}"/>
    <cellStyle name="メモ 4 8 2 11" xfId="18154" xr:uid="{00000000-0005-0000-0000-0000F00D0000}"/>
    <cellStyle name="メモ 4 8 2 12" xfId="19753" xr:uid="{00000000-0005-0000-0000-0000F10D0000}"/>
    <cellStyle name="メモ 4 8 2 13" xfId="3979" xr:uid="{00000000-0005-0000-0000-0000F20D0000}"/>
    <cellStyle name="メモ 4 8 2 2" xfId="1981" xr:uid="{00000000-0005-0000-0000-0000F30D0000}"/>
    <cellStyle name="メモ 4 8 2 2 2" xfId="5201" xr:uid="{00000000-0005-0000-0000-0000F40D0000}"/>
    <cellStyle name="メモ 4 8 2 3" xfId="6422" xr:uid="{00000000-0005-0000-0000-0000F50D0000}"/>
    <cellStyle name="メモ 4 8 2 4" xfId="7613" xr:uid="{00000000-0005-0000-0000-0000F60D0000}"/>
    <cellStyle name="メモ 4 8 2 5" xfId="9205" xr:uid="{00000000-0005-0000-0000-0000F70D0000}"/>
    <cellStyle name="メモ 4 8 2 6" xfId="10926" xr:uid="{00000000-0005-0000-0000-0000F80D0000}"/>
    <cellStyle name="メモ 4 8 2 7" xfId="12519" xr:uid="{00000000-0005-0000-0000-0000F90D0000}"/>
    <cellStyle name="メモ 4 8 2 8" xfId="14069" xr:uid="{00000000-0005-0000-0000-0000FA0D0000}"/>
    <cellStyle name="メモ 4 8 2 9" xfId="10274" xr:uid="{00000000-0005-0000-0000-0000FB0D0000}"/>
    <cellStyle name="メモ 4 8 3" xfId="1168" xr:uid="{00000000-0005-0000-0000-0000FC0D0000}"/>
    <cellStyle name="メモ 4 8 3 10" xfId="16930" xr:uid="{00000000-0005-0000-0000-0000FD0D0000}"/>
    <cellStyle name="メモ 4 8 3 11" xfId="18547" xr:uid="{00000000-0005-0000-0000-0000FE0D0000}"/>
    <cellStyle name="メモ 4 8 3 12" xfId="20146" xr:uid="{00000000-0005-0000-0000-0000FF0D0000}"/>
    <cellStyle name="メモ 4 8 3 13" xfId="4372" xr:uid="{00000000-0005-0000-0000-0000000E0000}"/>
    <cellStyle name="メモ 4 8 3 2" xfId="2374" xr:uid="{00000000-0005-0000-0000-0000010E0000}"/>
    <cellStyle name="メモ 4 8 3 2 2" xfId="5594" xr:uid="{00000000-0005-0000-0000-0000020E0000}"/>
    <cellStyle name="メモ 4 8 3 3" xfId="6815" xr:uid="{00000000-0005-0000-0000-0000030E0000}"/>
    <cellStyle name="メモ 4 8 3 4" xfId="8006" xr:uid="{00000000-0005-0000-0000-0000040E0000}"/>
    <cellStyle name="メモ 4 8 3 5" xfId="9598" xr:uid="{00000000-0005-0000-0000-0000050E0000}"/>
    <cellStyle name="メモ 4 8 3 6" xfId="11319" xr:uid="{00000000-0005-0000-0000-0000060E0000}"/>
    <cellStyle name="メモ 4 8 3 7" xfId="12912" xr:uid="{00000000-0005-0000-0000-0000070E0000}"/>
    <cellStyle name="メモ 4 8 3 8" xfId="14425" xr:uid="{00000000-0005-0000-0000-0000080E0000}"/>
    <cellStyle name="メモ 4 8 3 9" xfId="15337" xr:uid="{00000000-0005-0000-0000-0000090E0000}"/>
    <cellStyle name="メモ 4 8 4" xfId="1570" xr:uid="{00000000-0005-0000-0000-00000A0E0000}"/>
    <cellStyle name="メモ 4 8 4 10" xfId="17332" xr:uid="{00000000-0005-0000-0000-00000B0E0000}"/>
    <cellStyle name="メモ 4 8 4 11" xfId="18949" xr:uid="{00000000-0005-0000-0000-00000C0E0000}"/>
    <cellStyle name="メモ 4 8 4 12" xfId="20548" xr:uid="{00000000-0005-0000-0000-00000D0E0000}"/>
    <cellStyle name="メモ 4 8 4 2" xfId="2776" xr:uid="{00000000-0005-0000-0000-00000E0E0000}"/>
    <cellStyle name="メモ 4 8 4 2 2" xfId="5996" xr:uid="{00000000-0005-0000-0000-00000F0E0000}"/>
    <cellStyle name="メモ 4 8 4 3" xfId="3568" xr:uid="{00000000-0005-0000-0000-0000100E0000}"/>
    <cellStyle name="メモ 4 8 4 4" xfId="8408" xr:uid="{00000000-0005-0000-0000-0000110E0000}"/>
    <cellStyle name="メモ 4 8 4 5" xfId="10000" xr:uid="{00000000-0005-0000-0000-0000120E0000}"/>
    <cellStyle name="メモ 4 8 4 6" xfId="11721" xr:uid="{00000000-0005-0000-0000-0000130E0000}"/>
    <cellStyle name="メモ 4 8 4 7" xfId="13314" xr:uid="{00000000-0005-0000-0000-0000140E0000}"/>
    <cellStyle name="メモ 4 8 4 8" xfId="14809" xr:uid="{00000000-0005-0000-0000-0000150E0000}"/>
    <cellStyle name="メモ 4 8 4 9" xfId="15739" xr:uid="{00000000-0005-0000-0000-0000160E0000}"/>
    <cellStyle name="メモ 4 8 5" xfId="4923" xr:uid="{00000000-0005-0000-0000-0000170E0000}"/>
    <cellStyle name="メモ 4 8 6" xfId="7202" xr:uid="{00000000-0005-0000-0000-0000180E0000}"/>
    <cellStyle name="メモ 4 8 7" xfId="8794" xr:uid="{00000000-0005-0000-0000-0000190E0000}"/>
    <cellStyle name="メモ 4 8 8" xfId="10514" xr:uid="{00000000-0005-0000-0000-00001A0E0000}"/>
    <cellStyle name="メモ 4 8 9" xfId="12107" xr:uid="{00000000-0005-0000-0000-00001B0E0000}"/>
    <cellStyle name="メモ 4 9" xfId="571" xr:uid="{00000000-0005-0000-0000-00001C0E0000}"/>
    <cellStyle name="メモ 4 9 10" xfId="16333" xr:uid="{00000000-0005-0000-0000-00001D0E0000}"/>
    <cellStyle name="メモ 4 9 11" xfId="17950" xr:uid="{00000000-0005-0000-0000-00001E0E0000}"/>
    <cellStyle name="メモ 4 9 12" xfId="19549" xr:uid="{00000000-0005-0000-0000-00001F0E0000}"/>
    <cellStyle name="メモ 4 9 13" xfId="3775" xr:uid="{00000000-0005-0000-0000-0000200E0000}"/>
    <cellStyle name="メモ 4 9 2" xfId="1777" xr:uid="{00000000-0005-0000-0000-0000210E0000}"/>
    <cellStyle name="メモ 4 9 2 2" xfId="4997" xr:uid="{00000000-0005-0000-0000-0000220E0000}"/>
    <cellStyle name="メモ 4 9 3" xfId="6218" xr:uid="{00000000-0005-0000-0000-0000230E0000}"/>
    <cellStyle name="メモ 4 9 4" xfId="7409" xr:uid="{00000000-0005-0000-0000-0000240E0000}"/>
    <cellStyle name="メモ 4 9 5" xfId="9001" xr:uid="{00000000-0005-0000-0000-0000250E0000}"/>
    <cellStyle name="メモ 4 9 6" xfId="10722" xr:uid="{00000000-0005-0000-0000-0000260E0000}"/>
    <cellStyle name="メモ 4 9 7" xfId="12315" xr:uid="{00000000-0005-0000-0000-0000270E0000}"/>
    <cellStyle name="メモ 4 9 8" xfId="13884" xr:uid="{00000000-0005-0000-0000-0000280E0000}"/>
    <cellStyle name="メモ 4 9 9" xfId="13570" xr:uid="{00000000-0005-0000-0000-0000290E0000}"/>
    <cellStyle name="リンク セル" xfId="13" builtinId="24" customBuiltin="1"/>
    <cellStyle name="リンク セル 2" xfId="132" xr:uid="{00000000-0005-0000-0000-00002B0E0000}"/>
    <cellStyle name="リンク セル 3" xfId="133" xr:uid="{00000000-0005-0000-0000-00002C0E0000}"/>
    <cellStyle name="リンク セル 4" xfId="134" xr:uid="{00000000-0005-0000-0000-00002D0E0000}"/>
    <cellStyle name="悪い" xfId="8" builtinId="27" customBuiltin="1"/>
    <cellStyle name="悪い 2" xfId="135" xr:uid="{00000000-0005-0000-0000-00002F0E0000}"/>
    <cellStyle name="悪い 3" xfId="136" xr:uid="{00000000-0005-0000-0000-0000300E0000}"/>
    <cellStyle name="悪い 4" xfId="137" xr:uid="{00000000-0005-0000-0000-0000310E0000}"/>
    <cellStyle name="計算" xfId="12" builtinId="22" customBuiltin="1"/>
    <cellStyle name="計算 2" xfId="138" xr:uid="{00000000-0005-0000-0000-0000330E0000}"/>
    <cellStyle name="計算 2 10" xfId="565" xr:uid="{00000000-0005-0000-0000-0000340E0000}"/>
    <cellStyle name="計算 2 10 10" xfId="17944" xr:uid="{00000000-0005-0000-0000-0000350E0000}"/>
    <cellStyle name="計算 2 10 11" xfId="19543" xr:uid="{00000000-0005-0000-0000-0000360E0000}"/>
    <cellStyle name="計算 2 10 12" xfId="3769" xr:uid="{00000000-0005-0000-0000-0000370E0000}"/>
    <cellStyle name="計算 2 10 2" xfId="1771" xr:uid="{00000000-0005-0000-0000-0000380E0000}"/>
    <cellStyle name="計算 2 10 2 2" xfId="4991" xr:uid="{00000000-0005-0000-0000-0000390E0000}"/>
    <cellStyle name="計算 2 10 3" xfId="6212" xr:uid="{00000000-0005-0000-0000-00003A0E0000}"/>
    <cellStyle name="計算 2 10 4" xfId="7403" xr:uid="{00000000-0005-0000-0000-00003B0E0000}"/>
    <cellStyle name="計算 2 10 5" xfId="8995" xr:uid="{00000000-0005-0000-0000-00003C0E0000}"/>
    <cellStyle name="計算 2 10 6" xfId="10716" xr:uid="{00000000-0005-0000-0000-00003D0E0000}"/>
    <cellStyle name="計算 2 10 7" xfId="12309" xr:uid="{00000000-0005-0000-0000-00003E0E0000}"/>
    <cellStyle name="計算 2 10 8" xfId="13571" xr:uid="{00000000-0005-0000-0000-00003F0E0000}"/>
    <cellStyle name="計算 2 10 9" xfId="16327" xr:uid="{00000000-0005-0000-0000-0000400E0000}"/>
    <cellStyle name="計算 2 11" xfId="1367" xr:uid="{00000000-0005-0000-0000-0000410E0000}"/>
    <cellStyle name="計算 2 11 10" xfId="17129" xr:uid="{00000000-0005-0000-0000-0000420E0000}"/>
    <cellStyle name="計算 2 11 11" xfId="18746" xr:uid="{00000000-0005-0000-0000-0000430E0000}"/>
    <cellStyle name="計算 2 11 12" xfId="20345" xr:uid="{00000000-0005-0000-0000-0000440E0000}"/>
    <cellStyle name="計算 2 11 2" xfId="2573" xr:uid="{00000000-0005-0000-0000-0000450E0000}"/>
    <cellStyle name="計算 2 11 2 2" xfId="5793" xr:uid="{00000000-0005-0000-0000-0000460E0000}"/>
    <cellStyle name="計算 2 11 3" xfId="3365" xr:uid="{00000000-0005-0000-0000-0000470E0000}"/>
    <cellStyle name="計算 2 11 4" xfId="8205" xr:uid="{00000000-0005-0000-0000-0000480E0000}"/>
    <cellStyle name="計算 2 11 5" xfId="9797" xr:uid="{00000000-0005-0000-0000-0000490E0000}"/>
    <cellStyle name="計算 2 11 6" xfId="11518" xr:uid="{00000000-0005-0000-0000-00004A0E0000}"/>
    <cellStyle name="計算 2 11 7" xfId="13111" xr:uid="{00000000-0005-0000-0000-00004B0E0000}"/>
    <cellStyle name="計算 2 11 8" xfId="14606" xr:uid="{00000000-0005-0000-0000-00004C0E0000}"/>
    <cellStyle name="計算 2 11 9" xfId="15536" xr:uid="{00000000-0005-0000-0000-00004D0E0000}"/>
    <cellStyle name="計算 2 12" xfId="4661" xr:uid="{00000000-0005-0000-0000-00004E0E0000}"/>
    <cellStyle name="計算 2 13" xfId="4818" xr:uid="{00000000-0005-0000-0000-00004F0E0000}"/>
    <cellStyle name="計算 2 14" xfId="4918" xr:uid="{00000000-0005-0000-0000-0000500E0000}"/>
    <cellStyle name="計算 2 15" xfId="10234" xr:uid="{00000000-0005-0000-0000-0000510E0000}"/>
    <cellStyle name="計算 2 16" xfId="13766" xr:uid="{00000000-0005-0000-0000-0000520E0000}"/>
    <cellStyle name="計算 2 17" xfId="17540" xr:uid="{00000000-0005-0000-0000-0000530E0000}"/>
    <cellStyle name="計算 2 18" xfId="17533" xr:uid="{00000000-0005-0000-0000-0000540E0000}"/>
    <cellStyle name="計算 2 2" xfId="206" xr:uid="{00000000-0005-0000-0000-0000550E0000}"/>
    <cellStyle name="計算 2 2 10" xfId="4802" xr:uid="{00000000-0005-0000-0000-0000560E0000}"/>
    <cellStyle name="計算 2 2 11" xfId="7044" xr:uid="{00000000-0005-0000-0000-0000570E0000}"/>
    <cellStyle name="計算 2 2 12" xfId="8636" xr:uid="{00000000-0005-0000-0000-0000580E0000}"/>
    <cellStyle name="計算 2 2 13" xfId="10356" xr:uid="{00000000-0005-0000-0000-0000590E0000}"/>
    <cellStyle name="計算 2 2 14" xfId="11949" xr:uid="{00000000-0005-0000-0000-00005A0E0000}"/>
    <cellStyle name="計算 2 2 15" xfId="14136" xr:uid="{00000000-0005-0000-0000-00005B0E0000}"/>
    <cellStyle name="計算 2 2 16" xfId="15968" xr:uid="{00000000-0005-0000-0000-00005C0E0000}"/>
    <cellStyle name="計算 2 2 17" xfId="17585" xr:uid="{00000000-0005-0000-0000-00005D0E0000}"/>
    <cellStyle name="計算 2 2 18" xfId="19184" xr:uid="{00000000-0005-0000-0000-00005E0E0000}"/>
    <cellStyle name="計算 2 2 2" xfId="207" xr:uid="{00000000-0005-0000-0000-00005F0E0000}"/>
    <cellStyle name="計算 2 2 2 10" xfId="11950" xr:uid="{00000000-0005-0000-0000-0000600E0000}"/>
    <cellStyle name="計算 2 2 2 11" xfId="13761" xr:uid="{00000000-0005-0000-0000-0000610E0000}"/>
    <cellStyle name="計算 2 2 2 12" xfId="15969" xr:uid="{00000000-0005-0000-0000-0000620E0000}"/>
    <cellStyle name="計算 2 2 2 13" xfId="17586" xr:uid="{00000000-0005-0000-0000-0000630E0000}"/>
    <cellStyle name="計算 2 2 2 14" xfId="19185" xr:uid="{00000000-0005-0000-0000-0000640E0000}"/>
    <cellStyle name="計算 2 2 2 2" xfId="473" xr:uid="{00000000-0005-0000-0000-0000650E0000}"/>
    <cellStyle name="計算 2 2 2 2 10" xfId="13715" xr:uid="{00000000-0005-0000-0000-0000660E0000}"/>
    <cellStyle name="計算 2 2 2 2 11" xfId="16235" xr:uid="{00000000-0005-0000-0000-0000670E0000}"/>
    <cellStyle name="計算 2 2 2 2 12" xfId="17852" xr:uid="{00000000-0005-0000-0000-0000680E0000}"/>
    <cellStyle name="計算 2 2 2 2 13" xfId="19451" xr:uid="{00000000-0005-0000-0000-0000690E0000}"/>
    <cellStyle name="計算 2 2 2 2 2" xfId="884" xr:uid="{00000000-0005-0000-0000-00006A0E0000}"/>
    <cellStyle name="計算 2 2 2 2 2 10" xfId="18263" xr:uid="{00000000-0005-0000-0000-00006B0E0000}"/>
    <cellStyle name="計算 2 2 2 2 2 11" xfId="19862" xr:uid="{00000000-0005-0000-0000-00006C0E0000}"/>
    <cellStyle name="計算 2 2 2 2 2 12" xfId="4088" xr:uid="{00000000-0005-0000-0000-00006D0E0000}"/>
    <cellStyle name="計算 2 2 2 2 2 2" xfId="2090" xr:uid="{00000000-0005-0000-0000-00006E0E0000}"/>
    <cellStyle name="計算 2 2 2 2 2 2 2" xfId="5310" xr:uid="{00000000-0005-0000-0000-00006F0E0000}"/>
    <cellStyle name="計算 2 2 2 2 2 3" xfId="6531" xr:uid="{00000000-0005-0000-0000-0000700E0000}"/>
    <cellStyle name="計算 2 2 2 2 2 4" xfId="7722" xr:uid="{00000000-0005-0000-0000-0000710E0000}"/>
    <cellStyle name="計算 2 2 2 2 2 5" xfId="9314" xr:uid="{00000000-0005-0000-0000-0000720E0000}"/>
    <cellStyle name="計算 2 2 2 2 2 6" xfId="11035" xr:uid="{00000000-0005-0000-0000-0000730E0000}"/>
    <cellStyle name="計算 2 2 2 2 2 7" xfId="12628" xr:uid="{00000000-0005-0000-0000-0000740E0000}"/>
    <cellStyle name="計算 2 2 2 2 2 8" xfId="15053" xr:uid="{00000000-0005-0000-0000-0000750E0000}"/>
    <cellStyle name="計算 2 2 2 2 2 9" xfId="16646" xr:uid="{00000000-0005-0000-0000-0000760E0000}"/>
    <cellStyle name="計算 2 2 2 2 3" xfId="1277" xr:uid="{00000000-0005-0000-0000-0000770E0000}"/>
    <cellStyle name="計算 2 2 2 2 3 10" xfId="18656" xr:uid="{00000000-0005-0000-0000-0000780E0000}"/>
    <cellStyle name="計算 2 2 2 2 3 11" xfId="20255" xr:uid="{00000000-0005-0000-0000-0000790E0000}"/>
    <cellStyle name="計算 2 2 2 2 3 12" xfId="4481" xr:uid="{00000000-0005-0000-0000-00007A0E0000}"/>
    <cellStyle name="計算 2 2 2 2 3 2" xfId="2483" xr:uid="{00000000-0005-0000-0000-00007B0E0000}"/>
    <cellStyle name="計算 2 2 2 2 3 2 2" xfId="5703" xr:uid="{00000000-0005-0000-0000-00007C0E0000}"/>
    <cellStyle name="計算 2 2 2 2 3 3" xfId="6924" xr:uid="{00000000-0005-0000-0000-00007D0E0000}"/>
    <cellStyle name="計算 2 2 2 2 3 4" xfId="8115" xr:uid="{00000000-0005-0000-0000-00007E0E0000}"/>
    <cellStyle name="計算 2 2 2 2 3 5" xfId="9707" xr:uid="{00000000-0005-0000-0000-00007F0E0000}"/>
    <cellStyle name="計算 2 2 2 2 3 6" xfId="11428" xr:uid="{00000000-0005-0000-0000-0000800E0000}"/>
    <cellStyle name="計算 2 2 2 2 3 7" xfId="13021" xr:uid="{00000000-0005-0000-0000-0000810E0000}"/>
    <cellStyle name="計算 2 2 2 2 3 8" xfId="15446" xr:uid="{00000000-0005-0000-0000-0000820E0000}"/>
    <cellStyle name="計算 2 2 2 2 3 9" xfId="17039" xr:uid="{00000000-0005-0000-0000-0000830E0000}"/>
    <cellStyle name="計算 2 2 2 2 4" xfId="1679" xr:uid="{00000000-0005-0000-0000-0000840E0000}"/>
    <cellStyle name="計算 2 2 2 2 4 10" xfId="17441" xr:uid="{00000000-0005-0000-0000-0000850E0000}"/>
    <cellStyle name="計算 2 2 2 2 4 11" xfId="19058" xr:uid="{00000000-0005-0000-0000-0000860E0000}"/>
    <cellStyle name="計算 2 2 2 2 4 12" xfId="20657" xr:uid="{00000000-0005-0000-0000-0000870E0000}"/>
    <cellStyle name="計算 2 2 2 2 4 2" xfId="2885" xr:uid="{00000000-0005-0000-0000-0000880E0000}"/>
    <cellStyle name="計算 2 2 2 2 4 2 2" xfId="6105" xr:uid="{00000000-0005-0000-0000-0000890E0000}"/>
    <cellStyle name="計算 2 2 2 2 4 3" xfId="3677" xr:uid="{00000000-0005-0000-0000-00008A0E0000}"/>
    <cellStyle name="計算 2 2 2 2 4 4" xfId="8517" xr:uid="{00000000-0005-0000-0000-00008B0E0000}"/>
    <cellStyle name="計算 2 2 2 2 4 5" xfId="10109" xr:uid="{00000000-0005-0000-0000-00008C0E0000}"/>
    <cellStyle name="計算 2 2 2 2 4 6" xfId="11830" xr:uid="{00000000-0005-0000-0000-00008D0E0000}"/>
    <cellStyle name="計算 2 2 2 2 4 7" xfId="13423" xr:uid="{00000000-0005-0000-0000-00008E0E0000}"/>
    <cellStyle name="計算 2 2 2 2 4 8" xfId="14918" xr:uid="{00000000-0005-0000-0000-00008F0E0000}"/>
    <cellStyle name="計算 2 2 2 2 4 9" xfId="15848" xr:uid="{00000000-0005-0000-0000-0000900E0000}"/>
    <cellStyle name="計算 2 2 2 2 5" xfId="4643" xr:uid="{00000000-0005-0000-0000-0000910E0000}"/>
    <cellStyle name="計算 2 2 2 2 6" xfId="7311" xr:uid="{00000000-0005-0000-0000-0000920E0000}"/>
    <cellStyle name="計算 2 2 2 2 7" xfId="8903" xr:uid="{00000000-0005-0000-0000-0000930E0000}"/>
    <cellStyle name="計算 2 2 2 2 8" xfId="10623" xr:uid="{00000000-0005-0000-0000-0000940E0000}"/>
    <cellStyle name="計算 2 2 2 2 9" xfId="12216" xr:uid="{00000000-0005-0000-0000-0000950E0000}"/>
    <cellStyle name="計算 2 2 2 3" xfId="618" xr:uid="{00000000-0005-0000-0000-0000960E0000}"/>
    <cellStyle name="計算 2 2 2 3 10" xfId="17997" xr:uid="{00000000-0005-0000-0000-0000970E0000}"/>
    <cellStyle name="計算 2 2 2 3 11" xfId="19596" xr:uid="{00000000-0005-0000-0000-0000980E0000}"/>
    <cellStyle name="計算 2 2 2 3 12" xfId="3822" xr:uid="{00000000-0005-0000-0000-0000990E0000}"/>
    <cellStyle name="計算 2 2 2 3 2" xfId="1824" xr:uid="{00000000-0005-0000-0000-00009A0E0000}"/>
    <cellStyle name="計算 2 2 2 3 2 2" xfId="5044" xr:uid="{00000000-0005-0000-0000-00009B0E0000}"/>
    <cellStyle name="計算 2 2 2 3 3" xfId="6265" xr:uid="{00000000-0005-0000-0000-00009C0E0000}"/>
    <cellStyle name="計算 2 2 2 3 4" xfId="7456" xr:uid="{00000000-0005-0000-0000-00009D0E0000}"/>
    <cellStyle name="計算 2 2 2 3 5" xfId="9048" xr:uid="{00000000-0005-0000-0000-00009E0E0000}"/>
    <cellStyle name="計算 2 2 2 3 6" xfId="10769" xr:uid="{00000000-0005-0000-0000-00009F0E0000}"/>
    <cellStyle name="計算 2 2 2 3 7" xfId="12362" xr:uid="{00000000-0005-0000-0000-0000A00E0000}"/>
    <cellStyle name="計算 2 2 2 3 8" xfId="13937" xr:uid="{00000000-0005-0000-0000-0000A10E0000}"/>
    <cellStyle name="計算 2 2 2 3 9" xfId="16380" xr:uid="{00000000-0005-0000-0000-0000A20E0000}"/>
    <cellStyle name="計算 2 2 2 4" xfId="1011" xr:uid="{00000000-0005-0000-0000-0000A30E0000}"/>
    <cellStyle name="計算 2 2 2 4 10" xfId="18390" xr:uid="{00000000-0005-0000-0000-0000A40E0000}"/>
    <cellStyle name="計算 2 2 2 4 11" xfId="19989" xr:uid="{00000000-0005-0000-0000-0000A50E0000}"/>
    <cellStyle name="計算 2 2 2 4 12" xfId="4215" xr:uid="{00000000-0005-0000-0000-0000A60E0000}"/>
    <cellStyle name="計算 2 2 2 4 2" xfId="2217" xr:uid="{00000000-0005-0000-0000-0000A70E0000}"/>
    <cellStyle name="計算 2 2 2 4 2 2" xfId="5437" xr:uid="{00000000-0005-0000-0000-0000A80E0000}"/>
    <cellStyle name="計算 2 2 2 4 3" xfId="6658" xr:uid="{00000000-0005-0000-0000-0000A90E0000}"/>
    <cellStyle name="計算 2 2 2 4 4" xfId="7849" xr:uid="{00000000-0005-0000-0000-0000AA0E0000}"/>
    <cellStyle name="計算 2 2 2 4 5" xfId="9441" xr:uid="{00000000-0005-0000-0000-0000AB0E0000}"/>
    <cellStyle name="計算 2 2 2 4 6" xfId="11162" xr:uid="{00000000-0005-0000-0000-0000AC0E0000}"/>
    <cellStyle name="計算 2 2 2 4 7" xfId="12755" xr:uid="{00000000-0005-0000-0000-0000AD0E0000}"/>
    <cellStyle name="計算 2 2 2 4 8" xfId="15180" xr:uid="{00000000-0005-0000-0000-0000AE0E0000}"/>
    <cellStyle name="計算 2 2 2 4 9" xfId="16773" xr:uid="{00000000-0005-0000-0000-0000AF0E0000}"/>
    <cellStyle name="計算 2 2 2 5" xfId="1413" xr:uid="{00000000-0005-0000-0000-0000B00E0000}"/>
    <cellStyle name="計算 2 2 2 5 10" xfId="17175" xr:uid="{00000000-0005-0000-0000-0000B10E0000}"/>
    <cellStyle name="計算 2 2 2 5 11" xfId="18792" xr:uid="{00000000-0005-0000-0000-0000B20E0000}"/>
    <cellStyle name="計算 2 2 2 5 12" xfId="20391" xr:uid="{00000000-0005-0000-0000-0000B30E0000}"/>
    <cellStyle name="計算 2 2 2 5 2" xfId="2619" xr:uid="{00000000-0005-0000-0000-0000B40E0000}"/>
    <cellStyle name="計算 2 2 2 5 2 2" xfId="5839" xr:uid="{00000000-0005-0000-0000-0000B50E0000}"/>
    <cellStyle name="計算 2 2 2 5 3" xfId="3411" xr:uid="{00000000-0005-0000-0000-0000B60E0000}"/>
    <cellStyle name="計算 2 2 2 5 4" xfId="8251" xr:uid="{00000000-0005-0000-0000-0000B70E0000}"/>
    <cellStyle name="計算 2 2 2 5 5" xfId="9843" xr:uid="{00000000-0005-0000-0000-0000B80E0000}"/>
    <cellStyle name="計算 2 2 2 5 6" xfId="11564" xr:uid="{00000000-0005-0000-0000-0000B90E0000}"/>
    <cellStyle name="計算 2 2 2 5 7" xfId="13157" xr:uid="{00000000-0005-0000-0000-0000BA0E0000}"/>
    <cellStyle name="計算 2 2 2 5 8" xfId="14652" xr:uid="{00000000-0005-0000-0000-0000BB0E0000}"/>
    <cellStyle name="計算 2 2 2 5 9" xfId="15582" xr:uid="{00000000-0005-0000-0000-0000BC0E0000}"/>
    <cellStyle name="計算 2 2 2 6" xfId="4966" xr:uid="{00000000-0005-0000-0000-0000BD0E0000}"/>
    <cellStyle name="計算 2 2 2 7" xfId="7045" xr:uid="{00000000-0005-0000-0000-0000BE0E0000}"/>
    <cellStyle name="計算 2 2 2 8" xfId="8637" xr:uid="{00000000-0005-0000-0000-0000BF0E0000}"/>
    <cellStyle name="計算 2 2 2 9" xfId="10357" xr:uid="{00000000-0005-0000-0000-0000C00E0000}"/>
    <cellStyle name="計算 2 2 3" xfId="208" xr:uid="{00000000-0005-0000-0000-0000C10E0000}"/>
    <cellStyle name="計算 2 2 3 10" xfId="11951" xr:uid="{00000000-0005-0000-0000-0000C20E0000}"/>
    <cellStyle name="計算 2 2 3 11" xfId="13665" xr:uid="{00000000-0005-0000-0000-0000C30E0000}"/>
    <cellStyle name="計算 2 2 3 12" xfId="15970" xr:uid="{00000000-0005-0000-0000-0000C40E0000}"/>
    <cellStyle name="計算 2 2 3 13" xfId="17587" xr:uid="{00000000-0005-0000-0000-0000C50E0000}"/>
    <cellStyle name="計算 2 2 3 14" xfId="19186" xr:uid="{00000000-0005-0000-0000-0000C60E0000}"/>
    <cellStyle name="計算 2 2 3 2" xfId="503" xr:uid="{00000000-0005-0000-0000-0000C70E0000}"/>
    <cellStyle name="計算 2 2 3 2 10" xfId="13580" xr:uid="{00000000-0005-0000-0000-0000C80E0000}"/>
    <cellStyle name="計算 2 2 3 2 11" xfId="16265" xr:uid="{00000000-0005-0000-0000-0000C90E0000}"/>
    <cellStyle name="計算 2 2 3 2 12" xfId="17882" xr:uid="{00000000-0005-0000-0000-0000CA0E0000}"/>
    <cellStyle name="計算 2 2 3 2 13" xfId="19481" xr:uid="{00000000-0005-0000-0000-0000CB0E0000}"/>
    <cellStyle name="計算 2 2 3 2 2" xfId="914" xr:uid="{00000000-0005-0000-0000-0000CC0E0000}"/>
    <cellStyle name="計算 2 2 3 2 2 10" xfId="18293" xr:uid="{00000000-0005-0000-0000-0000CD0E0000}"/>
    <cellStyle name="計算 2 2 3 2 2 11" xfId="19892" xr:uid="{00000000-0005-0000-0000-0000CE0E0000}"/>
    <cellStyle name="計算 2 2 3 2 2 12" xfId="4118" xr:uid="{00000000-0005-0000-0000-0000CF0E0000}"/>
    <cellStyle name="計算 2 2 3 2 2 2" xfId="2120" xr:uid="{00000000-0005-0000-0000-0000D00E0000}"/>
    <cellStyle name="計算 2 2 3 2 2 2 2" xfId="5340" xr:uid="{00000000-0005-0000-0000-0000D10E0000}"/>
    <cellStyle name="計算 2 2 3 2 2 3" xfId="6561" xr:uid="{00000000-0005-0000-0000-0000D20E0000}"/>
    <cellStyle name="計算 2 2 3 2 2 4" xfId="7752" xr:uid="{00000000-0005-0000-0000-0000D30E0000}"/>
    <cellStyle name="計算 2 2 3 2 2 5" xfId="9344" xr:uid="{00000000-0005-0000-0000-0000D40E0000}"/>
    <cellStyle name="計算 2 2 3 2 2 6" xfId="11065" xr:uid="{00000000-0005-0000-0000-0000D50E0000}"/>
    <cellStyle name="計算 2 2 3 2 2 7" xfId="12658" xr:uid="{00000000-0005-0000-0000-0000D60E0000}"/>
    <cellStyle name="計算 2 2 3 2 2 8" xfId="15083" xr:uid="{00000000-0005-0000-0000-0000D70E0000}"/>
    <cellStyle name="計算 2 2 3 2 2 9" xfId="16676" xr:uid="{00000000-0005-0000-0000-0000D80E0000}"/>
    <cellStyle name="計算 2 2 3 2 3" xfId="1307" xr:uid="{00000000-0005-0000-0000-0000D90E0000}"/>
    <cellStyle name="計算 2 2 3 2 3 10" xfId="18686" xr:uid="{00000000-0005-0000-0000-0000DA0E0000}"/>
    <cellStyle name="計算 2 2 3 2 3 11" xfId="20285" xr:uid="{00000000-0005-0000-0000-0000DB0E0000}"/>
    <cellStyle name="計算 2 2 3 2 3 12" xfId="4511" xr:uid="{00000000-0005-0000-0000-0000DC0E0000}"/>
    <cellStyle name="計算 2 2 3 2 3 2" xfId="2513" xr:uid="{00000000-0005-0000-0000-0000DD0E0000}"/>
    <cellStyle name="計算 2 2 3 2 3 2 2" xfId="5733" xr:uid="{00000000-0005-0000-0000-0000DE0E0000}"/>
    <cellStyle name="計算 2 2 3 2 3 3" xfId="6954" xr:uid="{00000000-0005-0000-0000-0000DF0E0000}"/>
    <cellStyle name="計算 2 2 3 2 3 4" xfId="8145" xr:uid="{00000000-0005-0000-0000-0000E00E0000}"/>
    <cellStyle name="計算 2 2 3 2 3 5" xfId="9737" xr:uid="{00000000-0005-0000-0000-0000E10E0000}"/>
    <cellStyle name="計算 2 2 3 2 3 6" xfId="11458" xr:uid="{00000000-0005-0000-0000-0000E20E0000}"/>
    <cellStyle name="計算 2 2 3 2 3 7" xfId="13051" xr:uid="{00000000-0005-0000-0000-0000E30E0000}"/>
    <cellStyle name="計算 2 2 3 2 3 8" xfId="15476" xr:uid="{00000000-0005-0000-0000-0000E40E0000}"/>
    <cellStyle name="計算 2 2 3 2 3 9" xfId="17069" xr:uid="{00000000-0005-0000-0000-0000E50E0000}"/>
    <cellStyle name="計算 2 2 3 2 4" xfId="1709" xr:uid="{00000000-0005-0000-0000-0000E60E0000}"/>
    <cellStyle name="計算 2 2 3 2 4 10" xfId="17471" xr:uid="{00000000-0005-0000-0000-0000E70E0000}"/>
    <cellStyle name="計算 2 2 3 2 4 11" xfId="19088" xr:uid="{00000000-0005-0000-0000-0000E80E0000}"/>
    <cellStyle name="計算 2 2 3 2 4 12" xfId="20687" xr:uid="{00000000-0005-0000-0000-0000E90E0000}"/>
    <cellStyle name="計算 2 2 3 2 4 2" xfId="2915" xr:uid="{00000000-0005-0000-0000-0000EA0E0000}"/>
    <cellStyle name="計算 2 2 3 2 4 2 2" xfId="6135" xr:uid="{00000000-0005-0000-0000-0000EB0E0000}"/>
    <cellStyle name="計算 2 2 3 2 4 3" xfId="3707" xr:uid="{00000000-0005-0000-0000-0000EC0E0000}"/>
    <cellStyle name="計算 2 2 3 2 4 4" xfId="8547" xr:uid="{00000000-0005-0000-0000-0000ED0E0000}"/>
    <cellStyle name="計算 2 2 3 2 4 5" xfId="10139" xr:uid="{00000000-0005-0000-0000-0000EE0E0000}"/>
    <cellStyle name="計算 2 2 3 2 4 6" xfId="11860" xr:uid="{00000000-0005-0000-0000-0000EF0E0000}"/>
    <cellStyle name="計算 2 2 3 2 4 7" xfId="13453" xr:uid="{00000000-0005-0000-0000-0000F00E0000}"/>
    <cellStyle name="計算 2 2 3 2 4 8" xfId="14948" xr:uid="{00000000-0005-0000-0000-0000F10E0000}"/>
    <cellStyle name="計算 2 2 3 2 4 9" xfId="15878" xr:uid="{00000000-0005-0000-0000-0000F20E0000}"/>
    <cellStyle name="計算 2 2 3 2 5" xfId="4613" xr:uid="{00000000-0005-0000-0000-0000F30E0000}"/>
    <cellStyle name="計算 2 2 3 2 6" xfId="7341" xr:uid="{00000000-0005-0000-0000-0000F40E0000}"/>
    <cellStyle name="計算 2 2 3 2 7" xfId="8933" xr:uid="{00000000-0005-0000-0000-0000F50E0000}"/>
    <cellStyle name="計算 2 2 3 2 8" xfId="10653" xr:uid="{00000000-0005-0000-0000-0000F60E0000}"/>
    <cellStyle name="計算 2 2 3 2 9" xfId="12246" xr:uid="{00000000-0005-0000-0000-0000F70E0000}"/>
    <cellStyle name="計算 2 2 3 3" xfId="619" xr:uid="{00000000-0005-0000-0000-0000F80E0000}"/>
    <cellStyle name="計算 2 2 3 3 10" xfId="17998" xr:uid="{00000000-0005-0000-0000-0000F90E0000}"/>
    <cellStyle name="計算 2 2 3 3 11" xfId="19597" xr:uid="{00000000-0005-0000-0000-0000FA0E0000}"/>
    <cellStyle name="計算 2 2 3 3 12" xfId="3823" xr:uid="{00000000-0005-0000-0000-0000FB0E0000}"/>
    <cellStyle name="計算 2 2 3 3 2" xfId="1825" xr:uid="{00000000-0005-0000-0000-0000FC0E0000}"/>
    <cellStyle name="計算 2 2 3 3 2 2" xfId="5045" xr:uid="{00000000-0005-0000-0000-0000FD0E0000}"/>
    <cellStyle name="計算 2 2 3 3 3" xfId="6266" xr:uid="{00000000-0005-0000-0000-0000FE0E0000}"/>
    <cellStyle name="計算 2 2 3 3 4" xfId="7457" xr:uid="{00000000-0005-0000-0000-0000FF0E0000}"/>
    <cellStyle name="計算 2 2 3 3 5" xfId="9049" xr:uid="{00000000-0005-0000-0000-0000000F0000}"/>
    <cellStyle name="計算 2 2 3 3 6" xfId="10770" xr:uid="{00000000-0005-0000-0000-0000010F0000}"/>
    <cellStyle name="計算 2 2 3 3 7" xfId="12363" xr:uid="{00000000-0005-0000-0000-0000020F0000}"/>
    <cellStyle name="計算 2 2 3 3 8" xfId="14430" xr:uid="{00000000-0005-0000-0000-0000030F0000}"/>
    <cellStyle name="計算 2 2 3 3 9" xfId="16381" xr:uid="{00000000-0005-0000-0000-0000040F0000}"/>
    <cellStyle name="計算 2 2 3 4" xfId="1012" xr:uid="{00000000-0005-0000-0000-0000050F0000}"/>
    <cellStyle name="計算 2 2 3 4 10" xfId="18391" xr:uid="{00000000-0005-0000-0000-0000060F0000}"/>
    <cellStyle name="計算 2 2 3 4 11" xfId="19990" xr:uid="{00000000-0005-0000-0000-0000070F0000}"/>
    <cellStyle name="計算 2 2 3 4 12" xfId="4216" xr:uid="{00000000-0005-0000-0000-0000080F0000}"/>
    <cellStyle name="計算 2 2 3 4 2" xfId="2218" xr:uid="{00000000-0005-0000-0000-0000090F0000}"/>
    <cellStyle name="計算 2 2 3 4 2 2" xfId="5438" xr:uid="{00000000-0005-0000-0000-00000A0F0000}"/>
    <cellStyle name="計算 2 2 3 4 3" xfId="6659" xr:uid="{00000000-0005-0000-0000-00000B0F0000}"/>
    <cellStyle name="計算 2 2 3 4 4" xfId="7850" xr:uid="{00000000-0005-0000-0000-00000C0F0000}"/>
    <cellStyle name="計算 2 2 3 4 5" xfId="9442" xr:uid="{00000000-0005-0000-0000-00000D0F0000}"/>
    <cellStyle name="計算 2 2 3 4 6" xfId="11163" xr:uid="{00000000-0005-0000-0000-00000E0F0000}"/>
    <cellStyle name="計算 2 2 3 4 7" xfId="12756" xr:uid="{00000000-0005-0000-0000-00000F0F0000}"/>
    <cellStyle name="計算 2 2 3 4 8" xfId="15181" xr:uid="{00000000-0005-0000-0000-0000100F0000}"/>
    <cellStyle name="計算 2 2 3 4 9" xfId="16774" xr:uid="{00000000-0005-0000-0000-0000110F0000}"/>
    <cellStyle name="計算 2 2 3 5" xfId="1414" xr:uid="{00000000-0005-0000-0000-0000120F0000}"/>
    <cellStyle name="計算 2 2 3 5 10" xfId="17176" xr:uid="{00000000-0005-0000-0000-0000130F0000}"/>
    <cellStyle name="計算 2 2 3 5 11" xfId="18793" xr:uid="{00000000-0005-0000-0000-0000140F0000}"/>
    <cellStyle name="計算 2 2 3 5 12" xfId="20392" xr:uid="{00000000-0005-0000-0000-0000150F0000}"/>
    <cellStyle name="計算 2 2 3 5 2" xfId="2620" xr:uid="{00000000-0005-0000-0000-0000160F0000}"/>
    <cellStyle name="計算 2 2 3 5 2 2" xfId="5840" xr:uid="{00000000-0005-0000-0000-0000170F0000}"/>
    <cellStyle name="計算 2 2 3 5 3" xfId="3412" xr:uid="{00000000-0005-0000-0000-0000180F0000}"/>
    <cellStyle name="計算 2 2 3 5 4" xfId="8252" xr:uid="{00000000-0005-0000-0000-0000190F0000}"/>
    <cellStyle name="計算 2 2 3 5 5" xfId="9844" xr:uid="{00000000-0005-0000-0000-00001A0F0000}"/>
    <cellStyle name="計算 2 2 3 5 6" xfId="11565" xr:uid="{00000000-0005-0000-0000-00001B0F0000}"/>
    <cellStyle name="計算 2 2 3 5 7" xfId="13158" xr:uid="{00000000-0005-0000-0000-00001C0F0000}"/>
    <cellStyle name="計算 2 2 3 5 8" xfId="14653" xr:uid="{00000000-0005-0000-0000-00001D0F0000}"/>
    <cellStyle name="計算 2 2 3 5 9" xfId="15583" xr:uid="{00000000-0005-0000-0000-00001E0F0000}"/>
    <cellStyle name="計算 2 2 3 6" xfId="4975" xr:uid="{00000000-0005-0000-0000-00001F0F0000}"/>
    <cellStyle name="計算 2 2 3 7" xfId="7046" xr:uid="{00000000-0005-0000-0000-0000200F0000}"/>
    <cellStyle name="計算 2 2 3 8" xfId="8638" xr:uid="{00000000-0005-0000-0000-0000210F0000}"/>
    <cellStyle name="計算 2 2 3 9" xfId="10358" xr:uid="{00000000-0005-0000-0000-0000220F0000}"/>
    <cellStyle name="計算 2 2 4" xfId="209" xr:uid="{00000000-0005-0000-0000-0000230F0000}"/>
    <cellStyle name="計算 2 2 4 10" xfId="11952" xr:uid="{00000000-0005-0000-0000-0000240F0000}"/>
    <cellStyle name="計算 2 2 4 11" xfId="14397" xr:uid="{00000000-0005-0000-0000-0000250F0000}"/>
    <cellStyle name="計算 2 2 4 12" xfId="15971" xr:uid="{00000000-0005-0000-0000-0000260F0000}"/>
    <cellStyle name="計算 2 2 4 13" xfId="17588" xr:uid="{00000000-0005-0000-0000-0000270F0000}"/>
    <cellStyle name="計算 2 2 4 14" xfId="19187" xr:uid="{00000000-0005-0000-0000-0000280F0000}"/>
    <cellStyle name="計算 2 2 4 2" xfId="365" xr:uid="{00000000-0005-0000-0000-0000290F0000}"/>
    <cellStyle name="計算 2 2 4 2 10" xfId="13841" xr:uid="{00000000-0005-0000-0000-00002A0F0000}"/>
    <cellStyle name="計算 2 2 4 2 11" xfId="16127" xr:uid="{00000000-0005-0000-0000-00002B0F0000}"/>
    <cellStyle name="計算 2 2 4 2 12" xfId="17744" xr:uid="{00000000-0005-0000-0000-00002C0F0000}"/>
    <cellStyle name="計算 2 2 4 2 13" xfId="19343" xr:uid="{00000000-0005-0000-0000-00002D0F0000}"/>
    <cellStyle name="計算 2 2 4 2 2" xfId="776" xr:uid="{00000000-0005-0000-0000-00002E0F0000}"/>
    <cellStyle name="計算 2 2 4 2 2 10" xfId="18155" xr:uid="{00000000-0005-0000-0000-00002F0F0000}"/>
    <cellStyle name="計算 2 2 4 2 2 11" xfId="19754" xr:uid="{00000000-0005-0000-0000-0000300F0000}"/>
    <cellStyle name="計算 2 2 4 2 2 12" xfId="3980" xr:uid="{00000000-0005-0000-0000-0000310F0000}"/>
    <cellStyle name="計算 2 2 4 2 2 2" xfId="1982" xr:uid="{00000000-0005-0000-0000-0000320F0000}"/>
    <cellStyle name="計算 2 2 4 2 2 2 2" xfId="5202" xr:uid="{00000000-0005-0000-0000-0000330F0000}"/>
    <cellStyle name="計算 2 2 4 2 2 3" xfId="6423" xr:uid="{00000000-0005-0000-0000-0000340F0000}"/>
    <cellStyle name="計算 2 2 4 2 2 4" xfId="7614" xr:uid="{00000000-0005-0000-0000-0000350F0000}"/>
    <cellStyle name="計算 2 2 4 2 2 5" xfId="9206" xr:uid="{00000000-0005-0000-0000-0000360F0000}"/>
    <cellStyle name="計算 2 2 4 2 2 6" xfId="10927" xr:uid="{00000000-0005-0000-0000-0000370F0000}"/>
    <cellStyle name="計算 2 2 4 2 2 7" xfId="12520" xr:uid="{00000000-0005-0000-0000-0000380F0000}"/>
    <cellStyle name="計算 2 2 4 2 2 8" xfId="10273" xr:uid="{00000000-0005-0000-0000-0000390F0000}"/>
    <cellStyle name="計算 2 2 4 2 2 9" xfId="16538" xr:uid="{00000000-0005-0000-0000-00003A0F0000}"/>
    <cellStyle name="計算 2 2 4 2 3" xfId="1169" xr:uid="{00000000-0005-0000-0000-00003B0F0000}"/>
    <cellStyle name="計算 2 2 4 2 3 10" xfId="18548" xr:uid="{00000000-0005-0000-0000-00003C0F0000}"/>
    <cellStyle name="計算 2 2 4 2 3 11" xfId="20147" xr:uid="{00000000-0005-0000-0000-00003D0F0000}"/>
    <cellStyle name="計算 2 2 4 2 3 12" xfId="4373" xr:uid="{00000000-0005-0000-0000-00003E0F0000}"/>
    <cellStyle name="計算 2 2 4 2 3 2" xfId="2375" xr:uid="{00000000-0005-0000-0000-00003F0F0000}"/>
    <cellStyle name="計算 2 2 4 2 3 2 2" xfId="5595" xr:uid="{00000000-0005-0000-0000-0000400F0000}"/>
    <cellStyle name="計算 2 2 4 2 3 3" xfId="6816" xr:uid="{00000000-0005-0000-0000-0000410F0000}"/>
    <cellStyle name="計算 2 2 4 2 3 4" xfId="8007" xr:uid="{00000000-0005-0000-0000-0000420F0000}"/>
    <cellStyle name="計算 2 2 4 2 3 5" xfId="9599" xr:uid="{00000000-0005-0000-0000-0000430F0000}"/>
    <cellStyle name="計算 2 2 4 2 3 6" xfId="11320" xr:uid="{00000000-0005-0000-0000-0000440F0000}"/>
    <cellStyle name="計算 2 2 4 2 3 7" xfId="12913" xr:uid="{00000000-0005-0000-0000-0000450F0000}"/>
    <cellStyle name="計算 2 2 4 2 3 8" xfId="15338" xr:uid="{00000000-0005-0000-0000-0000460F0000}"/>
    <cellStyle name="計算 2 2 4 2 3 9" xfId="16931" xr:uid="{00000000-0005-0000-0000-0000470F0000}"/>
    <cellStyle name="計算 2 2 4 2 4" xfId="1571" xr:uid="{00000000-0005-0000-0000-0000480F0000}"/>
    <cellStyle name="計算 2 2 4 2 4 10" xfId="17333" xr:uid="{00000000-0005-0000-0000-0000490F0000}"/>
    <cellStyle name="計算 2 2 4 2 4 11" xfId="18950" xr:uid="{00000000-0005-0000-0000-00004A0F0000}"/>
    <cellStyle name="計算 2 2 4 2 4 12" xfId="20549" xr:uid="{00000000-0005-0000-0000-00004B0F0000}"/>
    <cellStyle name="計算 2 2 4 2 4 2" xfId="2777" xr:uid="{00000000-0005-0000-0000-00004C0F0000}"/>
    <cellStyle name="計算 2 2 4 2 4 2 2" xfId="5997" xr:uid="{00000000-0005-0000-0000-00004D0F0000}"/>
    <cellStyle name="計算 2 2 4 2 4 3" xfId="3569" xr:uid="{00000000-0005-0000-0000-00004E0F0000}"/>
    <cellStyle name="計算 2 2 4 2 4 4" xfId="8409" xr:uid="{00000000-0005-0000-0000-00004F0F0000}"/>
    <cellStyle name="計算 2 2 4 2 4 5" xfId="10001" xr:uid="{00000000-0005-0000-0000-0000500F0000}"/>
    <cellStyle name="計算 2 2 4 2 4 6" xfId="11722" xr:uid="{00000000-0005-0000-0000-0000510F0000}"/>
    <cellStyle name="計算 2 2 4 2 4 7" xfId="13315" xr:uid="{00000000-0005-0000-0000-0000520F0000}"/>
    <cellStyle name="計算 2 2 4 2 4 8" xfId="14810" xr:uid="{00000000-0005-0000-0000-0000530F0000}"/>
    <cellStyle name="計算 2 2 4 2 4 9" xfId="15740" xr:uid="{00000000-0005-0000-0000-0000540F0000}"/>
    <cellStyle name="計算 2 2 4 2 5" xfId="4736" xr:uid="{00000000-0005-0000-0000-0000550F0000}"/>
    <cellStyle name="計算 2 2 4 2 6" xfId="7203" xr:uid="{00000000-0005-0000-0000-0000560F0000}"/>
    <cellStyle name="計算 2 2 4 2 7" xfId="8795" xr:uid="{00000000-0005-0000-0000-0000570F0000}"/>
    <cellStyle name="計算 2 2 4 2 8" xfId="10515" xr:uid="{00000000-0005-0000-0000-0000580F0000}"/>
    <cellStyle name="計算 2 2 4 2 9" xfId="12108" xr:uid="{00000000-0005-0000-0000-0000590F0000}"/>
    <cellStyle name="計算 2 2 4 3" xfId="620" xr:uid="{00000000-0005-0000-0000-00005A0F0000}"/>
    <cellStyle name="計算 2 2 4 3 10" xfId="17999" xr:uid="{00000000-0005-0000-0000-00005B0F0000}"/>
    <cellStyle name="計算 2 2 4 3 11" xfId="19598" xr:uid="{00000000-0005-0000-0000-00005C0F0000}"/>
    <cellStyle name="計算 2 2 4 3 12" xfId="3824" xr:uid="{00000000-0005-0000-0000-00005D0F0000}"/>
    <cellStyle name="計算 2 2 4 3 2" xfId="1826" xr:uid="{00000000-0005-0000-0000-00005E0F0000}"/>
    <cellStyle name="計算 2 2 4 3 2 2" xfId="5046" xr:uid="{00000000-0005-0000-0000-00005F0F0000}"/>
    <cellStyle name="計算 2 2 4 3 3" xfId="6267" xr:uid="{00000000-0005-0000-0000-0000600F0000}"/>
    <cellStyle name="計算 2 2 4 3 4" xfId="7458" xr:uid="{00000000-0005-0000-0000-0000610F0000}"/>
    <cellStyle name="計算 2 2 4 3 5" xfId="9050" xr:uid="{00000000-0005-0000-0000-0000620F0000}"/>
    <cellStyle name="計算 2 2 4 3 6" xfId="10771" xr:uid="{00000000-0005-0000-0000-0000630F0000}"/>
    <cellStyle name="計算 2 2 4 3 7" xfId="12364" xr:uid="{00000000-0005-0000-0000-0000640F0000}"/>
    <cellStyle name="計算 2 2 4 3 8" xfId="14074" xr:uid="{00000000-0005-0000-0000-0000650F0000}"/>
    <cellStyle name="計算 2 2 4 3 9" xfId="16382" xr:uid="{00000000-0005-0000-0000-0000660F0000}"/>
    <cellStyle name="計算 2 2 4 4" xfId="1013" xr:uid="{00000000-0005-0000-0000-0000670F0000}"/>
    <cellStyle name="計算 2 2 4 4 10" xfId="18392" xr:uid="{00000000-0005-0000-0000-0000680F0000}"/>
    <cellStyle name="計算 2 2 4 4 11" xfId="19991" xr:uid="{00000000-0005-0000-0000-0000690F0000}"/>
    <cellStyle name="計算 2 2 4 4 12" xfId="4217" xr:uid="{00000000-0005-0000-0000-00006A0F0000}"/>
    <cellStyle name="計算 2 2 4 4 2" xfId="2219" xr:uid="{00000000-0005-0000-0000-00006B0F0000}"/>
    <cellStyle name="計算 2 2 4 4 2 2" xfId="5439" xr:uid="{00000000-0005-0000-0000-00006C0F0000}"/>
    <cellStyle name="計算 2 2 4 4 3" xfId="6660" xr:uid="{00000000-0005-0000-0000-00006D0F0000}"/>
    <cellStyle name="計算 2 2 4 4 4" xfId="7851" xr:uid="{00000000-0005-0000-0000-00006E0F0000}"/>
    <cellStyle name="計算 2 2 4 4 5" xfId="9443" xr:uid="{00000000-0005-0000-0000-00006F0F0000}"/>
    <cellStyle name="計算 2 2 4 4 6" xfId="11164" xr:uid="{00000000-0005-0000-0000-0000700F0000}"/>
    <cellStyle name="計算 2 2 4 4 7" xfId="12757" xr:uid="{00000000-0005-0000-0000-0000710F0000}"/>
    <cellStyle name="計算 2 2 4 4 8" xfId="15182" xr:uid="{00000000-0005-0000-0000-0000720F0000}"/>
    <cellStyle name="計算 2 2 4 4 9" xfId="16775" xr:uid="{00000000-0005-0000-0000-0000730F0000}"/>
    <cellStyle name="計算 2 2 4 5" xfId="1415" xr:uid="{00000000-0005-0000-0000-0000740F0000}"/>
    <cellStyle name="計算 2 2 4 5 10" xfId="17177" xr:uid="{00000000-0005-0000-0000-0000750F0000}"/>
    <cellStyle name="計算 2 2 4 5 11" xfId="18794" xr:uid="{00000000-0005-0000-0000-0000760F0000}"/>
    <cellStyle name="計算 2 2 4 5 12" xfId="20393" xr:uid="{00000000-0005-0000-0000-0000770F0000}"/>
    <cellStyle name="計算 2 2 4 5 2" xfId="2621" xr:uid="{00000000-0005-0000-0000-0000780F0000}"/>
    <cellStyle name="計算 2 2 4 5 2 2" xfId="5841" xr:uid="{00000000-0005-0000-0000-0000790F0000}"/>
    <cellStyle name="計算 2 2 4 5 3" xfId="3413" xr:uid="{00000000-0005-0000-0000-00007A0F0000}"/>
    <cellStyle name="計算 2 2 4 5 4" xfId="8253" xr:uid="{00000000-0005-0000-0000-00007B0F0000}"/>
    <cellStyle name="計算 2 2 4 5 5" xfId="9845" xr:uid="{00000000-0005-0000-0000-00007C0F0000}"/>
    <cellStyle name="計算 2 2 4 5 6" xfId="11566" xr:uid="{00000000-0005-0000-0000-00007D0F0000}"/>
    <cellStyle name="計算 2 2 4 5 7" xfId="13159" xr:uid="{00000000-0005-0000-0000-00007E0F0000}"/>
    <cellStyle name="計算 2 2 4 5 8" xfId="14654" xr:uid="{00000000-0005-0000-0000-00007F0F0000}"/>
    <cellStyle name="計算 2 2 4 5 9" xfId="15584" xr:uid="{00000000-0005-0000-0000-0000800F0000}"/>
    <cellStyle name="計算 2 2 4 6" xfId="4889" xr:uid="{00000000-0005-0000-0000-0000810F0000}"/>
    <cellStyle name="計算 2 2 4 7" xfId="7047" xr:uid="{00000000-0005-0000-0000-0000820F0000}"/>
    <cellStyle name="計算 2 2 4 8" xfId="8639" xr:uid="{00000000-0005-0000-0000-0000830F0000}"/>
    <cellStyle name="計算 2 2 4 9" xfId="10359" xr:uid="{00000000-0005-0000-0000-0000840F0000}"/>
    <cellStyle name="計算 2 2 5" xfId="210" xr:uid="{00000000-0005-0000-0000-0000850F0000}"/>
    <cellStyle name="計算 2 2 5 10" xfId="11953" xr:uid="{00000000-0005-0000-0000-0000860F0000}"/>
    <cellStyle name="計算 2 2 5 11" xfId="14040" xr:uid="{00000000-0005-0000-0000-0000870F0000}"/>
    <cellStyle name="計算 2 2 5 12" xfId="15972" xr:uid="{00000000-0005-0000-0000-0000880F0000}"/>
    <cellStyle name="計算 2 2 5 13" xfId="17589" xr:uid="{00000000-0005-0000-0000-0000890F0000}"/>
    <cellStyle name="計算 2 2 5 14" xfId="19188" xr:uid="{00000000-0005-0000-0000-00008A0F0000}"/>
    <cellStyle name="計算 2 2 5 2" xfId="366" xr:uid="{00000000-0005-0000-0000-00008B0F0000}"/>
    <cellStyle name="計算 2 2 5 2 10" xfId="13854" xr:uid="{00000000-0005-0000-0000-00008C0F0000}"/>
    <cellStyle name="計算 2 2 5 2 11" xfId="16128" xr:uid="{00000000-0005-0000-0000-00008D0F0000}"/>
    <cellStyle name="計算 2 2 5 2 12" xfId="17745" xr:uid="{00000000-0005-0000-0000-00008E0F0000}"/>
    <cellStyle name="計算 2 2 5 2 13" xfId="19344" xr:uid="{00000000-0005-0000-0000-00008F0F0000}"/>
    <cellStyle name="計算 2 2 5 2 2" xfId="777" xr:uid="{00000000-0005-0000-0000-0000900F0000}"/>
    <cellStyle name="計算 2 2 5 2 2 10" xfId="18156" xr:uid="{00000000-0005-0000-0000-0000910F0000}"/>
    <cellStyle name="計算 2 2 5 2 2 11" xfId="19755" xr:uid="{00000000-0005-0000-0000-0000920F0000}"/>
    <cellStyle name="計算 2 2 5 2 2 12" xfId="3981" xr:uid="{00000000-0005-0000-0000-0000930F0000}"/>
    <cellStyle name="計算 2 2 5 2 2 2" xfId="1983" xr:uid="{00000000-0005-0000-0000-0000940F0000}"/>
    <cellStyle name="計算 2 2 5 2 2 2 2" xfId="5203" xr:uid="{00000000-0005-0000-0000-0000950F0000}"/>
    <cellStyle name="計算 2 2 5 2 2 3" xfId="6424" xr:uid="{00000000-0005-0000-0000-0000960F0000}"/>
    <cellStyle name="計算 2 2 5 2 2 4" xfId="7615" xr:uid="{00000000-0005-0000-0000-0000970F0000}"/>
    <cellStyle name="計算 2 2 5 2 2 5" xfId="9207" xr:uid="{00000000-0005-0000-0000-0000980F0000}"/>
    <cellStyle name="計算 2 2 5 2 2 6" xfId="10928" xr:uid="{00000000-0005-0000-0000-0000990F0000}"/>
    <cellStyle name="計算 2 2 5 2 2 7" xfId="12521" xr:uid="{00000000-0005-0000-0000-00009A0F0000}"/>
    <cellStyle name="計算 2 2 5 2 2 8" xfId="10272" xr:uid="{00000000-0005-0000-0000-00009B0F0000}"/>
    <cellStyle name="計算 2 2 5 2 2 9" xfId="16539" xr:uid="{00000000-0005-0000-0000-00009C0F0000}"/>
    <cellStyle name="計算 2 2 5 2 3" xfId="1170" xr:uid="{00000000-0005-0000-0000-00009D0F0000}"/>
    <cellStyle name="計算 2 2 5 2 3 10" xfId="18549" xr:uid="{00000000-0005-0000-0000-00009E0F0000}"/>
    <cellStyle name="計算 2 2 5 2 3 11" xfId="20148" xr:uid="{00000000-0005-0000-0000-00009F0F0000}"/>
    <cellStyle name="計算 2 2 5 2 3 12" xfId="4374" xr:uid="{00000000-0005-0000-0000-0000A00F0000}"/>
    <cellStyle name="計算 2 2 5 2 3 2" xfId="2376" xr:uid="{00000000-0005-0000-0000-0000A10F0000}"/>
    <cellStyle name="計算 2 2 5 2 3 2 2" xfId="5596" xr:uid="{00000000-0005-0000-0000-0000A20F0000}"/>
    <cellStyle name="計算 2 2 5 2 3 3" xfId="6817" xr:uid="{00000000-0005-0000-0000-0000A30F0000}"/>
    <cellStyle name="計算 2 2 5 2 3 4" xfId="8008" xr:uid="{00000000-0005-0000-0000-0000A40F0000}"/>
    <cellStyle name="計算 2 2 5 2 3 5" xfId="9600" xr:uid="{00000000-0005-0000-0000-0000A50F0000}"/>
    <cellStyle name="計算 2 2 5 2 3 6" xfId="11321" xr:uid="{00000000-0005-0000-0000-0000A60F0000}"/>
    <cellStyle name="計算 2 2 5 2 3 7" xfId="12914" xr:uid="{00000000-0005-0000-0000-0000A70F0000}"/>
    <cellStyle name="計算 2 2 5 2 3 8" xfId="15339" xr:uid="{00000000-0005-0000-0000-0000A80F0000}"/>
    <cellStyle name="計算 2 2 5 2 3 9" xfId="16932" xr:uid="{00000000-0005-0000-0000-0000A90F0000}"/>
    <cellStyle name="計算 2 2 5 2 4" xfId="1572" xr:uid="{00000000-0005-0000-0000-0000AA0F0000}"/>
    <cellStyle name="計算 2 2 5 2 4 10" xfId="17334" xr:uid="{00000000-0005-0000-0000-0000AB0F0000}"/>
    <cellStyle name="計算 2 2 5 2 4 11" xfId="18951" xr:uid="{00000000-0005-0000-0000-0000AC0F0000}"/>
    <cellStyle name="計算 2 2 5 2 4 12" xfId="20550" xr:uid="{00000000-0005-0000-0000-0000AD0F0000}"/>
    <cellStyle name="計算 2 2 5 2 4 2" xfId="2778" xr:uid="{00000000-0005-0000-0000-0000AE0F0000}"/>
    <cellStyle name="計算 2 2 5 2 4 2 2" xfId="5998" xr:uid="{00000000-0005-0000-0000-0000AF0F0000}"/>
    <cellStyle name="計算 2 2 5 2 4 3" xfId="3570" xr:uid="{00000000-0005-0000-0000-0000B00F0000}"/>
    <cellStyle name="計算 2 2 5 2 4 4" xfId="8410" xr:uid="{00000000-0005-0000-0000-0000B10F0000}"/>
    <cellStyle name="計算 2 2 5 2 4 5" xfId="10002" xr:uid="{00000000-0005-0000-0000-0000B20F0000}"/>
    <cellStyle name="計算 2 2 5 2 4 6" xfId="11723" xr:uid="{00000000-0005-0000-0000-0000B30F0000}"/>
    <cellStyle name="計算 2 2 5 2 4 7" xfId="13316" xr:uid="{00000000-0005-0000-0000-0000B40F0000}"/>
    <cellStyle name="計算 2 2 5 2 4 8" xfId="14811" xr:uid="{00000000-0005-0000-0000-0000B50F0000}"/>
    <cellStyle name="計算 2 2 5 2 4 9" xfId="15741" xr:uid="{00000000-0005-0000-0000-0000B60F0000}"/>
    <cellStyle name="計算 2 2 5 2 5" xfId="4735" xr:uid="{00000000-0005-0000-0000-0000B70F0000}"/>
    <cellStyle name="計算 2 2 5 2 6" xfId="7204" xr:uid="{00000000-0005-0000-0000-0000B80F0000}"/>
    <cellStyle name="計算 2 2 5 2 7" xfId="8796" xr:uid="{00000000-0005-0000-0000-0000B90F0000}"/>
    <cellStyle name="計算 2 2 5 2 8" xfId="10516" xr:uid="{00000000-0005-0000-0000-0000BA0F0000}"/>
    <cellStyle name="計算 2 2 5 2 9" xfId="12109" xr:uid="{00000000-0005-0000-0000-0000BB0F0000}"/>
    <cellStyle name="計算 2 2 5 3" xfId="621" xr:uid="{00000000-0005-0000-0000-0000BC0F0000}"/>
    <cellStyle name="計算 2 2 5 3 10" xfId="18000" xr:uid="{00000000-0005-0000-0000-0000BD0F0000}"/>
    <cellStyle name="計算 2 2 5 3 11" xfId="19599" xr:uid="{00000000-0005-0000-0000-0000BE0F0000}"/>
    <cellStyle name="計算 2 2 5 3 12" xfId="3825" xr:uid="{00000000-0005-0000-0000-0000BF0F0000}"/>
    <cellStyle name="計算 2 2 5 3 2" xfId="1827" xr:uid="{00000000-0005-0000-0000-0000C00F0000}"/>
    <cellStyle name="計算 2 2 5 3 2 2" xfId="5047" xr:uid="{00000000-0005-0000-0000-0000C10F0000}"/>
    <cellStyle name="計算 2 2 5 3 3" xfId="6268" xr:uid="{00000000-0005-0000-0000-0000C20F0000}"/>
    <cellStyle name="計算 2 2 5 3 4" xfId="7459" xr:uid="{00000000-0005-0000-0000-0000C30F0000}"/>
    <cellStyle name="計算 2 2 5 3 5" xfId="9051" xr:uid="{00000000-0005-0000-0000-0000C40F0000}"/>
    <cellStyle name="計算 2 2 5 3 6" xfId="10772" xr:uid="{00000000-0005-0000-0000-0000C50F0000}"/>
    <cellStyle name="計算 2 2 5 3 7" xfId="12365" xr:uid="{00000000-0005-0000-0000-0000C60F0000}"/>
    <cellStyle name="計算 2 2 5 3 8" xfId="13699" xr:uid="{00000000-0005-0000-0000-0000C70F0000}"/>
    <cellStyle name="計算 2 2 5 3 9" xfId="16383" xr:uid="{00000000-0005-0000-0000-0000C80F0000}"/>
    <cellStyle name="計算 2 2 5 4" xfId="1014" xr:uid="{00000000-0005-0000-0000-0000C90F0000}"/>
    <cellStyle name="計算 2 2 5 4 10" xfId="18393" xr:uid="{00000000-0005-0000-0000-0000CA0F0000}"/>
    <cellStyle name="計算 2 2 5 4 11" xfId="19992" xr:uid="{00000000-0005-0000-0000-0000CB0F0000}"/>
    <cellStyle name="計算 2 2 5 4 12" xfId="4218" xr:uid="{00000000-0005-0000-0000-0000CC0F0000}"/>
    <cellStyle name="計算 2 2 5 4 2" xfId="2220" xr:uid="{00000000-0005-0000-0000-0000CD0F0000}"/>
    <cellStyle name="計算 2 2 5 4 2 2" xfId="5440" xr:uid="{00000000-0005-0000-0000-0000CE0F0000}"/>
    <cellStyle name="計算 2 2 5 4 3" xfId="6661" xr:uid="{00000000-0005-0000-0000-0000CF0F0000}"/>
    <cellStyle name="計算 2 2 5 4 4" xfId="7852" xr:uid="{00000000-0005-0000-0000-0000D00F0000}"/>
    <cellStyle name="計算 2 2 5 4 5" xfId="9444" xr:uid="{00000000-0005-0000-0000-0000D10F0000}"/>
    <cellStyle name="計算 2 2 5 4 6" xfId="11165" xr:uid="{00000000-0005-0000-0000-0000D20F0000}"/>
    <cellStyle name="計算 2 2 5 4 7" xfId="12758" xr:uid="{00000000-0005-0000-0000-0000D30F0000}"/>
    <cellStyle name="計算 2 2 5 4 8" xfId="15183" xr:uid="{00000000-0005-0000-0000-0000D40F0000}"/>
    <cellStyle name="計算 2 2 5 4 9" xfId="16776" xr:uid="{00000000-0005-0000-0000-0000D50F0000}"/>
    <cellStyle name="計算 2 2 5 5" xfId="1416" xr:uid="{00000000-0005-0000-0000-0000D60F0000}"/>
    <cellStyle name="計算 2 2 5 5 10" xfId="17178" xr:uid="{00000000-0005-0000-0000-0000D70F0000}"/>
    <cellStyle name="計算 2 2 5 5 11" xfId="18795" xr:uid="{00000000-0005-0000-0000-0000D80F0000}"/>
    <cellStyle name="計算 2 2 5 5 12" xfId="20394" xr:uid="{00000000-0005-0000-0000-0000D90F0000}"/>
    <cellStyle name="計算 2 2 5 5 2" xfId="2622" xr:uid="{00000000-0005-0000-0000-0000DA0F0000}"/>
    <cellStyle name="計算 2 2 5 5 2 2" xfId="5842" xr:uid="{00000000-0005-0000-0000-0000DB0F0000}"/>
    <cellStyle name="計算 2 2 5 5 3" xfId="3414" xr:uid="{00000000-0005-0000-0000-0000DC0F0000}"/>
    <cellStyle name="計算 2 2 5 5 4" xfId="8254" xr:uid="{00000000-0005-0000-0000-0000DD0F0000}"/>
    <cellStyle name="計算 2 2 5 5 5" xfId="9846" xr:uid="{00000000-0005-0000-0000-0000DE0F0000}"/>
    <cellStyle name="計算 2 2 5 5 6" xfId="11567" xr:uid="{00000000-0005-0000-0000-0000DF0F0000}"/>
    <cellStyle name="計算 2 2 5 5 7" xfId="13160" xr:uid="{00000000-0005-0000-0000-0000E00F0000}"/>
    <cellStyle name="計算 2 2 5 5 8" xfId="14655" xr:uid="{00000000-0005-0000-0000-0000E10F0000}"/>
    <cellStyle name="計算 2 2 5 5 9" xfId="15585" xr:uid="{00000000-0005-0000-0000-0000E20F0000}"/>
    <cellStyle name="計算 2 2 5 6" xfId="4801" xr:uid="{00000000-0005-0000-0000-0000E30F0000}"/>
    <cellStyle name="計算 2 2 5 7" xfId="7048" xr:uid="{00000000-0005-0000-0000-0000E40F0000}"/>
    <cellStyle name="計算 2 2 5 8" xfId="8640" xr:uid="{00000000-0005-0000-0000-0000E50F0000}"/>
    <cellStyle name="計算 2 2 5 9" xfId="10360" xr:uid="{00000000-0005-0000-0000-0000E60F0000}"/>
    <cellStyle name="計算 2 2 6" xfId="211" xr:uid="{00000000-0005-0000-0000-0000E70F0000}"/>
    <cellStyle name="計算 2 2 6 10" xfId="11954" xr:uid="{00000000-0005-0000-0000-0000E80F0000}"/>
    <cellStyle name="計算 2 2 6 11" xfId="14543" xr:uid="{00000000-0005-0000-0000-0000E90F0000}"/>
    <cellStyle name="計算 2 2 6 12" xfId="15973" xr:uid="{00000000-0005-0000-0000-0000EA0F0000}"/>
    <cellStyle name="計算 2 2 6 13" xfId="17590" xr:uid="{00000000-0005-0000-0000-0000EB0F0000}"/>
    <cellStyle name="計算 2 2 6 14" xfId="19189" xr:uid="{00000000-0005-0000-0000-0000EC0F0000}"/>
    <cellStyle name="計算 2 2 6 2" xfId="367" xr:uid="{00000000-0005-0000-0000-0000ED0F0000}"/>
    <cellStyle name="計算 2 2 6 2 10" xfId="13739" xr:uid="{00000000-0005-0000-0000-0000EE0F0000}"/>
    <cellStyle name="計算 2 2 6 2 11" xfId="16129" xr:uid="{00000000-0005-0000-0000-0000EF0F0000}"/>
    <cellStyle name="計算 2 2 6 2 12" xfId="17746" xr:uid="{00000000-0005-0000-0000-0000F00F0000}"/>
    <cellStyle name="計算 2 2 6 2 13" xfId="19345" xr:uid="{00000000-0005-0000-0000-0000F10F0000}"/>
    <cellStyle name="計算 2 2 6 2 2" xfId="778" xr:uid="{00000000-0005-0000-0000-0000F20F0000}"/>
    <cellStyle name="計算 2 2 6 2 2 10" xfId="18157" xr:uid="{00000000-0005-0000-0000-0000F30F0000}"/>
    <cellStyle name="計算 2 2 6 2 2 11" xfId="19756" xr:uid="{00000000-0005-0000-0000-0000F40F0000}"/>
    <cellStyle name="計算 2 2 6 2 2 12" xfId="3982" xr:uid="{00000000-0005-0000-0000-0000F50F0000}"/>
    <cellStyle name="計算 2 2 6 2 2 2" xfId="1984" xr:uid="{00000000-0005-0000-0000-0000F60F0000}"/>
    <cellStyle name="計算 2 2 6 2 2 2 2" xfId="5204" xr:uid="{00000000-0005-0000-0000-0000F70F0000}"/>
    <cellStyle name="計算 2 2 6 2 2 3" xfId="6425" xr:uid="{00000000-0005-0000-0000-0000F80F0000}"/>
    <cellStyle name="計算 2 2 6 2 2 4" xfId="7616" xr:uid="{00000000-0005-0000-0000-0000F90F0000}"/>
    <cellStyle name="計算 2 2 6 2 2 5" xfId="9208" xr:uid="{00000000-0005-0000-0000-0000FA0F0000}"/>
    <cellStyle name="計算 2 2 6 2 2 6" xfId="10929" xr:uid="{00000000-0005-0000-0000-0000FB0F0000}"/>
    <cellStyle name="計算 2 2 6 2 2 7" xfId="12522" xr:uid="{00000000-0005-0000-0000-0000FC0F0000}"/>
    <cellStyle name="計算 2 2 6 2 2 8" xfId="10271" xr:uid="{00000000-0005-0000-0000-0000FD0F0000}"/>
    <cellStyle name="計算 2 2 6 2 2 9" xfId="16540" xr:uid="{00000000-0005-0000-0000-0000FE0F0000}"/>
    <cellStyle name="計算 2 2 6 2 3" xfId="1171" xr:uid="{00000000-0005-0000-0000-0000FF0F0000}"/>
    <cellStyle name="計算 2 2 6 2 3 10" xfId="18550" xr:uid="{00000000-0005-0000-0000-000000100000}"/>
    <cellStyle name="計算 2 2 6 2 3 11" xfId="20149" xr:uid="{00000000-0005-0000-0000-000001100000}"/>
    <cellStyle name="計算 2 2 6 2 3 12" xfId="4375" xr:uid="{00000000-0005-0000-0000-000002100000}"/>
    <cellStyle name="計算 2 2 6 2 3 2" xfId="2377" xr:uid="{00000000-0005-0000-0000-000003100000}"/>
    <cellStyle name="計算 2 2 6 2 3 2 2" xfId="5597" xr:uid="{00000000-0005-0000-0000-000004100000}"/>
    <cellStyle name="計算 2 2 6 2 3 3" xfId="6818" xr:uid="{00000000-0005-0000-0000-000005100000}"/>
    <cellStyle name="計算 2 2 6 2 3 4" xfId="8009" xr:uid="{00000000-0005-0000-0000-000006100000}"/>
    <cellStyle name="計算 2 2 6 2 3 5" xfId="9601" xr:uid="{00000000-0005-0000-0000-000007100000}"/>
    <cellStyle name="計算 2 2 6 2 3 6" xfId="11322" xr:uid="{00000000-0005-0000-0000-000008100000}"/>
    <cellStyle name="計算 2 2 6 2 3 7" xfId="12915" xr:uid="{00000000-0005-0000-0000-000009100000}"/>
    <cellStyle name="計算 2 2 6 2 3 8" xfId="15340" xr:uid="{00000000-0005-0000-0000-00000A100000}"/>
    <cellStyle name="計算 2 2 6 2 3 9" xfId="16933" xr:uid="{00000000-0005-0000-0000-00000B100000}"/>
    <cellStyle name="計算 2 2 6 2 4" xfId="1573" xr:uid="{00000000-0005-0000-0000-00000C100000}"/>
    <cellStyle name="計算 2 2 6 2 4 10" xfId="17335" xr:uid="{00000000-0005-0000-0000-00000D100000}"/>
    <cellStyle name="計算 2 2 6 2 4 11" xfId="18952" xr:uid="{00000000-0005-0000-0000-00000E100000}"/>
    <cellStyle name="計算 2 2 6 2 4 12" xfId="20551" xr:uid="{00000000-0005-0000-0000-00000F100000}"/>
    <cellStyle name="計算 2 2 6 2 4 2" xfId="2779" xr:uid="{00000000-0005-0000-0000-000010100000}"/>
    <cellStyle name="計算 2 2 6 2 4 2 2" xfId="5999" xr:uid="{00000000-0005-0000-0000-000011100000}"/>
    <cellStyle name="計算 2 2 6 2 4 3" xfId="3571" xr:uid="{00000000-0005-0000-0000-000012100000}"/>
    <cellStyle name="計算 2 2 6 2 4 4" xfId="8411" xr:uid="{00000000-0005-0000-0000-000013100000}"/>
    <cellStyle name="計算 2 2 6 2 4 5" xfId="10003" xr:uid="{00000000-0005-0000-0000-000014100000}"/>
    <cellStyle name="計算 2 2 6 2 4 6" xfId="11724" xr:uid="{00000000-0005-0000-0000-000015100000}"/>
    <cellStyle name="計算 2 2 6 2 4 7" xfId="13317" xr:uid="{00000000-0005-0000-0000-000016100000}"/>
    <cellStyle name="計算 2 2 6 2 4 8" xfId="14812" xr:uid="{00000000-0005-0000-0000-000017100000}"/>
    <cellStyle name="計算 2 2 6 2 4 9" xfId="15742" xr:uid="{00000000-0005-0000-0000-000018100000}"/>
    <cellStyle name="計算 2 2 6 2 5" xfId="4849" xr:uid="{00000000-0005-0000-0000-000019100000}"/>
    <cellStyle name="計算 2 2 6 2 6" xfId="7205" xr:uid="{00000000-0005-0000-0000-00001A100000}"/>
    <cellStyle name="計算 2 2 6 2 7" xfId="8797" xr:uid="{00000000-0005-0000-0000-00001B100000}"/>
    <cellStyle name="計算 2 2 6 2 8" xfId="10517" xr:uid="{00000000-0005-0000-0000-00001C100000}"/>
    <cellStyle name="計算 2 2 6 2 9" xfId="12110" xr:uid="{00000000-0005-0000-0000-00001D100000}"/>
    <cellStyle name="計算 2 2 6 3" xfId="622" xr:uid="{00000000-0005-0000-0000-00001E100000}"/>
    <cellStyle name="計算 2 2 6 3 10" xfId="18001" xr:uid="{00000000-0005-0000-0000-00001F100000}"/>
    <cellStyle name="計算 2 2 6 3 11" xfId="19600" xr:uid="{00000000-0005-0000-0000-000020100000}"/>
    <cellStyle name="計算 2 2 6 3 12" xfId="3826" xr:uid="{00000000-0005-0000-0000-000021100000}"/>
    <cellStyle name="計算 2 2 6 3 2" xfId="1828" xr:uid="{00000000-0005-0000-0000-000022100000}"/>
    <cellStyle name="計算 2 2 6 3 2 2" xfId="5048" xr:uid="{00000000-0005-0000-0000-000023100000}"/>
    <cellStyle name="計算 2 2 6 3 3" xfId="6269" xr:uid="{00000000-0005-0000-0000-000024100000}"/>
    <cellStyle name="計算 2 2 6 3 4" xfId="7460" xr:uid="{00000000-0005-0000-0000-000025100000}"/>
    <cellStyle name="計算 2 2 6 3 5" xfId="9052" xr:uid="{00000000-0005-0000-0000-000026100000}"/>
    <cellStyle name="計算 2 2 6 3 6" xfId="10773" xr:uid="{00000000-0005-0000-0000-000027100000}"/>
    <cellStyle name="計算 2 2 6 3 7" xfId="12366" xr:uid="{00000000-0005-0000-0000-000028100000}"/>
    <cellStyle name="計算 2 2 6 3 8" xfId="13562" xr:uid="{00000000-0005-0000-0000-000029100000}"/>
    <cellStyle name="計算 2 2 6 3 9" xfId="16384" xr:uid="{00000000-0005-0000-0000-00002A100000}"/>
    <cellStyle name="計算 2 2 6 4" xfId="1015" xr:uid="{00000000-0005-0000-0000-00002B100000}"/>
    <cellStyle name="計算 2 2 6 4 10" xfId="18394" xr:uid="{00000000-0005-0000-0000-00002C100000}"/>
    <cellStyle name="計算 2 2 6 4 11" xfId="19993" xr:uid="{00000000-0005-0000-0000-00002D100000}"/>
    <cellStyle name="計算 2 2 6 4 12" xfId="4219" xr:uid="{00000000-0005-0000-0000-00002E100000}"/>
    <cellStyle name="計算 2 2 6 4 2" xfId="2221" xr:uid="{00000000-0005-0000-0000-00002F100000}"/>
    <cellStyle name="計算 2 2 6 4 2 2" xfId="5441" xr:uid="{00000000-0005-0000-0000-000030100000}"/>
    <cellStyle name="計算 2 2 6 4 3" xfId="6662" xr:uid="{00000000-0005-0000-0000-000031100000}"/>
    <cellStyle name="計算 2 2 6 4 4" xfId="7853" xr:uid="{00000000-0005-0000-0000-000032100000}"/>
    <cellStyle name="計算 2 2 6 4 5" xfId="9445" xr:uid="{00000000-0005-0000-0000-000033100000}"/>
    <cellStyle name="計算 2 2 6 4 6" xfId="11166" xr:uid="{00000000-0005-0000-0000-000034100000}"/>
    <cellStyle name="計算 2 2 6 4 7" xfId="12759" xr:uid="{00000000-0005-0000-0000-000035100000}"/>
    <cellStyle name="計算 2 2 6 4 8" xfId="15184" xr:uid="{00000000-0005-0000-0000-000036100000}"/>
    <cellStyle name="計算 2 2 6 4 9" xfId="16777" xr:uid="{00000000-0005-0000-0000-000037100000}"/>
    <cellStyle name="計算 2 2 6 5" xfId="1417" xr:uid="{00000000-0005-0000-0000-000038100000}"/>
    <cellStyle name="計算 2 2 6 5 10" xfId="17179" xr:uid="{00000000-0005-0000-0000-000039100000}"/>
    <cellStyle name="計算 2 2 6 5 11" xfId="18796" xr:uid="{00000000-0005-0000-0000-00003A100000}"/>
    <cellStyle name="計算 2 2 6 5 12" xfId="20395" xr:uid="{00000000-0005-0000-0000-00003B100000}"/>
    <cellStyle name="計算 2 2 6 5 2" xfId="2623" xr:uid="{00000000-0005-0000-0000-00003C100000}"/>
    <cellStyle name="計算 2 2 6 5 2 2" xfId="5843" xr:uid="{00000000-0005-0000-0000-00003D100000}"/>
    <cellStyle name="計算 2 2 6 5 3" xfId="3415" xr:uid="{00000000-0005-0000-0000-00003E100000}"/>
    <cellStyle name="計算 2 2 6 5 4" xfId="8255" xr:uid="{00000000-0005-0000-0000-00003F100000}"/>
    <cellStyle name="計算 2 2 6 5 5" xfId="9847" xr:uid="{00000000-0005-0000-0000-000040100000}"/>
    <cellStyle name="計算 2 2 6 5 6" xfId="11568" xr:uid="{00000000-0005-0000-0000-000041100000}"/>
    <cellStyle name="計算 2 2 6 5 7" xfId="13161" xr:uid="{00000000-0005-0000-0000-000042100000}"/>
    <cellStyle name="計算 2 2 6 5 8" xfId="14656" xr:uid="{00000000-0005-0000-0000-000043100000}"/>
    <cellStyle name="計算 2 2 6 5 9" xfId="15586" xr:uid="{00000000-0005-0000-0000-000044100000}"/>
    <cellStyle name="計算 2 2 6 6" xfId="4959" xr:uid="{00000000-0005-0000-0000-000045100000}"/>
    <cellStyle name="計算 2 2 6 7" xfId="7049" xr:uid="{00000000-0005-0000-0000-000046100000}"/>
    <cellStyle name="計算 2 2 6 8" xfId="8641" xr:uid="{00000000-0005-0000-0000-000047100000}"/>
    <cellStyle name="計算 2 2 6 9" xfId="10361" xr:uid="{00000000-0005-0000-0000-000048100000}"/>
    <cellStyle name="計算 2 2 7" xfId="617" xr:uid="{00000000-0005-0000-0000-000049100000}"/>
    <cellStyle name="計算 2 2 7 10" xfId="17996" xr:uid="{00000000-0005-0000-0000-00004A100000}"/>
    <cellStyle name="計算 2 2 7 11" xfId="19595" xr:uid="{00000000-0005-0000-0000-00004B100000}"/>
    <cellStyle name="計算 2 2 7 12" xfId="3821" xr:uid="{00000000-0005-0000-0000-00004C100000}"/>
    <cellStyle name="計算 2 2 7 2" xfId="1823" xr:uid="{00000000-0005-0000-0000-00004D100000}"/>
    <cellStyle name="計算 2 2 7 2 2" xfId="5043" xr:uid="{00000000-0005-0000-0000-00004E100000}"/>
    <cellStyle name="計算 2 2 7 3" xfId="6264" xr:uid="{00000000-0005-0000-0000-00004F100000}"/>
    <cellStyle name="計算 2 2 7 4" xfId="7455" xr:uid="{00000000-0005-0000-0000-000050100000}"/>
    <cellStyle name="計算 2 2 7 5" xfId="9047" xr:uid="{00000000-0005-0000-0000-000051100000}"/>
    <cellStyle name="計算 2 2 7 6" xfId="10768" xr:uid="{00000000-0005-0000-0000-000052100000}"/>
    <cellStyle name="計算 2 2 7 7" xfId="12361" xr:uid="{00000000-0005-0000-0000-000053100000}"/>
    <cellStyle name="計算 2 2 7 8" xfId="14294" xr:uid="{00000000-0005-0000-0000-000054100000}"/>
    <cellStyle name="計算 2 2 7 9" xfId="16379" xr:uid="{00000000-0005-0000-0000-000055100000}"/>
    <cellStyle name="計算 2 2 8" xfId="1010" xr:uid="{00000000-0005-0000-0000-000056100000}"/>
    <cellStyle name="計算 2 2 8 10" xfId="18389" xr:uid="{00000000-0005-0000-0000-000057100000}"/>
    <cellStyle name="計算 2 2 8 11" xfId="19988" xr:uid="{00000000-0005-0000-0000-000058100000}"/>
    <cellStyle name="計算 2 2 8 12" xfId="4214" xr:uid="{00000000-0005-0000-0000-000059100000}"/>
    <cellStyle name="計算 2 2 8 2" xfId="2216" xr:uid="{00000000-0005-0000-0000-00005A100000}"/>
    <cellStyle name="計算 2 2 8 2 2" xfId="5436" xr:uid="{00000000-0005-0000-0000-00005B100000}"/>
    <cellStyle name="計算 2 2 8 3" xfId="6657" xr:uid="{00000000-0005-0000-0000-00005C100000}"/>
    <cellStyle name="計算 2 2 8 4" xfId="7848" xr:uid="{00000000-0005-0000-0000-00005D100000}"/>
    <cellStyle name="計算 2 2 8 5" xfId="9440" xr:uid="{00000000-0005-0000-0000-00005E100000}"/>
    <cellStyle name="計算 2 2 8 6" xfId="11161" xr:uid="{00000000-0005-0000-0000-00005F100000}"/>
    <cellStyle name="計算 2 2 8 7" xfId="12754" xr:uid="{00000000-0005-0000-0000-000060100000}"/>
    <cellStyle name="計算 2 2 8 8" xfId="15179" xr:uid="{00000000-0005-0000-0000-000061100000}"/>
    <cellStyle name="計算 2 2 8 9" xfId="16772" xr:uid="{00000000-0005-0000-0000-000062100000}"/>
    <cellStyle name="計算 2 2 9" xfId="1412" xr:uid="{00000000-0005-0000-0000-000063100000}"/>
    <cellStyle name="計算 2 2 9 10" xfId="17174" xr:uid="{00000000-0005-0000-0000-000064100000}"/>
    <cellStyle name="計算 2 2 9 11" xfId="18791" xr:uid="{00000000-0005-0000-0000-000065100000}"/>
    <cellStyle name="計算 2 2 9 12" xfId="20390" xr:uid="{00000000-0005-0000-0000-000066100000}"/>
    <cellStyle name="計算 2 2 9 2" xfId="2618" xr:uid="{00000000-0005-0000-0000-000067100000}"/>
    <cellStyle name="計算 2 2 9 2 2" xfId="5838" xr:uid="{00000000-0005-0000-0000-000068100000}"/>
    <cellStyle name="計算 2 2 9 3" xfId="3410" xr:uid="{00000000-0005-0000-0000-000069100000}"/>
    <cellStyle name="計算 2 2 9 4" xfId="8250" xr:uid="{00000000-0005-0000-0000-00006A100000}"/>
    <cellStyle name="計算 2 2 9 5" xfId="9842" xr:uid="{00000000-0005-0000-0000-00006B100000}"/>
    <cellStyle name="計算 2 2 9 6" xfId="11563" xr:uid="{00000000-0005-0000-0000-00006C100000}"/>
    <cellStyle name="計算 2 2 9 7" xfId="13156" xr:uid="{00000000-0005-0000-0000-00006D100000}"/>
    <cellStyle name="計算 2 2 9 8" xfId="14651" xr:uid="{00000000-0005-0000-0000-00006E100000}"/>
    <cellStyle name="計算 2 2 9 9" xfId="15581" xr:uid="{00000000-0005-0000-0000-00006F100000}"/>
    <cellStyle name="計算 2 3" xfId="212" xr:uid="{00000000-0005-0000-0000-000070100000}"/>
    <cellStyle name="計算 2 3 10" xfId="11955" xr:uid="{00000000-0005-0000-0000-000071100000}"/>
    <cellStyle name="計算 2 3 11" xfId="14187" xr:uid="{00000000-0005-0000-0000-000072100000}"/>
    <cellStyle name="計算 2 3 12" xfId="15974" xr:uid="{00000000-0005-0000-0000-000073100000}"/>
    <cellStyle name="計算 2 3 13" xfId="17591" xr:uid="{00000000-0005-0000-0000-000074100000}"/>
    <cellStyle name="計算 2 3 14" xfId="19190" xr:uid="{00000000-0005-0000-0000-000075100000}"/>
    <cellStyle name="計算 2 3 2" xfId="458" xr:uid="{00000000-0005-0000-0000-000076100000}"/>
    <cellStyle name="計算 2 3 2 10" xfId="10312" xr:uid="{00000000-0005-0000-0000-000077100000}"/>
    <cellStyle name="計算 2 3 2 11" xfId="16220" xr:uid="{00000000-0005-0000-0000-000078100000}"/>
    <cellStyle name="計算 2 3 2 12" xfId="17837" xr:uid="{00000000-0005-0000-0000-000079100000}"/>
    <cellStyle name="計算 2 3 2 13" xfId="19436" xr:uid="{00000000-0005-0000-0000-00007A100000}"/>
    <cellStyle name="計算 2 3 2 2" xfId="869" xr:uid="{00000000-0005-0000-0000-00007B100000}"/>
    <cellStyle name="計算 2 3 2 2 10" xfId="18248" xr:uid="{00000000-0005-0000-0000-00007C100000}"/>
    <cellStyle name="計算 2 3 2 2 11" xfId="19847" xr:uid="{00000000-0005-0000-0000-00007D100000}"/>
    <cellStyle name="計算 2 3 2 2 12" xfId="4073" xr:uid="{00000000-0005-0000-0000-00007E100000}"/>
    <cellStyle name="計算 2 3 2 2 2" xfId="2075" xr:uid="{00000000-0005-0000-0000-00007F100000}"/>
    <cellStyle name="計算 2 3 2 2 2 2" xfId="5295" xr:uid="{00000000-0005-0000-0000-000080100000}"/>
    <cellStyle name="計算 2 3 2 2 3" xfId="6516" xr:uid="{00000000-0005-0000-0000-000081100000}"/>
    <cellStyle name="計算 2 3 2 2 4" xfId="7707" xr:uid="{00000000-0005-0000-0000-000082100000}"/>
    <cellStyle name="計算 2 3 2 2 5" xfId="9299" xr:uid="{00000000-0005-0000-0000-000083100000}"/>
    <cellStyle name="計算 2 3 2 2 6" xfId="11020" xr:uid="{00000000-0005-0000-0000-000084100000}"/>
    <cellStyle name="計算 2 3 2 2 7" xfId="12613" xr:uid="{00000000-0005-0000-0000-000085100000}"/>
    <cellStyle name="計算 2 3 2 2 8" xfId="15038" xr:uid="{00000000-0005-0000-0000-000086100000}"/>
    <cellStyle name="計算 2 3 2 2 9" xfId="16631" xr:uid="{00000000-0005-0000-0000-000087100000}"/>
    <cellStyle name="計算 2 3 2 3" xfId="1262" xr:uid="{00000000-0005-0000-0000-000088100000}"/>
    <cellStyle name="計算 2 3 2 3 10" xfId="18641" xr:uid="{00000000-0005-0000-0000-000089100000}"/>
    <cellStyle name="計算 2 3 2 3 11" xfId="20240" xr:uid="{00000000-0005-0000-0000-00008A100000}"/>
    <cellStyle name="計算 2 3 2 3 12" xfId="4466" xr:uid="{00000000-0005-0000-0000-00008B100000}"/>
    <cellStyle name="計算 2 3 2 3 2" xfId="2468" xr:uid="{00000000-0005-0000-0000-00008C100000}"/>
    <cellStyle name="計算 2 3 2 3 2 2" xfId="5688" xr:uid="{00000000-0005-0000-0000-00008D100000}"/>
    <cellStyle name="計算 2 3 2 3 3" xfId="6909" xr:uid="{00000000-0005-0000-0000-00008E100000}"/>
    <cellStyle name="計算 2 3 2 3 4" xfId="8100" xr:uid="{00000000-0005-0000-0000-00008F100000}"/>
    <cellStyle name="計算 2 3 2 3 5" xfId="9692" xr:uid="{00000000-0005-0000-0000-000090100000}"/>
    <cellStyle name="計算 2 3 2 3 6" xfId="11413" xr:uid="{00000000-0005-0000-0000-000091100000}"/>
    <cellStyle name="計算 2 3 2 3 7" xfId="13006" xr:uid="{00000000-0005-0000-0000-000092100000}"/>
    <cellStyle name="計算 2 3 2 3 8" xfId="15431" xr:uid="{00000000-0005-0000-0000-000093100000}"/>
    <cellStyle name="計算 2 3 2 3 9" xfId="17024" xr:uid="{00000000-0005-0000-0000-000094100000}"/>
    <cellStyle name="計算 2 3 2 4" xfId="1664" xr:uid="{00000000-0005-0000-0000-000095100000}"/>
    <cellStyle name="計算 2 3 2 4 10" xfId="17426" xr:uid="{00000000-0005-0000-0000-000096100000}"/>
    <cellStyle name="計算 2 3 2 4 11" xfId="19043" xr:uid="{00000000-0005-0000-0000-000097100000}"/>
    <cellStyle name="計算 2 3 2 4 12" xfId="20642" xr:uid="{00000000-0005-0000-0000-000098100000}"/>
    <cellStyle name="計算 2 3 2 4 2" xfId="2870" xr:uid="{00000000-0005-0000-0000-000099100000}"/>
    <cellStyle name="計算 2 3 2 4 2 2" xfId="6090" xr:uid="{00000000-0005-0000-0000-00009A100000}"/>
    <cellStyle name="計算 2 3 2 4 3" xfId="3662" xr:uid="{00000000-0005-0000-0000-00009B100000}"/>
    <cellStyle name="計算 2 3 2 4 4" xfId="8502" xr:uid="{00000000-0005-0000-0000-00009C100000}"/>
    <cellStyle name="計算 2 3 2 4 5" xfId="10094" xr:uid="{00000000-0005-0000-0000-00009D100000}"/>
    <cellStyle name="計算 2 3 2 4 6" xfId="11815" xr:uid="{00000000-0005-0000-0000-00009E100000}"/>
    <cellStyle name="計算 2 3 2 4 7" xfId="13408" xr:uid="{00000000-0005-0000-0000-00009F100000}"/>
    <cellStyle name="計算 2 3 2 4 8" xfId="14903" xr:uid="{00000000-0005-0000-0000-0000A0100000}"/>
    <cellStyle name="計算 2 3 2 4 9" xfId="15833" xr:uid="{00000000-0005-0000-0000-0000A1100000}"/>
    <cellStyle name="計算 2 3 2 5" xfId="4919" xr:uid="{00000000-0005-0000-0000-0000A2100000}"/>
    <cellStyle name="計算 2 3 2 6" xfId="7296" xr:uid="{00000000-0005-0000-0000-0000A3100000}"/>
    <cellStyle name="計算 2 3 2 7" xfId="8888" xr:uid="{00000000-0005-0000-0000-0000A4100000}"/>
    <cellStyle name="計算 2 3 2 8" xfId="10608" xr:uid="{00000000-0005-0000-0000-0000A5100000}"/>
    <cellStyle name="計算 2 3 2 9" xfId="12201" xr:uid="{00000000-0005-0000-0000-0000A6100000}"/>
    <cellStyle name="計算 2 3 3" xfId="623" xr:uid="{00000000-0005-0000-0000-0000A7100000}"/>
    <cellStyle name="計算 2 3 3 10" xfId="18002" xr:uid="{00000000-0005-0000-0000-0000A8100000}"/>
    <cellStyle name="計算 2 3 3 11" xfId="19601" xr:uid="{00000000-0005-0000-0000-0000A9100000}"/>
    <cellStyle name="計算 2 3 3 12" xfId="3827" xr:uid="{00000000-0005-0000-0000-0000AA100000}"/>
    <cellStyle name="計算 2 3 3 2" xfId="1829" xr:uid="{00000000-0005-0000-0000-0000AB100000}"/>
    <cellStyle name="計算 2 3 3 2 2" xfId="5049" xr:uid="{00000000-0005-0000-0000-0000AC100000}"/>
    <cellStyle name="計算 2 3 3 3" xfId="6270" xr:uid="{00000000-0005-0000-0000-0000AD100000}"/>
    <cellStyle name="計算 2 3 3 4" xfId="7461" xr:uid="{00000000-0005-0000-0000-0000AE100000}"/>
    <cellStyle name="計算 2 3 3 5" xfId="9053" xr:uid="{00000000-0005-0000-0000-0000AF100000}"/>
    <cellStyle name="計算 2 3 3 6" xfId="10774" xr:uid="{00000000-0005-0000-0000-0000B0100000}"/>
    <cellStyle name="計算 2 3 3 7" xfId="12367" xr:uid="{00000000-0005-0000-0000-0000B1100000}"/>
    <cellStyle name="計算 2 3 3 8" xfId="14293" xr:uid="{00000000-0005-0000-0000-0000B2100000}"/>
    <cellStyle name="計算 2 3 3 9" xfId="16385" xr:uid="{00000000-0005-0000-0000-0000B3100000}"/>
    <cellStyle name="計算 2 3 4" xfId="1016" xr:uid="{00000000-0005-0000-0000-0000B4100000}"/>
    <cellStyle name="計算 2 3 4 10" xfId="18395" xr:uid="{00000000-0005-0000-0000-0000B5100000}"/>
    <cellStyle name="計算 2 3 4 11" xfId="19994" xr:uid="{00000000-0005-0000-0000-0000B6100000}"/>
    <cellStyle name="計算 2 3 4 12" xfId="4220" xr:uid="{00000000-0005-0000-0000-0000B7100000}"/>
    <cellStyle name="計算 2 3 4 2" xfId="2222" xr:uid="{00000000-0005-0000-0000-0000B8100000}"/>
    <cellStyle name="計算 2 3 4 2 2" xfId="5442" xr:uid="{00000000-0005-0000-0000-0000B9100000}"/>
    <cellStyle name="計算 2 3 4 3" xfId="6663" xr:uid="{00000000-0005-0000-0000-0000BA100000}"/>
    <cellStyle name="計算 2 3 4 4" xfId="7854" xr:uid="{00000000-0005-0000-0000-0000BB100000}"/>
    <cellStyle name="計算 2 3 4 5" xfId="9446" xr:uid="{00000000-0005-0000-0000-0000BC100000}"/>
    <cellStyle name="計算 2 3 4 6" xfId="11167" xr:uid="{00000000-0005-0000-0000-0000BD100000}"/>
    <cellStyle name="計算 2 3 4 7" xfId="12760" xr:uid="{00000000-0005-0000-0000-0000BE100000}"/>
    <cellStyle name="計算 2 3 4 8" xfId="15185" xr:uid="{00000000-0005-0000-0000-0000BF100000}"/>
    <cellStyle name="計算 2 3 4 9" xfId="16778" xr:uid="{00000000-0005-0000-0000-0000C0100000}"/>
    <cellStyle name="計算 2 3 5" xfId="1418" xr:uid="{00000000-0005-0000-0000-0000C1100000}"/>
    <cellStyle name="計算 2 3 5 10" xfId="17180" xr:uid="{00000000-0005-0000-0000-0000C2100000}"/>
    <cellStyle name="計算 2 3 5 11" xfId="18797" xr:uid="{00000000-0005-0000-0000-0000C3100000}"/>
    <cellStyle name="計算 2 3 5 12" xfId="20396" xr:uid="{00000000-0005-0000-0000-0000C4100000}"/>
    <cellStyle name="計算 2 3 5 2" xfId="2624" xr:uid="{00000000-0005-0000-0000-0000C5100000}"/>
    <cellStyle name="計算 2 3 5 2 2" xfId="5844" xr:uid="{00000000-0005-0000-0000-0000C6100000}"/>
    <cellStyle name="計算 2 3 5 3" xfId="3416" xr:uid="{00000000-0005-0000-0000-0000C7100000}"/>
    <cellStyle name="計算 2 3 5 4" xfId="8256" xr:uid="{00000000-0005-0000-0000-0000C8100000}"/>
    <cellStyle name="計算 2 3 5 5" xfId="9848" xr:uid="{00000000-0005-0000-0000-0000C9100000}"/>
    <cellStyle name="計算 2 3 5 6" xfId="11569" xr:uid="{00000000-0005-0000-0000-0000CA100000}"/>
    <cellStyle name="計算 2 3 5 7" xfId="13162" xr:uid="{00000000-0005-0000-0000-0000CB100000}"/>
    <cellStyle name="計算 2 3 5 8" xfId="14657" xr:uid="{00000000-0005-0000-0000-0000CC100000}"/>
    <cellStyle name="計算 2 3 5 9" xfId="15587" xr:uid="{00000000-0005-0000-0000-0000CD100000}"/>
    <cellStyle name="計算 2 3 6" xfId="4974" xr:uid="{00000000-0005-0000-0000-0000CE100000}"/>
    <cellStyle name="計算 2 3 7" xfId="7050" xr:uid="{00000000-0005-0000-0000-0000CF100000}"/>
    <cellStyle name="計算 2 3 8" xfId="8642" xr:uid="{00000000-0005-0000-0000-0000D0100000}"/>
    <cellStyle name="計算 2 3 9" xfId="10362" xr:uid="{00000000-0005-0000-0000-0000D1100000}"/>
    <cellStyle name="計算 2 4" xfId="213" xr:uid="{00000000-0005-0000-0000-0000D2100000}"/>
    <cellStyle name="計算 2 4 10" xfId="11956" xr:uid="{00000000-0005-0000-0000-0000D3100000}"/>
    <cellStyle name="計算 2 4 11" xfId="13812" xr:uid="{00000000-0005-0000-0000-0000D4100000}"/>
    <cellStyle name="計算 2 4 12" xfId="15975" xr:uid="{00000000-0005-0000-0000-0000D5100000}"/>
    <cellStyle name="計算 2 4 13" xfId="17592" xr:uid="{00000000-0005-0000-0000-0000D6100000}"/>
    <cellStyle name="計算 2 4 14" xfId="19191" xr:uid="{00000000-0005-0000-0000-0000D7100000}"/>
    <cellStyle name="計算 2 4 2" xfId="488" xr:uid="{00000000-0005-0000-0000-0000D8100000}"/>
    <cellStyle name="計算 2 4 2 10" xfId="14443" xr:uid="{00000000-0005-0000-0000-0000D9100000}"/>
    <cellStyle name="計算 2 4 2 11" xfId="16250" xr:uid="{00000000-0005-0000-0000-0000DA100000}"/>
    <cellStyle name="計算 2 4 2 12" xfId="17867" xr:uid="{00000000-0005-0000-0000-0000DB100000}"/>
    <cellStyle name="計算 2 4 2 13" xfId="19466" xr:uid="{00000000-0005-0000-0000-0000DC100000}"/>
    <cellStyle name="計算 2 4 2 2" xfId="899" xr:uid="{00000000-0005-0000-0000-0000DD100000}"/>
    <cellStyle name="計算 2 4 2 2 10" xfId="18278" xr:uid="{00000000-0005-0000-0000-0000DE100000}"/>
    <cellStyle name="計算 2 4 2 2 11" xfId="19877" xr:uid="{00000000-0005-0000-0000-0000DF100000}"/>
    <cellStyle name="計算 2 4 2 2 12" xfId="4103" xr:uid="{00000000-0005-0000-0000-0000E0100000}"/>
    <cellStyle name="計算 2 4 2 2 2" xfId="2105" xr:uid="{00000000-0005-0000-0000-0000E1100000}"/>
    <cellStyle name="計算 2 4 2 2 2 2" xfId="5325" xr:uid="{00000000-0005-0000-0000-0000E2100000}"/>
    <cellStyle name="計算 2 4 2 2 3" xfId="6546" xr:uid="{00000000-0005-0000-0000-0000E3100000}"/>
    <cellStyle name="計算 2 4 2 2 4" xfId="7737" xr:uid="{00000000-0005-0000-0000-0000E4100000}"/>
    <cellStyle name="計算 2 4 2 2 5" xfId="9329" xr:uid="{00000000-0005-0000-0000-0000E5100000}"/>
    <cellStyle name="計算 2 4 2 2 6" xfId="11050" xr:uid="{00000000-0005-0000-0000-0000E6100000}"/>
    <cellStyle name="計算 2 4 2 2 7" xfId="12643" xr:uid="{00000000-0005-0000-0000-0000E7100000}"/>
    <cellStyle name="計算 2 4 2 2 8" xfId="15068" xr:uid="{00000000-0005-0000-0000-0000E8100000}"/>
    <cellStyle name="計算 2 4 2 2 9" xfId="16661" xr:uid="{00000000-0005-0000-0000-0000E9100000}"/>
    <cellStyle name="計算 2 4 2 3" xfId="1292" xr:uid="{00000000-0005-0000-0000-0000EA100000}"/>
    <cellStyle name="計算 2 4 2 3 10" xfId="18671" xr:uid="{00000000-0005-0000-0000-0000EB100000}"/>
    <cellStyle name="計算 2 4 2 3 11" xfId="20270" xr:uid="{00000000-0005-0000-0000-0000EC100000}"/>
    <cellStyle name="計算 2 4 2 3 12" xfId="4496" xr:uid="{00000000-0005-0000-0000-0000ED100000}"/>
    <cellStyle name="計算 2 4 2 3 2" xfId="2498" xr:uid="{00000000-0005-0000-0000-0000EE100000}"/>
    <cellStyle name="計算 2 4 2 3 2 2" xfId="5718" xr:uid="{00000000-0005-0000-0000-0000EF100000}"/>
    <cellStyle name="計算 2 4 2 3 3" xfId="6939" xr:uid="{00000000-0005-0000-0000-0000F0100000}"/>
    <cellStyle name="計算 2 4 2 3 4" xfId="8130" xr:uid="{00000000-0005-0000-0000-0000F1100000}"/>
    <cellStyle name="計算 2 4 2 3 5" xfId="9722" xr:uid="{00000000-0005-0000-0000-0000F2100000}"/>
    <cellStyle name="計算 2 4 2 3 6" xfId="11443" xr:uid="{00000000-0005-0000-0000-0000F3100000}"/>
    <cellStyle name="計算 2 4 2 3 7" xfId="13036" xr:uid="{00000000-0005-0000-0000-0000F4100000}"/>
    <cellStyle name="計算 2 4 2 3 8" xfId="15461" xr:uid="{00000000-0005-0000-0000-0000F5100000}"/>
    <cellStyle name="計算 2 4 2 3 9" xfId="17054" xr:uid="{00000000-0005-0000-0000-0000F6100000}"/>
    <cellStyle name="計算 2 4 2 4" xfId="1694" xr:uid="{00000000-0005-0000-0000-0000F7100000}"/>
    <cellStyle name="計算 2 4 2 4 10" xfId="17456" xr:uid="{00000000-0005-0000-0000-0000F8100000}"/>
    <cellStyle name="計算 2 4 2 4 11" xfId="19073" xr:uid="{00000000-0005-0000-0000-0000F9100000}"/>
    <cellStyle name="計算 2 4 2 4 12" xfId="20672" xr:uid="{00000000-0005-0000-0000-0000FA100000}"/>
    <cellStyle name="計算 2 4 2 4 2" xfId="2900" xr:uid="{00000000-0005-0000-0000-0000FB100000}"/>
    <cellStyle name="計算 2 4 2 4 2 2" xfId="6120" xr:uid="{00000000-0005-0000-0000-0000FC100000}"/>
    <cellStyle name="計算 2 4 2 4 3" xfId="3692" xr:uid="{00000000-0005-0000-0000-0000FD100000}"/>
    <cellStyle name="計算 2 4 2 4 4" xfId="8532" xr:uid="{00000000-0005-0000-0000-0000FE100000}"/>
    <cellStyle name="計算 2 4 2 4 5" xfId="10124" xr:uid="{00000000-0005-0000-0000-0000FF100000}"/>
    <cellStyle name="計算 2 4 2 4 6" xfId="11845" xr:uid="{00000000-0005-0000-0000-000000110000}"/>
    <cellStyle name="計算 2 4 2 4 7" xfId="13438" xr:uid="{00000000-0005-0000-0000-000001110000}"/>
    <cellStyle name="計算 2 4 2 4 8" xfId="14933" xr:uid="{00000000-0005-0000-0000-000002110000}"/>
    <cellStyle name="計算 2 4 2 4 9" xfId="15863" xr:uid="{00000000-0005-0000-0000-000003110000}"/>
    <cellStyle name="計算 2 4 2 5" xfId="4628" xr:uid="{00000000-0005-0000-0000-000004110000}"/>
    <cellStyle name="計算 2 4 2 6" xfId="7326" xr:uid="{00000000-0005-0000-0000-000005110000}"/>
    <cellStyle name="計算 2 4 2 7" xfId="8918" xr:uid="{00000000-0005-0000-0000-000006110000}"/>
    <cellStyle name="計算 2 4 2 8" xfId="10638" xr:uid="{00000000-0005-0000-0000-000007110000}"/>
    <cellStyle name="計算 2 4 2 9" xfId="12231" xr:uid="{00000000-0005-0000-0000-000008110000}"/>
    <cellStyle name="計算 2 4 3" xfId="624" xr:uid="{00000000-0005-0000-0000-000009110000}"/>
    <cellStyle name="計算 2 4 3 10" xfId="18003" xr:uid="{00000000-0005-0000-0000-00000A110000}"/>
    <cellStyle name="計算 2 4 3 11" xfId="19602" xr:uid="{00000000-0005-0000-0000-00000B110000}"/>
    <cellStyle name="計算 2 4 3 12" xfId="3828" xr:uid="{00000000-0005-0000-0000-00000C110000}"/>
    <cellStyle name="計算 2 4 3 2" xfId="1830" xr:uid="{00000000-0005-0000-0000-00000D110000}"/>
    <cellStyle name="計算 2 4 3 2 2" xfId="5050" xr:uid="{00000000-0005-0000-0000-00000E110000}"/>
    <cellStyle name="計算 2 4 3 3" xfId="6271" xr:uid="{00000000-0005-0000-0000-00000F110000}"/>
    <cellStyle name="計算 2 4 3 4" xfId="7462" xr:uid="{00000000-0005-0000-0000-000010110000}"/>
    <cellStyle name="計算 2 4 3 5" xfId="9054" xr:uid="{00000000-0005-0000-0000-000011110000}"/>
    <cellStyle name="計算 2 4 3 6" xfId="10775" xr:uid="{00000000-0005-0000-0000-000012110000}"/>
    <cellStyle name="計算 2 4 3 7" xfId="12368" xr:uid="{00000000-0005-0000-0000-000013110000}"/>
    <cellStyle name="計算 2 4 3 8" xfId="13936" xr:uid="{00000000-0005-0000-0000-000014110000}"/>
    <cellStyle name="計算 2 4 3 9" xfId="16386" xr:uid="{00000000-0005-0000-0000-000015110000}"/>
    <cellStyle name="計算 2 4 4" xfId="1017" xr:uid="{00000000-0005-0000-0000-000016110000}"/>
    <cellStyle name="計算 2 4 4 10" xfId="18396" xr:uid="{00000000-0005-0000-0000-000017110000}"/>
    <cellStyle name="計算 2 4 4 11" xfId="19995" xr:uid="{00000000-0005-0000-0000-000018110000}"/>
    <cellStyle name="計算 2 4 4 12" xfId="4221" xr:uid="{00000000-0005-0000-0000-000019110000}"/>
    <cellStyle name="計算 2 4 4 2" xfId="2223" xr:uid="{00000000-0005-0000-0000-00001A110000}"/>
    <cellStyle name="計算 2 4 4 2 2" xfId="5443" xr:uid="{00000000-0005-0000-0000-00001B110000}"/>
    <cellStyle name="計算 2 4 4 3" xfId="6664" xr:uid="{00000000-0005-0000-0000-00001C110000}"/>
    <cellStyle name="計算 2 4 4 4" xfId="7855" xr:uid="{00000000-0005-0000-0000-00001D110000}"/>
    <cellStyle name="計算 2 4 4 5" xfId="9447" xr:uid="{00000000-0005-0000-0000-00001E110000}"/>
    <cellStyle name="計算 2 4 4 6" xfId="11168" xr:uid="{00000000-0005-0000-0000-00001F110000}"/>
    <cellStyle name="計算 2 4 4 7" xfId="12761" xr:uid="{00000000-0005-0000-0000-000020110000}"/>
    <cellStyle name="計算 2 4 4 8" xfId="15186" xr:uid="{00000000-0005-0000-0000-000021110000}"/>
    <cellStyle name="計算 2 4 4 9" xfId="16779" xr:uid="{00000000-0005-0000-0000-000022110000}"/>
    <cellStyle name="計算 2 4 5" xfId="1419" xr:uid="{00000000-0005-0000-0000-000023110000}"/>
    <cellStyle name="計算 2 4 5 10" xfId="17181" xr:uid="{00000000-0005-0000-0000-000024110000}"/>
    <cellStyle name="計算 2 4 5 11" xfId="18798" xr:uid="{00000000-0005-0000-0000-000025110000}"/>
    <cellStyle name="計算 2 4 5 12" xfId="20397" xr:uid="{00000000-0005-0000-0000-000026110000}"/>
    <cellStyle name="計算 2 4 5 2" xfId="2625" xr:uid="{00000000-0005-0000-0000-000027110000}"/>
    <cellStyle name="計算 2 4 5 2 2" xfId="5845" xr:uid="{00000000-0005-0000-0000-000028110000}"/>
    <cellStyle name="計算 2 4 5 3" xfId="3417" xr:uid="{00000000-0005-0000-0000-000029110000}"/>
    <cellStyle name="計算 2 4 5 4" xfId="8257" xr:uid="{00000000-0005-0000-0000-00002A110000}"/>
    <cellStyle name="計算 2 4 5 5" xfId="9849" xr:uid="{00000000-0005-0000-0000-00002B110000}"/>
    <cellStyle name="計算 2 4 5 6" xfId="11570" xr:uid="{00000000-0005-0000-0000-00002C110000}"/>
    <cellStyle name="計算 2 4 5 7" xfId="13163" xr:uid="{00000000-0005-0000-0000-00002D110000}"/>
    <cellStyle name="計算 2 4 5 8" xfId="14658" xr:uid="{00000000-0005-0000-0000-00002E110000}"/>
    <cellStyle name="計算 2 4 5 9" xfId="15588" xr:uid="{00000000-0005-0000-0000-00002F110000}"/>
    <cellStyle name="計算 2 4 6" xfId="4888" xr:uid="{00000000-0005-0000-0000-000030110000}"/>
    <cellStyle name="計算 2 4 7" xfId="7051" xr:uid="{00000000-0005-0000-0000-000031110000}"/>
    <cellStyle name="計算 2 4 8" xfId="8643" xr:uid="{00000000-0005-0000-0000-000032110000}"/>
    <cellStyle name="計算 2 4 9" xfId="10363" xr:uid="{00000000-0005-0000-0000-000033110000}"/>
    <cellStyle name="計算 2 5" xfId="214" xr:uid="{00000000-0005-0000-0000-000034110000}"/>
    <cellStyle name="計算 2 5 10" xfId="11957" xr:uid="{00000000-0005-0000-0000-000035110000}"/>
    <cellStyle name="計算 2 5 11" xfId="13664" xr:uid="{00000000-0005-0000-0000-000036110000}"/>
    <cellStyle name="計算 2 5 12" xfId="15976" xr:uid="{00000000-0005-0000-0000-000037110000}"/>
    <cellStyle name="計算 2 5 13" xfId="17593" xr:uid="{00000000-0005-0000-0000-000038110000}"/>
    <cellStyle name="計算 2 5 14" xfId="19192" xr:uid="{00000000-0005-0000-0000-000039110000}"/>
    <cellStyle name="計算 2 5 2" xfId="368" xr:uid="{00000000-0005-0000-0000-00003A110000}"/>
    <cellStyle name="計算 2 5 2 10" xfId="13624" xr:uid="{00000000-0005-0000-0000-00003B110000}"/>
    <cellStyle name="計算 2 5 2 11" xfId="16130" xr:uid="{00000000-0005-0000-0000-00003C110000}"/>
    <cellStyle name="計算 2 5 2 12" xfId="17747" xr:uid="{00000000-0005-0000-0000-00003D110000}"/>
    <cellStyle name="計算 2 5 2 13" xfId="19346" xr:uid="{00000000-0005-0000-0000-00003E110000}"/>
    <cellStyle name="計算 2 5 2 2" xfId="779" xr:uid="{00000000-0005-0000-0000-00003F110000}"/>
    <cellStyle name="計算 2 5 2 2 10" xfId="18158" xr:uid="{00000000-0005-0000-0000-000040110000}"/>
    <cellStyle name="計算 2 5 2 2 11" xfId="19757" xr:uid="{00000000-0005-0000-0000-000041110000}"/>
    <cellStyle name="計算 2 5 2 2 12" xfId="3983" xr:uid="{00000000-0005-0000-0000-000042110000}"/>
    <cellStyle name="計算 2 5 2 2 2" xfId="1985" xr:uid="{00000000-0005-0000-0000-000043110000}"/>
    <cellStyle name="計算 2 5 2 2 2 2" xfId="5205" xr:uid="{00000000-0005-0000-0000-000044110000}"/>
    <cellStyle name="計算 2 5 2 2 3" xfId="6426" xr:uid="{00000000-0005-0000-0000-000045110000}"/>
    <cellStyle name="計算 2 5 2 2 4" xfId="7617" xr:uid="{00000000-0005-0000-0000-000046110000}"/>
    <cellStyle name="計算 2 5 2 2 5" xfId="9209" xr:uid="{00000000-0005-0000-0000-000047110000}"/>
    <cellStyle name="計算 2 5 2 2 6" xfId="10930" xr:uid="{00000000-0005-0000-0000-000048110000}"/>
    <cellStyle name="計算 2 5 2 2 7" xfId="12523" xr:uid="{00000000-0005-0000-0000-000049110000}"/>
    <cellStyle name="計算 2 5 2 2 8" xfId="10270" xr:uid="{00000000-0005-0000-0000-00004A110000}"/>
    <cellStyle name="計算 2 5 2 2 9" xfId="16541" xr:uid="{00000000-0005-0000-0000-00004B110000}"/>
    <cellStyle name="計算 2 5 2 3" xfId="1172" xr:uid="{00000000-0005-0000-0000-00004C110000}"/>
    <cellStyle name="計算 2 5 2 3 10" xfId="18551" xr:uid="{00000000-0005-0000-0000-00004D110000}"/>
    <cellStyle name="計算 2 5 2 3 11" xfId="20150" xr:uid="{00000000-0005-0000-0000-00004E110000}"/>
    <cellStyle name="計算 2 5 2 3 12" xfId="4376" xr:uid="{00000000-0005-0000-0000-00004F110000}"/>
    <cellStyle name="計算 2 5 2 3 2" xfId="2378" xr:uid="{00000000-0005-0000-0000-000050110000}"/>
    <cellStyle name="計算 2 5 2 3 2 2" xfId="5598" xr:uid="{00000000-0005-0000-0000-000051110000}"/>
    <cellStyle name="計算 2 5 2 3 3" xfId="6819" xr:uid="{00000000-0005-0000-0000-000052110000}"/>
    <cellStyle name="計算 2 5 2 3 4" xfId="8010" xr:uid="{00000000-0005-0000-0000-000053110000}"/>
    <cellStyle name="計算 2 5 2 3 5" xfId="9602" xr:uid="{00000000-0005-0000-0000-000054110000}"/>
    <cellStyle name="計算 2 5 2 3 6" xfId="11323" xr:uid="{00000000-0005-0000-0000-000055110000}"/>
    <cellStyle name="計算 2 5 2 3 7" xfId="12916" xr:uid="{00000000-0005-0000-0000-000056110000}"/>
    <cellStyle name="計算 2 5 2 3 8" xfId="15341" xr:uid="{00000000-0005-0000-0000-000057110000}"/>
    <cellStyle name="計算 2 5 2 3 9" xfId="16934" xr:uid="{00000000-0005-0000-0000-000058110000}"/>
    <cellStyle name="計算 2 5 2 4" xfId="1574" xr:uid="{00000000-0005-0000-0000-000059110000}"/>
    <cellStyle name="計算 2 5 2 4 10" xfId="17336" xr:uid="{00000000-0005-0000-0000-00005A110000}"/>
    <cellStyle name="計算 2 5 2 4 11" xfId="18953" xr:uid="{00000000-0005-0000-0000-00005B110000}"/>
    <cellStyle name="計算 2 5 2 4 12" xfId="20552" xr:uid="{00000000-0005-0000-0000-00005C110000}"/>
    <cellStyle name="計算 2 5 2 4 2" xfId="2780" xr:uid="{00000000-0005-0000-0000-00005D110000}"/>
    <cellStyle name="計算 2 5 2 4 2 2" xfId="6000" xr:uid="{00000000-0005-0000-0000-00005E110000}"/>
    <cellStyle name="計算 2 5 2 4 3" xfId="3572" xr:uid="{00000000-0005-0000-0000-00005F110000}"/>
    <cellStyle name="計算 2 5 2 4 4" xfId="8412" xr:uid="{00000000-0005-0000-0000-000060110000}"/>
    <cellStyle name="計算 2 5 2 4 5" xfId="10004" xr:uid="{00000000-0005-0000-0000-000061110000}"/>
    <cellStyle name="計算 2 5 2 4 6" xfId="11725" xr:uid="{00000000-0005-0000-0000-000062110000}"/>
    <cellStyle name="計算 2 5 2 4 7" xfId="13318" xr:uid="{00000000-0005-0000-0000-000063110000}"/>
    <cellStyle name="計算 2 5 2 4 8" xfId="14813" xr:uid="{00000000-0005-0000-0000-000064110000}"/>
    <cellStyle name="計算 2 5 2 4 9" xfId="15743" xr:uid="{00000000-0005-0000-0000-000065110000}"/>
    <cellStyle name="計算 2 5 2 5" xfId="4848" xr:uid="{00000000-0005-0000-0000-000066110000}"/>
    <cellStyle name="計算 2 5 2 6" xfId="7206" xr:uid="{00000000-0005-0000-0000-000067110000}"/>
    <cellStyle name="計算 2 5 2 7" xfId="8798" xr:uid="{00000000-0005-0000-0000-000068110000}"/>
    <cellStyle name="計算 2 5 2 8" xfId="10518" xr:uid="{00000000-0005-0000-0000-000069110000}"/>
    <cellStyle name="計算 2 5 2 9" xfId="12111" xr:uid="{00000000-0005-0000-0000-00006A110000}"/>
    <cellStyle name="計算 2 5 3" xfId="625" xr:uid="{00000000-0005-0000-0000-00006B110000}"/>
    <cellStyle name="計算 2 5 3 10" xfId="18004" xr:uid="{00000000-0005-0000-0000-00006C110000}"/>
    <cellStyle name="計算 2 5 3 11" xfId="19603" xr:uid="{00000000-0005-0000-0000-00006D110000}"/>
    <cellStyle name="計算 2 5 3 12" xfId="3829" xr:uid="{00000000-0005-0000-0000-00006E110000}"/>
    <cellStyle name="計算 2 5 3 2" xfId="1831" xr:uid="{00000000-0005-0000-0000-00006F110000}"/>
    <cellStyle name="計算 2 5 3 2 2" xfId="5051" xr:uid="{00000000-0005-0000-0000-000070110000}"/>
    <cellStyle name="計算 2 5 3 3" xfId="6272" xr:uid="{00000000-0005-0000-0000-000071110000}"/>
    <cellStyle name="計算 2 5 3 4" xfId="7463" xr:uid="{00000000-0005-0000-0000-000072110000}"/>
    <cellStyle name="計算 2 5 3 5" xfId="9055" xr:uid="{00000000-0005-0000-0000-000073110000}"/>
    <cellStyle name="計算 2 5 3 6" xfId="10776" xr:uid="{00000000-0005-0000-0000-000074110000}"/>
    <cellStyle name="計算 2 5 3 7" xfId="12369" xr:uid="{00000000-0005-0000-0000-000075110000}"/>
    <cellStyle name="計算 2 5 3 8" xfId="14429" xr:uid="{00000000-0005-0000-0000-000076110000}"/>
    <cellStyle name="計算 2 5 3 9" xfId="16387" xr:uid="{00000000-0005-0000-0000-000077110000}"/>
    <cellStyle name="計算 2 5 4" xfId="1018" xr:uid="{00000000-0005-0000-0000-000078110000}"/>
    <cellStyle name="計算 2 5 4 10" xfId="18397" xr:uid="{00000000-0005-0000-0000-000079110000}"/>
    <cellStyle name="計算 2 5 4 11" xfId="19996" xr:uid="{00000000-0005-0000-0000-00007A110000}"/>
    <cellStyle name="計算 2 5 4 12" xfId="4222" xr:uid="{00000000-0005-0000-0000-00007B110000}"/>
    <cellStyle name="計算 2 5 4 2" xfId="2224" xr:uid="{00000000-0005-0000-0000-00007C110000}"/>
    <cellStyle name="計算 2 5 4 2 2" xfId="5444" xr:uid="{00000000-0005-0000-0000-00007D110000}"/>
    <cellStyle name="計算 2 5 4 3" xfId="6665" xr:uid="{00000000-0005-0000-0000-00007E110000}"/>
    <cellStyle name="計算 2 5 4 4" xfId="7856" xr:uid="{00000000-0005-0000-0000-00007F110000}"/>
    <cellStyle name="計算 2 5 4 5" xfId="9448" xr:uid="{00000000-0005-0000-0000-000080110000}"/>
    <cellStyle name="計算 2 5 4 6" xfId="11169" xr:uid="{00000000-0005-0000-0000-000081110000}"/>
    <cellStyle name="計算 2 5 4 7" xfId="12762" xr:uid="{00000000-0005-0000-0000-000082110000}"/>
    <cellStyle name="計算 2 5 4 8" xfId="15187" xr:uid="{00000000-0005-0000-0000-000083110000}"/>
    <cellStyle name="計算 2 5 4 9" xfId="16780" xr:uid="{00000000-0005-0000-0000-000084110000}"/>
    <cellStyle name="計算 2 5 5" xfId="1420" xr:uid="{00000000-0005-0000-0000-000085110000}"/>
    <cellStyle name="計算 2 5 5 10" xfId="17182" xr:uid="{00000000-0005-0000-0000-000086110000}"/>
    <cellStyle name="計算 2 5 5 11" xfId="18799" xr:uid="{00000000-0005-0000-0000-000087110000}"/>
    <cellStyle name="計算 2 5 5 12" xfId="20398" xr:uid="{00000000-0005-0000-0000-000088110000}"/>
    <cellStyle name="計算 2 5 5 2" xfId="2626" xr:uid="{00000000-0005-0000-0000-000089110000}"/>
    <cellStyle name="計算 2 5 5 2 2" xfId="5846" xr:uid="{00000000-0005-0000-0000-00008A110000}"/>
    <cellStyle name="計算 2 5 5 3" xfId="3418" xr:uid="{00000000-0005-0000-0000-00008B110000}"/>
    <cellStyle name="計算 2 5 5 4" xfId="8258" xr:uid="{00000000-0005-0000-0000-00008C110000}"/>
    <cellStyle name="計算 2 5 5 5" xfId="9850" xr:uid="{00000000-0005-0000-0000-00008D110000}"/>
    <cellStyle name="計算 2 5 5 6" xfId="11571" xr:uid="{00000000-0005-0000-0000-00008E110000}"/>
    <cellStyle name="計算 2 5 5 7" xfId="13164" xr:uid="{00000000-0005-0000-0000-00008F110000}"/>
    <cellStyle name="計算 2 5 5 8" xfId="14659" xr:uid="{00000000-0005-0000-0000-000090110000}"/>
    <cellStyle name="計算 2 5 5 9" xfId="15589" xr:uid="{00000000-0005-0000-0000-000091110000}"/>
    <cellStyle name="計算 2 5 6" xfId="4800" xr:uid="{00000000-0005-0000-0000-000092110000}"/>
    <cellStyle name="計算 2 5 7" xfId="7052" xr:uid="{00000000-0005-0000-0000-000093110000}"/>
    <cellStyle name="計算 2 5 8" xfId="8644" xr:uid="{00000000-0005-0000-0000-000094110000}"/>
    <cellStyle name="計算 2 5 9" xfId="10364" xr:uid="{00000000-0005-0000-0000-000095110000}"/>
    <cellStyle name="計算 2 6" xfId="215" xr:uid="{00000000-0005-0000-0000-000096110000}"/>
    <cellStyle name="計算 2 6 10" xfId="11958" xr:uid="{00000000-0005-0000-0000-000097110000}"/>
    <cellStyle name="計算 2 6 11" xfId="14396" xr:uid="{00000000-0005-0000-0000-000098110000}"/>
    <cellStyle name="計算 2 6 12" xfId="15977" xr:uid="{00000000-0005-0000-0000-000099110000}"/>
    <cellStyle name="計算 2 6 13" xfId="17594" xr:uid="{00000000-0005-0000-0000-00009A110000}"/>
    <cellStyle name="計算 2 6 14" xfId="19193" xr:uid="{00000000-0005-0000-0000-00009B110000}"/>
    <cellStyle name="計算 2 6 2" xfId="369" xr:uid="{00000000-0005-0000-0000-00009C110000}"/>
    <cellStyle name="計算 2 6 2 10" xfId="13840" xr:uid="{00000000-0005-0000-0000-00009D110000}"/>
    <cellStyle name="計算 2 6 2 11" xfId="16131" xr:uid="{00000000-0005-0000-0000-00009E110000}"/>
    <cellStyle name="計算 2 6 2 12" xfId="17748" xr:uid="{00000000-0005-0000-0000-00009F110000}"/>
    <cellStyle name="計算 2 6 2 13" xfId="19347" xr:uid="{00000000-0005-0000-0000-0000A0110000}"/>
    <cellStyle name="計算 2 6 2 2" xfId="780" xr:uid="{00000000-0005-0000-0000-0000A1110000}"/>
    <cellStyle name="計算 2 6 2 2 10" xfId="18159" xr:uid="{00000000-0005-0000-0000-0000A2110000}"/>
    <cellStyle name="計算 2 6 2 2 11" xfId="19758" xr:uid="{00000000-0005-0000-0000-0000A3110000}"/>
    <cellStyle name="計算 2 6 2 2 12" xfId="3984" xr:uid="{00000000-0005-0000-0000-0000A4110000}"/>
    <cellStyle name="計算 2 6 2 2 2" xfId="1986" xr:uid="{00000000-0005-0000-0000-0000A5110000}"/>
    <cellStyle name="計算 2 6 2 2 2 2" xfId="5206" xr:uid="{00000000-0005-0000-0000-0000A6110000}"/>
    <cellStyle name="計算 2 6 2 2 3" xfId="6427" xr:uid="{00000000-0005-0000-0000-0000A7110000}"/>
    <cellStyle name="計算 2 6 2 2 4" xfId="7618" xr:uid="{00000000-0005-0000-0000-0000A8110000}"/>
    <cellStyle name="計算 2 6 2 2 5" xfId="9210" xr:uid="{00000000-0005-0000-0000-0000A9110000}"/>
    <cellStyle name="計算 2 6 2 2 6" xfId="10931" xr:uid="{00000000-0005-0000-0000-0000AA110000}"/>
    <cellStyle name="計算 2 6 2 2 7" xfId="12524" xr:uid="{00000000-0005-0000-0000-0000AB110000}"/>
    <cellStyle name="計算 2 6 2 2 8" xfId="10269" xr:uid="{00000000-0005-0000-0000-0000AC110000}"/>
    <cellStyle name="計算 2 6 2 2 9" xfId="16542" xr:uid="{00000000-0005-0000-0000-0000AD110000}"/>
    <cellStyle name="計算 2 6 2 3" xfId="1173" xr:uid="{00000000-0005-0000-0000-0000AE110000}"/>
    <cellStyle name="計算 2 6 2 3 10" xfId="18552" xr:uid="{00000000-0005-0000-0000-0000AF110000}"/>
    <cellStyle name="計算 2 6 2 3 11" xfId="20151" xr:uid="{00000000-0005-0000-0000-0000B0110000}"/>
    <cellStyle name="計算 2 6 2 3 12" xfId="4377" xr:uid="{00000000-0005-0000-0000-0000B1110000}"/>
    <cellStyle name="計算 2 6 2 3 2" xfId="2379" xr:uid="{00000000-0005-0000-0000-0000B2110000}"/>
    <cellStyle name="計算 2 6 2 3 2 2" xfId="5599" xr:uid="{00000000-0005-0000-0000-0000B3110000}"/>
    <cellStyle name="計算 2 6 2 3 3" xfId="6820" xr:uid="{00000000-0005-0000-0000-0000B4110000}"/>
    <cellStyle name="計算 2 6 2 3 4" xfId="8011" xr:uid="{00000000-0005-0000-0000-0000B5110000}"/>
    <cellStyle name="計算 2 6 2 3 5" xfId="9603" xr:uid="{00000000-0005-0000-0000-0000B6110000}"/>
    <cellStyle name="計算 2 6 2 3 6" xfId="11324" xr:uid="{00000000-0005-0000-0000-0000B7110000}"/>
    <cellStyle name="計算 2 6 2 3 7" xfId="12917" xr:uid="{00000000-0005-0000-0000-0000B8110000}"/>
    <cellStyle name="計算 2 6 2 3 8" xfId="15342" xr:uid="{00000000-0005-0000-0000-0000B9110000}"/>
    <cellStyle name="計算 2 6 2 3 9" xfId="16935" xr:uid="{00000000-0005-0000-0000-0000BA110000}"/>
    <cellStyle name="計算 2 6 2 4" xfId="1575" xr:uid="{00000000-0005-0000-0000-0000BB110000}"/>
    <cellStyle name="計算 2 6 2 4 10" xfId="17337" xr:uid="{00000000-0005-0000-0000-0000BC110000}"/>
    <cellStyle name="計算 2 6 2 4 11" xfId="18954" xr:uid="{00000000-0005-0000-0000-0000BD110000}"/>
    <cellStyle name="計算 2 6 2 4 12" xfId="20553" xr:uid="{00000000-0005-0000-0000-0000BE110000}"/>
    <cellStyle name="計算 2 6 2 4 2" xfId="2781" xr:uid="{00000000-0005-0000-0000-0000BF110000}"/>
    <cellStyle name="計算 2 6 2 4 2 2" xfId="6001" xr:uid="{00000000-0005-0000-0000-0000C0110000}"/>
    <cellStyle name="計算 2 6 2 4 3" xfId="3573" xr:uid="{00000000-0005-0000-0000-0000C1110000}"/>
    <cellStyle name="計算 2 6 2 4 4" xfId="8413" xr:uid="{00000000-0005-0000-0000-0000C2110000}"/>
    <cellStyle name="計算 2 6 2 4 5" xfId="10005" xr:uid="{00000000-0005-0000-0000-0000C3110000}"/>
    <cellStyle name="計算 2 6 2 4 6" xfId="11726" xr:uid="{00000000-0005-0000-0000-0000C4110000}"/>
    <cellStyle name="計算 2 6 2 4 7" xfId="13319" xr:uid="{00000000-0005-0000-0000-0000C5110000}"/>
    <cellStyle name="計算 2 6 2 4 8" xfId="14814" xr:uid="{00000000-0005-0000-0000-0000C6110000}"/>
    <cellStyle name="計算 2 6 2 4 9" xfId="15744" xr:uid="{00000000-0005-0000-0000-0000C7110000}"/>
    <cellStyle name="計算 2 6 2 5" xfId="4734" xr:uid="{00000000-0005-0000-0000-0000C8110000}"/>
    <cellStyle name="計算 2 6 2 6" xfId="7207" xr:uid="{00000000-0005-0000-0000-0000C9110000}"/>
    <cellStyle name="計算 2 6 2 7" xfId="8799" xr:uid="{00000000-0005-0000-0000-0000CA110000}"/>
    <cellStyle name="計算 2 6 2 8" xfId="10519" xr:uid="{00000000-0005-0000-0000-0000CB110000}"/>
    <cellStyle name="計算 2 6 2 9" xfId="12112" xr:uid="{00000000-0005-0000-0000-0000CC110000}"/>
    <cellStyle name="計算 2 6 3" xfId="626" xr:uid="{00000000-0005-0000-0000-0000CD110000}"/>
    <cellStyle name="計算 2 6 3 10" xfId="18005" xr:uid="{00000000-0005-0000-0000-0000CE110000}"/>
    <cellStyle name="計算 2 6 3 11" xfId="19604" xr:uid="{00000000-0005-0000-0000-0000CF110000}"/>
    <cellStyle name="計算 2 6 3 12" xfId="3830" xr:uid="{00000000-0005-0000-0000-0000D0110000}"/>
    <cellStyle name="計算 2 6 3 2" xfId="1832" xr:uid="{00000000-0005-0000-0000-0000D1110000}"/>
    <cellStyle name="計算 2 6 3 2 2" xfId="5052" xr:uid="{00000000-0005-0000-0000-0000D2110000}"/>
    <cellStyle name="計算 2 6 3 3" xfId="6273" xr:uid="{00000000-0005-0000-0000-0000D3110000}"/>
    <cellStyle name="計算 2 6 3 4" xfId="7464" xr:uid="{00000000-0005-0000-0000-0000D4110000}"/>
    <cellStyle name="計算 2 6 3 5" xfId="9056" xr:uid="{00000000-0005-0000-0000-0000D5110000}"/>
    <cellStyle name="計算 2 6 3 6" xfId="10777" xr:uid="{00000000-0005-0000-0000-0000D6110000}"/>
    <cellStyle name="計算 2 6 3 7" xfId="12370" xr:uid="{00000000-0005-0000-0000-0000D7110000}"/>
    <cellStyle name="計算 2 6 3 8" xfId="14073" xr:uid="{00000000-0005-0000-0000-0000D8110000}"/>
    <cellStyle name="計算 2 6 3 9" xfId="16388" xr:uid="{00000000-0005-0000-0000-0000D9110000}"/>
    <cellStyle name="計算 2 6 4" xfId="1019" xr:uid="{00000000-0005-0000-0000-0000DA110000}"/>
    <cellStyle name="計算 2 6 4 10" xfId="18398" xr:uid="{00000000-0005-0000-0000-0000DB110000}"/>
    <cellStyle name="計算 2 6 4 11" xfId="19997" xr:uid="{00000000-0005-0000-0000-0000DC110000}"/>
    <cellStyle name="計算 2 6 4 12" xfId="4223" xr:uid="{00000000-0005-0000-0000-0000DD110000}"/>
    <cellStyle name="計算 2 6 4 2" xfId="2225" xr:uid="{00000000-0005-0000-0000-0000DE110000}"/>
    <cellStyle name="計算 2 6 4 2 2" xfId="5445" xr:uid="{00000000-0005-0000-0000-0000DF110000}"/>
    <cellStyle name="計算 2 6 4 3" xfId="6666" xr:uid="{00000000-0005-0000-0000-0000E0110000}"/>
    <cellStyle name="計算 2 6 4 4" xfId="7857" xr:uid="{00000000-0005-0000-0000-0000E1110000}"/>
    <cellStyle name="計算 2 6 4 5" xfId="9449" xr:uid="{00000000-0005-0000-0000-0000E2110000}"/>
    <cellStyle name="計算 2 6 4 6" xfId="11170" xr:uid="{00000000-0005-0000-0000-0000E3110000}"/>
    <cellStyle name="計算 2 6 4 7" xfId="12763" xr:uid="{00000000-0005-0000-0000-0000E4110000}"/>
    <cellStyle name="計算 2 6 4 8" xfId="15188" xr:uid="{00000000-0005-0000-0000-0000E5110000}"/>
    <cellStyle name="計算 2 6 4 9" xfId="16781" xr:uid="{00000000-0005-0000-0000-0000E6110000}"/>
    <cellStyle name="計算 2 6 5" xfId="1421" xr:uid="{00000000-0005-0000-0000-0000E7110000}"/>
    <cellStyle name="計算 2 6 5 10" xfId="17183" xr:uid="{00000000-0005-0000-0000-0000E8110000}"/>
    <cellStyle name="計算 2 6 5 11" xfId="18800" xr:uid="{00000000-0005-0000-0000-0000E9110000}"/>
    <cellStyle name="計算 2 6 5 12" xfId="20399" xr:uid="{00000000-0005-0000-0000-0000EA110000}"/>
    <cellStyle name="計算 2 6 5 2" xfId="2627" xr:uid="{00000000-0005-0000-0000-0000EB110000}"/>
    <cellStyle name="計算 2 6 5 2 2" xfId="5847" xr:uid="{00000000-0005-0000-0000-0000EC110000}"/>
    <cellStyle name="計算 2 6 5 3" xfId="3419" xr:uid="{00000000-0005-0000-0000-0000ED110000}"/>
    <cellStyle name="計算 2 6 5 4" xfId="8259" xr:uid="{00000000-0005-0000-0000-0000EE110000}"/>
    <cellStyle name="計算 2 6 5 5" xfId="9851" xr:uid="{00000000-0005-0000-0000-0000EF110000}"/>
    <cellStyle name="計算 2 6 5 6" xfId="11572" xr:uid="{00000000-0005-0000-0000-0000F0110000}"/>
    <cellStyle name="計算 2 6 5 7" xfId="13165" xr:uid="{00000000-0005-0000-0000-0000F1110000}"/>
    <cellStyle name="計算 2 6 5 8" xfId="14660" xr:uid="{00000000-0005-0000-0000-0000F2110000}"/>
    <cellStyle name="計算 2 6 5 9" xfId="15590" xr:uid="{00000000-0005-0000-0000-0000F3110000}"/>
    <cellStyle name="計算 2 6 6" xfId="4939" xr:uid="{00000000-0005-0000-0000-0000F4110000}"/>
    <cellStyle name="計算 2 6 7" xfId="7053" xr:uid="{00000000-0005-0000-0000-0000F5110000}"/>
    <cellStyle name="計算 2 6 8" xfId="8645" xr:uid="{00000000-0005-0000-0000-0000F6110000}"/>
    <cellStyle name="計算 2 6 9" xfId="10365" xr:uid="{00000000-0005-0000-0000-0000F7110000}"/>
    <cellStyle name="計算 2 7" xfId="216" xr:uid="{00000000-0005-0000-0000-0000F8110000}"/>
    <cellStyle name="計算 2 7 10" xfId="11959" xr:uid="{00000000-0005-0000-0000-0000F9110000}"/>
    <cellStyle name="計算 2 7 11" xfId="14039" xr:uid="{00000000-0005-0000-0000-0000FA110000}"/>
    <cellStyle name="計算 2 7 12" xfId="15978" xr:uid="{00000000-0005-0000-0000-0000FB110000}"/>
    <cellStyle name="計算 2 7 13" xfId="17595" xr:uid="{00000000-0005-0000-0000-0000FC110000}"/>
    <cellStyle name="計算 2 7 14" xfId="19194" xr:uid="{00000000-0005-0000-0000-0000FD110000}"/>
    <cellStyle name="計算 2 7 2" xfId="370" xr:uid="{00000000-0005-0000-0000-0000FE110000}"/>
    <cellStyle name="計算 2 7 2 10" xfId="13853" xr:uid="{00000000-0005-0000-0000-0000FF110000}"/>
    <cellStyle name="計算 2 7 2 11" xfId="16132" xr:uid="{00000000-0005-0000-0000-000000120000}"/>
    <cellStyle name="計算 2 7 2 12" xfId="17749" xr:uid="{00000000-0005-0000-0000-000001120000}"/>
    <cellStyle name="計算 2 7 2 13" xfId="19348" xr:uid="{00000000-0005-0000-0000-000002120000}"/>
    <cellStyle name="計算 2 7 2 2" xfId="781" xr:uid="{00000000-0005-0000-0000-000003120000}"/>
    <cellStyle name="計算 2 7 2 2 10" xfId="18160" xr:uid="{00000000-0005-0000-0000-000004120000}"/>
    <cellStyle name="計算 2 7 2 2 11" xfId="19759" xr:uid="{00000000-0005-0000-0000-000005120000}"/>
    <cellStyle name="計算 2 7 2 2 12" xfId="3985" xr:uid="{00000000-0005-0000-0000-000006120000}"/>
    <cellStyle name="計算 2 7 2 2 2" xfId="1987" xr:uid="{00000000-0005-0000-0000-000007120000}"/>
    <cellStyle name="計算 2 7 2 2 2 2" xfId="5207" xr:uid="{00000000-0005-0000-0000-000008120000}"/>
    <cellStyle name="計算 2 7 2 2 3" xfId="6428" xr:uid="{00000000-0005-0000-0000-000009120000}"/>
    <cellStyle name="計算 2 7 2 2 4" xfId="7619" xr:uid="{00000000-0005-0000-0000-00000A120000}"/>
    <cellStyle name="計算 2 7 2 2 5" xfId="9211" xr:uid="{00000000-0005-0000-0000-00000B120000}"/>
    <cellStyle name="計算 2 7 2 2 6" xfId="10932" xr:uid="{00000000-0005-0000-0000-00000C120000}"/>
    <cellStyle name="計算 2 7 2 2 7" xfId="12525" xr:uid="{00000000-0005-0000-0000-00000D120000}"/>
    <cellStyle name="計算 2 7 2 2 8" xfId="10268" xr:uid="{00000000-0005-0000-0000-00000E120000}"/>
    <cellStyle name="計算 2 7 2 2 9" xfId="16543" xr:uid="{00000000-0005-0000-0000-00000F120000}"/>
    <cellStyle name="計算 2 7 2 3" xfId="1174" xr:uid="{00000000-0005-0000-0000-000010120000}"/>
    <cellStyle name="計算 2 7 2 3 10" xfId="18553" xr:uid="{00000000-0005-0000-0000-000011120000}"/>
    <cellStyle name="計算 2 7 2 3 11" xfId="20152" xr:uid="{00000000-0005-0000-0000-000012120000}"/>
    <cellStyle name="計算 2 7 2 3 12" xfId="4378" xr:uid="{00000000-0005-0000-0000-000013120000}"/>
    <cellStyle name="計算 2 7 2 3 2" xfId="2380" xr:uid="{00000000-0005-0000-0000-000014120000}"/>
    <cellStyle name="計算 2 7 2 3 2 2" xfId="5600" xr:uid="{00000000-0005-0000-0000-000015120000}"/>
    <cellStyle name="計算 2 7 2 3 3" xfId="6821" xr:uid="{00000000-0005-0000-0000-000016120000}"/>
    <cellStyle name="計算 2 7 2 3 4" xfId="8012" xr:uid="{00000000-0005-0000-0000-000017120000}"/>
    <cellStyle name="計算 2 7 2 3 5" xfId="9604" xr:uid="{00000000-0005-0000-0000-000018120000}"/>
    <cellStyle name="計算 2 7 2 3 6" xfId="11325" xr:uid="{00000000-0005-0000-0000-000019120000}"/>
    <cellStyle name="計算 2 7 2 3 7" xfId="12918" xr:uid="{00000000-0005-0000-0000-00001A120000}"/>
    <cellStyle name="計算 2 7 2 3 8" xfId="15343" xr:uid="{00000000-0005-0000-0000-00001B120000}"/>
    <cellStyle name="計算 2 7 2 3 9" xfId="16936" xr:uid="{00000000-0005-0000-0000-00001C120000}"/>
    <cellStyle name="計算 2 7 2 4" xfId="1576" xr:uid="{00000000-0005-0000-0000-00001D120000}"/>
    <cellStyle name="計算 2 7 2 4 10" xfId="17338" xr:uid="{00000000-0005-0000-0000-00001E120000}"/>
    <cellStyle name="計算 2 7 2 4 11" xfId="18955" xr:uid="{00000000-0005-0000-0000-00001F120000}"/>
    <cellStyle name="計算 2 7 2 4 12" xfId="20554" xr:uid="{00000000-0005-0000-0000-000020120000}"/>
    <cellStyle name="計算 2 7 2 4 2" xfId="2782" xr:uid="{00000000-0005-0000-0000-000021120000}"/>
    <cellStyle name="計算 2 7 2 4 2 2" xfId="6002" xr:uid="{00000000-0005-0000-0000-000022120000}"/>
    <cellStyle name="計算 2 7 2 4 3" xfId="3574" xr:uid="{00000000-0005-0000-0000-000023120000}"/>
    <cellStyle name="計算 2 7 2 4 4" xfId="8414" xr:uid="{00000000-0005-0000-0000-000024120000}"/>
    <cellStyle name="計算 2 7 2 4 5" xfId="10006" xr:uid="{00000000-0005-0000-0000-000025120000}"/>
    <cellStyle name="計算 2 7 2 4 6" xfId="11727" xr:uid="{00000000-0005-0000-0000-000026120000}"/>
    <cellStyle name="計算 2 7 2 4 7" xfId="13320" xr:uid="{00000000-0005-0000-0000-000027120000}"/>
    <cellStyle name="計算 2 7 2 4 8" xfId="14815" xr:uid="{00000000-0005-0000-0000-000028120000}"/>
    <cellStyle name="計算 2 7 2 4 9" xfId="15745" xr:uid="{00000000-0005-0000-0000-000029120000}"/>
    <cellStyle name="計算 2 7 2 5" xfId="4847" xr:uid="{00000000-0005-0000-0000-00002A120000}"/>
    <cellStyle name="計算 2 7 2 6" xfId="7208" xr:uid="{00000000-0005-0000-0000-00002B120000}"/>
    <cellStyle name="計算 2 7 2 7" xfId="8800" xr:uid="{00000000-0005-0000-0000-00002C120000}"/>
    <cellStyle name="計算 2 7 2 8" xfId="10520" xr:uid="{00000000-0005-0000-0000-00002D120000}"/>
    <cellStyle name="計算 2 7 2 9" xfId="12113" xr:uid="{00000000-0005-0000-0000-00002E120000}"/>
    <cellStyle name="計算 2 7 3" xfId="627" xr:uid="{00000000-0005-0000-0000-00002F120000}"/>
    <cellStyle name="計算 2 7 3 10" xfId="18006" xr:uid="{00000000-0005-0000-0000-000030120000}"/>
    <cellStyle name="計算 2 7 3 11" xfId="19605" xr:uid="{00000000-0005-0000-0000-000031120000}"/>
    <cellStyle name="計算 2 7 3 12" xfId="3831" xr:uid="{00000000-0005-0000-0000-000032120000}"/>
    <cellStyle name="計算 2 7 3 2" xfId="1833" xr:uid="{00000000-0005-0000-0000-000033120000}"/>
    <cellStyle name="計算 2 7 3 2 2" xfId="5053" xr:uid="{00000000-0005-0000-0000-000034120000}"/>
    <cellStyle name="計算 2 7 3 3" xfId="6274" xr:uid="{00000000-0005-0000-0000-000035120000}"/>
    <cellStyle name="計算 2 7 3 4" xfId="7465" xr:uid="{00000000-0005-0000-0000-000036120000}"/>
    <cellStyle name="計算 2 7 3 5" xfId="9057" xr:uid="{00000000-0005-0000-0000-000037120000}"/>
    <cellStyle name="計算 2 7 3 6" xfId="10778" xr:uid="{00000000-0005-0000-0000-000038120000}"/>
    <cellStyle name="計算 2 7 3 7" xfId="12371" xr:uid="{00000000-0005-0000-0000-000039120000}"/>
    <cellStyle name="計算 2 7 3 8" xfId="13698" xr:uid="{00000000-0005-0000-0000-00003A120000}"/>
    <cellStyle name="計算 2 7 3 9" xfId="16389" xr:uid="{00000000-0005-0000-0000-00003B120000}"/>
    <cellStyle name="計算 2 7 4" xfId="1020" xr:uid="{00000000-0005-0000-0000-00003C120000}"/>
    <cellStyle name="計算 2 7 4 10" xfId="18399" xr:uid="{00000000-0005-0000-0000-00003D120000}"/>
    <cellStyle name="計算 2 7 4 11" xfId="19998" xr:uid="{00000000-0005-0000-0000-00003E120000}"/>
    <cellStyle name="計算 2 7 4 12" xfId="4224" xr:uid="{00000000-0005-0000-0000-00003F120000}"/>
    <cellStyle name="計算 2 7 4 2" xfId="2226" xr:uid="{00000000-0005-0000-0000-000040120000}"/>
    <cellStyle name="計算 2 7 4 2 2" xfId="5446" xr:uid="{00000000-0005-0000-0000-000041120000}"/>
    <cellStyle name="計算 2 7 4 3" xfId="6667" xr:uid="{00000000-0005-0000-0000-000042120000}"/>
    <cellStyle name="計算 2 7 4 4" xfId="7858" xr:uid="{00000000-0005-0000-0000-000043120000}"/>
    <cellStyle name="計算 2 7 4 5" xfId="9450" xr:uid="{00000000-0005-0000-0000-000044120000}"/>
    <cellStyle name="計算 2 7 4 6" xfId="11171" xr:uid="{00000000-0005-0000-0000-000045120000}"/>
    <cellStyle name="計算 2 7 4 7" xfId="12764" xr:uid="{00000000-0005-0000-0000-000046120000}"/>
    <cellStyle name="計算 2 7 4 8" xfId="15189" xr:uid="{00000000-0005-0000-0000-000047120000}"/>
    <cellStyle name="計算 2 7 4 9" xfId="16782" xr:uid="{00000000-0005-0000-0000-000048120000}"/>
    <cellStyle name="計算 2 7 5" xfId="1422" xr:uid="{00000000-0005-0000-0000-000049120000}"/>
    <cellStyle name="計算 2 7 5 10" xfId="17184" xr:uid="{00000000-0005-0000-0000-00004A120000}"/>
    <cellStyle name="計算 2 7 5 11" xfId="18801" xr:uid="{00000000-0005-0000-0000-00004B120000}"/>
    <cellStyle name="計算 2 7 5 12" xfId="20400" xr:uid="{00000000-0005-0000-0000-00004C120000}"/>
    <cellStyle name="計算 2 7 5 2" xfId="2628" xr:uid="{00000000-0005-0000-0000-00004D120000}"/>
    <cellStyle name="計算 2 7 5 2 2" xfId="5848" xr:uid="{00000000-0005-0000-0000-00004E120000}"/>
    <cellStyle name="計算 2 7 5 3" xfId="3420" xr:uid="{00000000-0005-0000-0000-00004F120000}"/>
    <cellStyle name="計算 2 7 5 4" xfId="8260" xr:uid="{00000000-0005-0000-0000-000050120000}"/>
    <cellStyle name="計算 2 7 5 5" xfId="9852" xr:uid="{00000000-0005-0000-0000-000051120000}"/>
    <cellStyle name="計算 2 7 5 6" xfId="11573" xr:uid="{00000000-0005-0000-0000-000052120000}"/>
    <cellStyle name="計算 2 7 5 7" xfId="13166" xr:uid="{00000000-0005-0000-0000-000053120000}"/>
    <cellStyle name="計算 2 7 5 8" xfId="14661" xr:uid="{00000000-0005-0000-0000-000054120000}"/>
    <cellStyle name="計算 2 7 5 9" xfId="15591" xr:uid="{00000000-0005-0000-0000-000055120000}"/>
    <cellStyle name="計算 2 7 6" xfId="4799" xr:uid="{00000000-0005-0000-0000-000056120000}"/>
    <cellStyle name="計算 2 7 7" xfId="7054" xr:uid="{00000000-0005-0000-0000-000057120000}"/>
    <cellStyle name="計算 2 7 8" xfId="8646" xr:uid="{00000000-0005-0000-0000-000058120000}"/>
    <cellStyle name="計算 2 7 9" xfId="10366" xr:uid="{00000000-0005-0000-0000-000059120000}"/>
    <cellStyle name="計算 2 8" xfId="371" xr:uid="{00000000-0005-0000-0000-00005A120000}"/>
    <cellStyle name="計算 2 8 10" xfId="13738" xr:uid="{00000000-0005-0000-0000-00005B120000}"/>
    <cellStyle name="計算 2 8 11" xfId="16133" xr:uid="{00000000-0005-0000-0000-00005C120000}"/>
    <cellStyle name="計算 2 8 12" xfId="17750" xr:uid="{00000000-0005-0000-0000-00005D120000}"/>
    <cellStyle name="計算 2 8 13" xfId="19349" xr:uid="{00000000-0005-0000-0000-00005E120000}"/>
    <cellStyle name="計算 2 8 2" xfId="782" xr:uid="{00000000-0005-0000-0000-00005F120000}"/>
    <cellStyle name="計算 2 8 2 10" xfId="18161" xr:uid="{00000000-0005-0000-0000-000060120000}"/>
    <cellStyle name="計算 2 8 2 11" xfId="19760" xr:uid="{00000000-0005-0000-0000-000061120000}"/>
    <cellStyle name="計算 2 8 2 12" xfId="3986" xr:uid="{00000000-0005-0000-0000-000062120000}"/>
    <cellStyle name="計算 2 8 2 2" xfId="1988" xr:uid="{00000000-0005-0000-0000-000063120000}"/>
    <cellStyle name="計算 2 8 2 2 2" xfId="5208" xr:uid="{00000000-0005-0000-0000-000064120000}"/>
    <cellStyle name="計算 2 8 2 3" xfId="6429" xr:uid="{00000000-0005-0000-0000-000065120000}"/>
    <cellStyle name="計算 2 8 2 4" xfId="7620" xr:uid="{00000000-0005-0000-0000-000066120000}"/>
    <cellStyle name="計算 2 8 2 5" xfId="9212" xr:uid="{00000000-0005-0000-0000-000067120000}"/>
    <cellStyle name="計算 2 8 2 6" xfId="10933" xr:uid="{00000000-0005-0000-0000-000068120000}"/>
    <cellStyle name="計算 2 8 2 7" xfId="12526" xr:uid="{00000000-0005-0000-0000-000069120000}"/>
    <cellStyle name="計算 2 8 2 8" xfId="10267" xr:uid="{00000000-0005-0000-0000-00006A120000}"/>
    <cellStyle name="計算 2 8 2 9" xfId="16544" xr:uid="{00000000-0005-0000-0000-00006B120000}"/>
    <cellStyle name="計算 2 8 3" xfId="1175" xr:uid="{00000000-0005-0000-0000-00006C120000}"/>
    <cellStyle name="計算 2 8 3 10" xfId="18554" xr:uid="{00000000-0005-0000-0000-00006D120000}"/>
    <cellStyle name="計算 2 8 3 11" xfId="20153" xr:uid="{00000000-0005-0000-0000-00006E120000}"/>
    <cellStyle name="計算 2 8 3 12" xfId="4379" xr:uid="{00000000-0005-0000-0000-00006F120000}"/>
    <cellStyle name="計算 2 8 3 2" xfId="2381" xr:uid="{00000000-0005-0000-0000-000070120000}"/>
    <cellStyle name="計算 2 8 3 2 2" xfId="5601" xr:uid="{00000000-0005-0000-0000-000071120000}"/>
    <cellStyle name="計算 2 8 3 3" xfId="6822" xr:uid="{00000000-0005-0000-0000-000072120000}"/>
    <cellStyle name="計算 2 8 3 4" xfId="8013" xr:uid="{00000000-0005-0000-0000-000073120000}"/>
    <cellStyle name="計算 2 8 3 5" xfId="9605" xr:uid="{00000000-0005-0000-0000-000074120000}"/>
    <cellStyle name="計算 2 8 3 6" xfId="11326" xr:uid="{00000000-0005-0000-0000-000075120000}"/>
    <cellStyle name="計算 2 8 3 7" xfId="12919" xr:uid="{00000000-0005-0000-0000-000076120000}"/>
    <cellStyle name="計算 2 8 3 8" xfId="15344" xr:uid="{00000000-0005-0000-0000-000077120000}"/>
    <cellStyle name="計算 2 8 3 9" xfId="16937" xr:uid="{00000000-0005-0000-0000-000078120000}"/>
    <cellStyle name="計算 2 8 4" xfId="1577" xr:uid="{00000000-0005-0000-0000-000079120000}"/>
    <cellStyle name="計算 2 8 4 10" xfId="17339" xr:uid="{00000000-0005-0000-0000-00007A120000}"/>
    <cellStyle name="計算 2 8 4 11" xfId="18956" xr:uid="{00000000-0005-0000-0000-00007B120000}"/>
    <cellStyle name="計算 2 8 4 12" xfId="20555" xr:uid="{00000000-0005-0000-0000-00007C120000}"/>
    <cellStyle name="計算 2 8 4 2" xfId="2783" xr:uid="{00000000-0005-0000-0000-00007D120000}"/>
    <cellStyle name="計算 2 8 4 2 2" xfId="6003" xr:uid="{00000000-0005-0000-0000-00007E120000}"/>
    <cellStyle name="計算 2 8 4 3" xfId="3575" xr:uid="{00000000-0005-0000-0000-00007F120000}"/>
    <cellStyle name="計算 2 8 4 4" xfId="8415" xr:uid="{00000000-0005-0000-0000-000080120000}"/>
    <cellStyle name="計算 2 8 4 5" xfId="10007" xr:uid="{00000000-0005-0000-0000-000081120000}"/>
    <cellStyle name="計算 2 8 4 6" xfId="11728" xr:uid="{00000000-0005-0000-0000-000082120000}"/>
    <cellStyle name="計算 2 8 4 7" xfId="13321" xr:uid="{00000000-0005-0000-0000-000083120000}"/>
    <cellStyle name="計算 2 8 4 8" xfId="14816" xr:uid="{00000000-0005-0000-0000-000084120000}"/>
    <cellStyle name="計算 2 8 4 9" xfId="15746" xr:uid="{00000000-0005-0000-0000-000085120000}"/>
    <cellStyle name="計算 2 8 5" xfId="4733" xr:uid="{00000000-0005-0000-0000-000086120000}"/>
    <cellStyle name="計算 2 8 6" xfId="7209" xr:uid="{00000000-0005-0000-0000-000087120000}"/>
    <cellStyle name="計算 2 8 7" xfId="8801" xr:uid="{00000000-0005-0000-0000-000088120000}"/>
    <cellStyle name="計算 2 8 8" xfId="10521" xr:uid="{00000000-0005-0000-0000-000089120000}"/>
    <cellStyle name="計算 2 8 9" xfId="12114" xr:uid="{00000000-0005-0000-0000-00008A120000}"/>
    <cellStyle name="計算 2 9" xfId="572" xr:uid="{00000000-0005-0000-0000-00008B120000}"/>
    <cellStyle name="計算 2 9 10" xfId="17951" xr:uid="{00000000-0005-0000-0000-00008C120000}"/>
    <cellStyle name="計算 2 9 11" xfId="19550" xr:uid="{00000000-0005-0000-0000-00008D120000}"/>
    <cellStyle name="計算 2 9 12" xfId="3776" xr:uid="{00000000-0005-0000-0000-00008E120000}"/>
    <cellStyle name="計算 2 9 2" xfId="1778" xr:uid="{00000000-0005-0000-0000-00008F120000}"/>
    <cellStyle name="計算 2 9 2 2" xfId="4998" xr:uid="{00000000-0005-0000-0000-000090120000}"/>
    <cellStyle name="計算 2 9 3" xfId="6219" xr:uid="{00000000-0005-0000-0000-000091120000}"/>
    <cellStyle name="計算 2 9 4" xfId="7410" xr:uid="{00000000-0005-0000-0000-000092120000}"/>
    <cellStyle name="計算 2 9 5" xfId="9002" xr:uid="{00000000-0005-0000-0000-000093120000}"/>
    <cellStyle name="計算 2 9 6" xfId="10723" xr:uid="{00000000-0005-0000-0000-000094120000}"/>
    <cellStyle name="計算 2 9 7" xfId="12316" xr:uid="{00000000-0005-0000-0000-000095120000}"/>
    <cellStyle name="計算 2 9 8" xfId="14296" xr:uid="{00000000-0005-0000-0000-000096120000}"/>
    <cellStyle name="計算 2 9 9" xfId="16334" xr:uid="{00000000-0005-0000-0000-000097120000}"/>
    <cellStyle name="計算 3" xfId="139" xr:uid="{00000000-0005-0000-0000-000098120000}"/>
    <cellStyle name="計算 3 10" xfId="564" xr:uid="{00000000-0005-0000-0000-000099120000}"/>
    <cellStyle name="計算 3 10 10" xfId="17943" xr:uid="{00000000-0005-0000-0000-00009A120000}"/>
    <cellStyle name="計算 3 10 11" xfId="19542" xr:uid="{00000000-0005-0000-0000-00009B120000}"/>
    <cellStyle name="計算 3 10 12" xfId="3768" xr:uid="{00000000-0005-0000-0000-00009C120000}"/>
    <cellStyle name="計算 3 10 2" xfId="1770" xr:uid="{00000000-0005-0000-0000-00009D120000}"/>
    <cellStyle name="計算 3 10 2 2" xfId="4990" xr:uid="{00000000-0005-0000-0000-00009E120000}"/>
    <cellStyle name="計算 3 10 3" xfId="6211" xr:uid="{00000000-0005-0000-0000-00009F120000}"/>
    <cellStyle name="計算 3 10 4" xfId="7402" xr:uid="{00000000-0005-0000-0000-0000A0120000}"/>
    <cellStyle name="計算 3 10 5" xfId="8994" xr:uid="{00000000-0005-0000-0000-0000A1120000}"/>
    <cellStyle name="計算 3 10 6" xfId="10715" xr:uid="{00000000-0005-0000-0000-0000A2120000}"/>
    <cellStyle name="計算 3 10 7" xfId="12308" xr:uid="{00000000-0005-0000-0000-0000A3120000}"/>
    <cellStyle name="計算 3 10 8" xfId="13804" xr:uid="{00000000-0005-0000-0000-0000A4120000}"/>
    <cellStyle name="計算 3 10 9" xfId="16326" xr:uid="{00000000-0005-0000-0000-0000A5120000}"/>
    <cellStyle name="計算 3 11" xfId="1368" xr:uid="{00000000-0005-0000-0000-0000A6120000}"/>
    <cellStyle name="計算 3 11 10" xfId="17130" xr:uid="{00000000-0005-0000-0000-0000A7120000}"/>
    <cellStyle name="計算 3 11 11" xfId="18747" xr:uid="{00000000-0005-0000-0000-0000A8120000}"/>
    <cellStyle name="計算 3 11 12" xfId="20346" xr:uid="{00000000-0005-0000-0000-0000A9120000}"/>
    <cellStyle name="計算 3 11 2" xfId="2574" xr:uid="{00000000-0005-0000-0000-0000AA120000}"/>
    <cellStyle name="計算 3 11 2 2" xfId="5794" xr:uid="{00000000-0005-0000-0000-0000AB120000}"/>
    <cellStyle name="計算 3 11 3" xfId="3366" xr:uid="{00000000-0005-0000-0000-0000AC120000}"/>
    <cellStyle name="計算 3 11 4" xfId="8206" xr:uid="{00000000-0005-0000-0000-0000AD120000}"/>
    <cellStyle name="計算 3 11 5" xfId="9798" xr:uid="{00000000-0005-0000-0000-0000AE120000}"/>
    <cellStyle name="計算 3 11 6" xfId="11519" xr:uid="{00000000-0005-0000-0000-0000AF120000}"/>
    <cellStyle name="計算 3 11 7" xfId="13112" xr:uid="{00000000-0005-0000-0000-0000B0120000}"/>
    <cellStyle name="計算 3 11 8" xfId="14607" xr:uid="{00000000-0005-0000-0000-0000B1120000}"/>
    <cellStyle name="計算 3 11 9" xfId="15537" xr:uid="{00000000-0005-0000-0000-0000B2120000}"/>
    <cellStyle name="計算 3 12" xfId="4662" xr:uid="{00000000-0005-0000-0000-0000B3120000}"/>
    <cellStyle name="計算 3 13" xfId="4906" xr:uid="{00000000-0005-0000-0000-0000B4120000}"/>
    <cellStyle name="計算 3 14" xfId="4820" xr:uid="{00000000-0005-0000-0000-0000B5120000}"/>
    <cellStyle name="計算 3 15" xfId="10233" xr:uid="{00000000-0005-0000-0000-0000B6120000}"/>
    <cellStyle name="計算 3 16" xfId="13673" xr:uid="{00000000-0005-0000-0000-0000B7120000}"/>
    <cellStyle name="計算 3 17" xfId="17541" xr:uid="{00000000-0005-0000-0000-0000B8120000}"/>
    <cellStyle name="計算 3 18" xfId="17532" xr:uid="{00000000-0005-0000-0000-0000B9120000}"/>
    <cellStyle name="計算 3 2" xfId="217" xr:uid="{00000000-0005-0000-0000-0000BA120000}"/>
    <cellStyle name="計算 3 2 10" xfId="4916" xr:uid="{00000000-0005-0000-0000-0000BB120000}"/>
    <cellStyle name="計算 3 2 11" xfId="7055" xr:uid="{00000000-0005-0000-0000-0000BC120000}"/>
    <cellStyle name="計算 3 2 12" xfId="8647" xr:uid="{00000000-0005-0000-0000-0000BD120000}"/>
    <cellStyle name="計算 3 2 13" xfId="10367" xr:uid="{00000000-0005-0000-0000-0000BE120000}"/>
    <cellStyle name="計算 3 2 14" xfId="11960" xr:uid="{00000000-0005-0000-0000-0000BF120000}"/>
    <cellStyle name="計算 3 2 15" xfId="14516" xr:uid="{00000000-0005-0000-0000-0000C0120000}"/>
    <cellStyle name="計算 3 2 16" xfId="15979" xr:uid="{00000000-0005-0000-0000-0000C1120000}"/>
    <cellStyle name="計算 3 2 17" xfId="17596" xr:uid="{00000000-0005-0000-0000-0000C2120000}"/>
    <cellStyle name="計算 3 2 18" xfId="19195" xr:uid="{00000000-0005-0000-0000-0000C3120000}"/>
    <cellStyle name="計算 3 2 2" xfId="218" xr:uid="{00000000-0005-0000-0000-0000C4120000}"/>
    <cellStyle name="計算 3 2 2 10" xfId="11961" xr:uid="{00000000-0005-0000-0000-0000C5120000}"/>
    <cellStyle name="計算 3 2 2 11" xfId="14160" xr:uid="{00000000-0005-0000-0000-0000C6120000}"/>
    <cellStyle name="計算 3 2 2 12" xfId="15980" xr:uid="{00000000-0005-0000-0000-0000C7120000}"/>
    <cellStyle name="計算 3 2 2 13" xfId="17597" xr:uid="{00000000-0005-0000-0000-0000C8120000}"/>
    <cellStyle name="計算 3 2 2 14" xfId="19196" xr:uid="{00000000-0005-0000-0000-0000C9120000}"/>
    <cellStyle name="計算 3 2 2 2" xfId="474" xr:uid="{00000000-0005-0000-0000-0000CA120000}"/>
    <cellStyle name="計算 3 2 2 2 10" xfId="14317" xr:uid="{00000000-0005-0000-0000-0000CB120000}"/>
    <cellStyle name="計算 3 2 2 2 11" xfId="16236" xr:uid="{00000000-0005-0000-0000-0000CC120000}"/>
    <cellStyle name="計算 3 2 2 2 12" xfId="17853" xr:uid="{00000000-0005-0000-0000-0000CD120000}"/>
    <cellStyle name="計算 3 2 2 2 13" xfId="19452" xr:uid="{00000000-0005-0000-0000-0000CE120000}"/>
    <cellStyle name="計算 3 2 2 2 2" xfId="885" xr:uid="{00000000-0005-0000-0000-0000CF120000}"/>
    <cellStyle name="計算 3 2 2 2 2 10" xfId="18264" xr:uid="{00000000-0005-0000-0000-0000D0120000}"/>
    <cellStyle name="計算 3 2 2 2 2 11" xfId="19863" xr:uid="{00000000-0005-0000-0000-0000D1120000}"/>
    <cellStyle name="計算 3 2 2 2 2 12" xfId="4089" xr:uid="{00000000-0005-0000-0000-0000D2120000}"/>
    <cellStyle name="計算 3 2 2 2 2 2" xfId="2091" xr:uid="{00000000-0005-0000-0000-0000D3120000}"/>
    <cellStyle name="計算 3 2 2 2 2 2 2" xfId="5311" xr:uid="{00000000-0005-0000-0000-0000D4120000}"/>
    <cellStyle name="計算 3 2 2 2 2 3" xfId="6532" xr:uid="{00000000-0005-0000-0000-0000D5120000}"/>
    <cellStyle name="計算 3 2 2 2 2 4" xfId="7723" xr:uid="{00000000-0005-0000-0000-0000D6120000}"/>
    <cellStyle name="計算 3 2 2 2 2 5" xfId="9315" xr:uid="{00000000-0005-0000-0000-0000D7120000}"/>
    <cellStyle name="計算 3 2 2 2 2 6" xfId="11036" xr:uid="{00000000-0005-0000-0000-0000D8120000}"/>
    <cellStyle name="計算 3 2 2 2 2 7" xfId="12629" xr:uid="{00000000-0005-0000-0000-0000D9120000}"/>
    <cellStyle name="計算 3 2 2 2 2 8" xfId="15054" xr:uid="{00000000-0005-0000-0000-0000DA120000}"/>
    <cellStyle name="計算 3 2 2 2 2 9" xfId="16647" xr:uid="{00000000-0005-0000-0000-0000DB120000}"/>
    <cellStyle name="計算 3 2 2 2 3" xfId="1278" xr:uid="{00000000-0005-0000-0000-0000DC120000}"/>
    <cellStyle name="計算 3 2 2 2 3 10" xfId="18657" xr:uid="{00000000-0005-0000-0000-0000DD120000}"/>
    <cellStyle name="計算 3 2 2 2 3 11" xfId="20256" xr:uid="{00000000-0005-0000-0000-0000DE120000}"/>
    <cellStyle name="計算 3 2 2 2 3 12" xfId="4482" xr:uid="{00000000-0005-0000-0000-0000DF120000}"/>
    <cellStyle name="計算 3 2 2 2 3 2" xfId="2484" xr:uid="{00000000-0005-0000-0000-0000E0120000}"/>
    <cellStyle name="計算 3 2 2 2 3 2 2" xfId="5704" xr:uid="{00000000-0005-0000-0000-0000E1120000}"/>
    <cellStyle name="計算 3 2 2 2 3 3" xfId="6925" xr:uid="{00000000-0005-0000-0000-0000E2120000}"/>
    <cellStyle name="計算 3 2 2 2 3 4" xfId="8116" xr:uid="{00000000-0005-0000-0000-0000E3120000}"/>
    <cellStyle name="計算 3 2 2 2 3 5" xfId="9708" xr:uid="{00000000-0005-0000-0000-0000E4120000}"/>
    <cellStyle name="計算 3 2 2 2 3 6" xfId="11429" xr:uid="{00000000-0005-0000-0000-0000E5120000}"/>
    <cellStyle name="計算 3 2 2 2 3 7" xfId="13022" xr:uid="{00000000-0005-0000-0000-0000E6120000}"/>
    <cellStyle name="計算 3 2 2 2 3 8" xfId="15447" xr:uid="{00000000-0005-0000-0000-0000E7120000}"/>
    <cellStyle name="計算 3 2 2 2 3 9" xfId="17040" xr:uid="{00000000-0005-0000-0000-0000E8120000}"/>
    <cellStyle name="計算 3 2 2 2 4" xfId="1680" xr:uid="{00000000-0005-0000-0000-0000E9120000}"/>
    <cellStyle name="計算 3 2 2 2 4 10" xfId="17442" xr:uid="{00000000-0005-0000-0000-0000EA120000}"/>
    <cellStyle name="計算 3 2 2 2 4 11" xfId="19059" xr:uid="{00000000-0005-0000-0000-0000EB120000}"/>
    <cellStyle name="計算 3 2 2 2 4 12" xfId="20658" xr:uid="{00000000-0005-0000-0000-0000EC120000}"/>
    <cellStyle name="計算 3 2 2 2 4 2" xfId="2886" xr:uid="{00000000-0005-0000-0000-0000ED120000}"/>
    <cellStyle name="計算 3 2 2 2 4 2 2" xfId="6106" xr:uid="{00000000-0005-0000-0000-0000EE120000}"/>
    <cellStyle name="計算 3 2 2 2 4 3" xfId="3678" xr:uid="{00000000-0005-0000-0000-0000EF120000}"/>
    <cellStyle name="計算 3 2 2 2 4 4" xfId="8518" xr:uid="{00000000-0005-0000-0000-0000F0120000}"/>
    <cellStyle name="計算 3 2 2 2 4 5" xfId="10110" xr:uid="{00000000-0005-0000-0000-0000F1120000}"/>
    <cellStyle name="計算 3 2 2 2 4 6" xfId="11831" xr:uid="{00000000-0005-0000-0000-0000F2120000}"/>
    <cellStyle name="計算 3 2 2 2 4 7" xfId="13424" xr:uid="{00000000-0005-0000-0000-0000F3120000}"/>
    <cellStyle name="計算 3 2 2 2 4 8" xfId="14919" xr:uid="{00000000-0005-0000-0000-0000F4120000}"/>
    <cellStyle name="計算 3 2 2 2 4 9" xfId="15849" xr:uid="{00000000-0005-0000-0000-0000F5120000}"/>
    <cellStyle name="計算 3 2 2 2 5" xfId="4642" xr:uid="{00000000-0005-0000-0000-0000F6120000}"/>
    <cellStyle name="計算 3 2 2 2 6" xfId="7312" xr:uid="{00000000-0005-0000-0000-0000F7120000}"/>
    <cellStyle name="計算 3 2 2 2 7" xfId="8904" xr:uid="{00000000-0005-0000-0000-0000F8120000}"/>
    <cellStyle name="計算 3 2 2 2 8" xfId="10624" xr:uid="{00000000-0005-0000-0000-0000F9120000}"/>
    <cellStyle name="計算 3 2 2 2 9" xfId="12217" xr:uid="{00000000-0005-0000-0000-0000FA120000}"/>
    <cellStyle name="計算 3 2 2 3" xfId="629" xr:uid="{00000000-0005-0000-0000-0000FB120000}"/>
    <cellStyle name="計算 3 2 2 3 10" xfId="18008" xr:uid="{00000000-0005-0000-0000-0000FC120000}"/>
    <cellStyle name="計算 3 2 2 3 11" xfId="19607" xr:uid="{00000000-0005-0000-0000-0000FD120000}"/>
    <cellStyle name="計算 3 2 2 3 12" xfId="3833" xr:uid="{00000000-0005-0000-0000-0000FE120000}"/>
    <cellStyle name="計算 3 2 2 3 2" xfId="1835" xr:uid="{00000000-0005-0000-0000-0000FF120000}"/>
    <cellStyle name="計算 3 2 2 3 2 2" xfId="5055" xr:uid="{00000000-0005-0000-0000-000000130000}"/>
    <cellStyle name="計算 3 2 2 3 3" xfId="6276" xr:uid="{00000000-0005-0000-0000-000001130000}"/>
    <cellStyle name="計算 3 2 2 3 4" xfId="7467" xr:uid="{00000000-0005-0000-0000-000002130000}"/>
    <cellStyle name="計算 3 2 2 3 5" xfId="9059" xr:uid="{00000000-0005-0000-0000-000003130000}"/>
    <cellStyle name="計算 3 2 2 3 6" xfId="10780" xr:uid="{00000000-0005-0000-0000-000004130000}"/>
    <cellStyle name="計算 3 2 2 3 7" xfId="12373" xr:uid="{00000000-0005-0000-0000-000005130000}"/>
    <cellStyle name="計算 3 2 2 3 8" xfId="14292" xr:uid="{00000000-0005-0000-0000-000006130000}"/>
    <cellStyle name="計算 3 2 2 3 9" xfId="16391" xr:uid="{00000000-0005-0000-0000-000007130000}"/>
    <cellStyle name="計算 3 2 2 4" xfId="1022" xr:uid="{00000000-0005-0000-0000-000008130000}"/>
    <cellStyle name="計算 3 2 2 4 10" xfId="18401" xr:uid="{00000000-0005-0000-0000-000009130000}"/>
    <cellStyle name="計算 3 2 2 4 11" xfId="20000" xr:uid="{00000000-0005-0000-0000-00000A130000}"/>
    <cellStyle name="計算 3 2 2 4 12" xfId="4226" xr:uid="{00000000-0005-0000-0000-00000B130000}"/>
    <cellStyle name="計算 3 2 2 4 2" xfId="2228" xr:uid="{00000000-0005-0000-0000-00000C130000}"/>
    <cellStyle name="計算 3 2 2 4 2 2" xfId="5448" xr:uid="{00000000-0005-0000-0000-00000D130000}"/>
    <cellStyle name="計算 3 2 2 4 3" xfId="6669" xr:uid="{00000000-0005-0000-0000-00000E130000}"/>
    <cellStyle name="計算 3 2 2 4 4" xfId="7860" xr:uid="{00000000-0005-0000-0000-00000F130000}"/>
    <cellStyle name="計算 3 2 2 4 5" xfId="9452" xr:uid="{00000000-0005-0000-0000-000010130000}"/>
    <cellStyle name="計算 3 2 2 4 6" xfId="11173" xr:uid="{00000000-0005-0000-0000-000011130000}"/>
    <cellStyle name="計算 3 2 2 4 7" xfId="12766" xr:uid="{00000000-0005-0000-0000-000012130000}"/>
    <cellStyle name="計算 3 2 2 4 8" xfId="15191" xr:uid="{00000000-0005-0000-0000-000013130000}"/>
    <cellStyle name="計算 3 2 2 4 9" xfId="16784" xr:uid="{00000000-0005-0000-0000-000014130000}"/>
    <cellStyle name="計算 3 2 2 5" xfId="1424" xr:uid="{00000000-0005-0000-0000-000015130000}"/>
    <cellStyle name="計算 3 2 2 5 10" xfId="17186" xr:uid="{00000000-0005-0000-0000-000016130000}"/>
    <cellStyle name="計算 3 2 2 5 11" xfId="18803" xr:uid="{00000000-0005-0000-0000-000017130000}"/>
    <cellStyle name="計算 3 2 2 5 12" xfId="20402" xr:uid="{00000000-0005-0000-0000-000018130000}"/>
    <cellStyle name="計算 3 2 2 5 2" xfId="2630" xr:uid="{00000000-0005-0000-0000-000019130000}"/>
    <cellStyle name="計算 3 2 2 5 2 2" xfId="5850" xr:uid="{00000000-0005-0000-0000-00001A130000}"/>
    <cellStyle name="計算 3 2 2 5 3" xfId="3422" xr:uid="{00000000-0005-0000-0000-00001B130000}"/>
    <cellStyle name="計算 3 2 2 5 4" xfId="8262" xr:uid="{00000000-0005-0000-0000-00001C130000}"/>
    <cellStyle name="計算 3 2 2 5 5" xfId="9854" xr:uid="{00000000-0005-0000-0000-00001D130000}"/>
    <cellStyle name="計算 3 2 2 5 6" xfId="11575" xr:uid="{00000000-0005-0000-0000-00001E130000}"/>
    <cellStyle name="計算 3 2 2 5 7" xfId="13168" xr:uid="{00000000-0005-0000-0000-00001F130000}"/>
    <cellStyle name="計算 3 2 2 5 8" xfId="14663" xr:uid="{00000000-0005-0000-0000-000020130000}"/>
    <cellStyle name="計算 3 2 2 5 9" xfId="15593" xr:uid="{00000000-0005-0000-0000-000021130000}"/>
    <cellStyle name="計算 3 2 2 6" xfId="4952" xr:uid="{00000000-0005-0000-0000-000022130000}"/>
    <cellStyle name="計算 3 2 2 7" xfId="7056" xr:uid="{00000000-0005-0000-0000-000023130000}"/>
    <cellStyle name="計算 3 2 2 8" xfId="8648" xr:uid="{00000000-0005-0000-0000-000024130000}"/>
    <cellStyle name="計算 3 2 2 9" xfId="10368" xr:uid="{00000000-0005-0000-0000-000025130000}"/>
    <cellStyle name="計算 3 2 3" xfId="219" xr:uid="{00000000-0005-0000-0000-000026130000}"/>
    <cellStyle name="計算 3 2 3 10" xfId="11962" xr:uid="{00000000-0005-0000-0000-000027130000}"/>
    <cellStyle name="計算 3 2 3 11" xfId="13785" xr:uid="{00000000-0005-0000-0000-000028130000}"/>
    <cellStyle name="計算 3 2 3 12" xfId="15981" xr:uid="{00000000-0005-0000-0000-000029130000}"/>
    <cellStyle name="計算 3 2 3 13" xfId="17598" xr:uid="{00000000-0005-0000-0000-00002A130000}"/>
    <cellStyle name="計算 3 2 3 14" xfId="19197" xr:uid="{00000000-0005-0000-0000-00002B130000}"/>
    <cellStyle name="計算 3 2 3 2" xfId="504" xr:uid="{00000000-0005-0000-0000-00002C130000}"/>
    <cellStyle name="計算 3 2 3 2 10" xfId="14307" xr:uid="{00000000-0005-0000-0000-00002D130000}"/>
    <cellStyle name="計算 3 2 3 2 11" xfId="16266" xr:uid="{00000000-0005-0000-0000-00002E130000}"/>
    <cellStyle name="計算 3 2 3 2 12" xfId="17883" xr:uid="{00000000-0005-0000-0000-00002F130000}"/>
    <cellStyle name="計算 3 2 3 2 13" xfId="19482" xr:uid="{00000000-0005-0000-0000-000030130000}"/>
    <cellStyle name="計算 3 2 3 2 2" xfId="915" xr:uid="{00000000-0005-0000-0000-000031130000}"/>
    <cellStyle name="計算 3 2 3 2 2 10" xfId="18294" xr:uid="{00000000-0005-0000-0000-000032130000}"/>
    <cellStyle name="計算 3 2 3 2 2 11" xfId="19893" xr:uid="{00000000-0005-0000-0000-000033130000}"/>
    <cellStyle name="計算 3 2 3 2 2 12" xfId="4119" xr:uid="{00000000-0005-0000-0000-000034130000}"/>
    <cellStyle name="計算 3 2 3 2 2 2" xfId="2121" xr:uid="{00000000-0005-0000-0000-000035130000}"/>
    <cellStyle name="計算 3 2 3 2 2 2 2" xfId="5341" xr:uid="{00000000-0005-0000-0000-000036130000}"/>
    <cellStyle name="計算 3 2 3 2 2 3" xfId="6562" xr:uid="{00000000-0005-0000-0000-000037130000}"/>
    <cellStyle name="計算 3 2 3 2 2 4" xfId="7753" xr:uid="{00000000-0005-0000-0000-000038130000}"/>
    <cellStyle name="計算 3 2 3 2 2 5" xfId="9345" xr:uid="{00000000-0005-0000-0000-000039130000}"/>
    <cellStyle name="計算 3 2 3 2 2 6" xfId="11066" xr:uid="{00000000-0005-0000-0000-00003A130000}"/>
    <cellStyle name="計算 3 2 3 2 2 7" xfId="12659" xr:uid="{00000000-0005-0000-0000-00003B130000}"/>
    <cellStyle name="計算 3 2 3 2 2 8" xfId="15084" xr:uid="{00000000-0005-0000-0000-00003C130000}"/>
    <cellStyle name="計算 3 2 3 2 2 9" xfId="16677" xr:uid="{00000000-0005-0000-0000-00003D130000}"/>
    <cellStyle name="計算 3 2 3 2 3" xfId="1308" xr:uid="{00000000-0005-0000-0000-00003E130000}"/>
    <cellStyle name="計算 3 2 3 2 3 10" xfId="18687" xr:uid="{00000000-0005-0000-0000-00003F130000}"/>
    <cellStyle name="計算 3 2 3 2 3 11" xfId="20286" xr:uid="{00000000-0005-0000-0000-000040130000}"/>
    <cellStyle name="計算 3 2 3 2 3 12" xfId="4512" xr:uid="{00000000-0005-0000-0000-000041130000}"/>
    <cellStyle name="計算 3 2 3 2 3 2" xfId="2514" xr:uid="{00000000-0005-0000-0000-000042130000}"/>
    <cellStyle name="計算 3 2 3 2 3 2 2" xfId="5734" xr:uid="{00000000-0005-0000-0000-000043130000}"/>
    <cellStyle name="計算 3 2 3 2 3 3" xfId="6955" xr:uid="{00000000-0005-0000-0000-000044130000}"/>
    <cellStyle name="計算 3 2 3 2 3 4" xfId="8146" xr:uid="{00000000-0005-0000-0000-000045130000}"/>
    <cellStyle name="計算 3 2 3 2 3 5" xfId="9738" xr:uid="{00000000-0005-0000-0000-000046130000}"/>
    <cellStyle name="計算 3 2 3 2 3 6" xfId="11459" xr:uid="{00000000-0005-0000-0000-000047130000}"/>
    <cellStyle name="計算 3 2 3 2 3 7" xfId="13052" xr:uid="{00000000-0005-0000-0000-000048130000}"/>
    <cellStyle name="計算 3 2 3 2 3 8" xfId="15477" xr:uid="{00000000-0005-0000-0000-000049130000}"/>
    <cellStyle name="計算 3 2 3 2 3 9" xfId="17070" xr:uid="{00000000-0005-0000-0000-00004A130000}"/>
    <cellStyle name="計算 3 2 3 2 4" xfId="1710" xr:uid="{00000000-0005-0000-0000-00004B130000}"/>
    <cellStyle name="計算 3 2 3 2 4 10" xfId="17472" xr:uid="{00000000-0005-0000-0000-00004C130000}"/>
    <cellStyle name="計算 3 2 3 2 4 11" xfId="19089" xr:uid="{00000000-0005-0000-0000-00004D130000}"/>
    <cellStyle name="計算 3 2 3 2 4 12" xfId="20688" xr:uid="{00000000-0005-0000-0000-00004E130000}"/>
    <cellStyle name="計算 3 2 3 2 4 2" xfId="2916" xr:uid="{00000000-0005-0000-0000-00004F130000}"/>
    <cellStyle name="計算 3 2 3 2 4 2 2" xfId="6136" xr:uid="{00000000-0005-0000-0000-000050130000}"/>
    <cellStyle name="計算 3 2 3 2 4 3" xfId="3708" xr:uid="{00000000-0005-0000-0000-000051130000}"/>
    <cellStyle name="計算 3 2 3 2 4 4" xfId="8548" xr:uid="{00000000-0005-0000-0000-000052130000}"/>
    <cellStyle name="計算 3 2 3 2 4 5" xfId="10140" xr:uid="{00000000-0005-0000-0000-000053130000}"/>
    <cellStyle name="計算 3 2 3 2 4 6" xfId="11861" xr:uid="{00000000-0005-0000-0000-000054130000}"/>
    <cellStyle name="計算 3 2 3 2 4 7" xfId="13454" xr:uid="{00000000-0005-0000-0000-000055130000}"/>
    <cellStyle name="計算 3 2 3 2 4 8" xfId="14949" xr:uid="{00000000-0005-0000-0000-000056130000}"/>
    <cellStyle name="計算 3 2 3 2 4 9" xfId="15879" xr:uid="{00000000-0005-0000-0000-000057130000}"/>
    <cellStyle name="計算 3 2 3 2 5" xfId="4612" xr:uid="{00000000-0005-0000-0000-000058130000}"/>
    <cellStyle name="計算 3 2 3 2 6" xfId="7342" xr:uid="{00000000-0005-0000-0000-000059130000}"/>
    <cellStyle name="計算 3 2 3 2 7" xfId="8934" xr:uid="{00000000-0005-0000-0000-00005A130000}"/>
    <cellStyle name="計算 3 2 3 2 8" xfId="10654" xr:uid="{00000000-0005-0000-0000-00005B130000}"/>
    <cellStyle name="計算 3 2 3 2 9" xfId="12247" xr:uid="{00000000-0005-0000-0000-00005C130000}"/>
    <cellStyle name="計算 3 2 3 3" xfId="630" xr:uid="{00000000-0005-0000-0000-00005D130000}"/>
    <cellStyle name="計算 3 2 3 3 10" xfId="18009" xr:uid="{00000000-0005-0000-0000-00005E130000}"/>
    <cellStyle name="計算 3 2 3 3 11" xfId="19608" xr:uid="{00000000-0005-0000-0000-00005F130000}"/>
    <cellStyle name="計算 3 2 3 3 12" xfId="3834" xr:uid="{00000000-0005-0000-0000-000060130000}"/>
    <cellStyle name="計算 3 2 3 3 2" xfId="1836" xr:uid="{00000000-0005-0000-0000-000061130000}"/>
    <cellStyle name="計算 3 2 3 3 2 2" xfId="5056" xr:uid="{00000000-0005-0000-0000-000062130000}"/>
    <cellStyle name="計算 3 2 3 3 3" xfId="6277" xr:uid="{00000000-0005-0000-0000-000063130000}"/>
    <cellStyle name="計算 3 2 3 3 4" xfId="7468" xr:uid="{00000000-0005-0000-0000-000064130000}"/>
    <cellStyle name="計算 3 2 3 3 5" xfId="9060" xr:uid="{00000000-0005-0000-0000-000065130000}"/>
    <cellStyle name="計算 3 2 3 3 6" xfId="10781" xr:uid="{00000000-0005-0000-0000-000066130000}"/>
    <cellStyle name="計算 3 2 3 3 7" xfId="12374" xr:uid="{00000000-0005-0000-0000-000067130000}"/>
    <cellStyle name="計算 3 2 3 3 8" xfId="13935" xr:uid="{00000000-0005-0000-0000-000068130000}"/>
    <cellStyle name="計算 3 2 3 3 9" xfId="16392" xr:uid="{00000000-0005-0000-0000-000069130000}"/>
    <cellStyle name="計算 3 2 3 4" xfId="1023" xr:uid="{00000000-0005-0000-0000-00006A130000}"/>
    <cellStyle name="計算 3 2 3 4 10" xfId="18402" xr:uid="{00000000-0005-0000-0000-00006B130000}"/>
    <cellStyle name="計算 3 2 3 4 11" xfId="20001" xr:uid="{00000000-0005-0000-0000-00006C130000}"/>
    <cellStyle name="計算 3 2 3 4 12" xfId="4227" xr:uid="{00000000-0005-0000-0000-00006D130000}"/>
    <cellStyle name="計算 3 2 3 4 2" xfId="2229" xr:uid="{00000000-0005-0000-0000-00006E130000}"/>
    <cellStyle name="計算 3 2 3 4 2 2" xfId="5449" xr:uid="{00000000-0005-0000-0000-00006F130000}"/>
    <cellStyle name="計算 3 2 3 4 3" xfId="6670" xr:uid="{00000000-0005-0000-0000-000070130000}"/>
    <cellStyle name="計算 3 2 3 4 4" xfId="7861" xr:uid="{00000000-0005-0000-0000-000071130000}"/>
    <cellStyle name="計算 3 2 3 4 5" xfId="9453" xr:uid="{00000000-0005-0000-0000-000072130000}"/>
    <cellStyle name="計算 3 2 3 4 6" xfId="11174" xr:uid="{00000000-0005-0000-0000-000073130000}"/>
    <cellStyle name="計算 3 2 3 4 7" xfId="12767" xr:uid="{00000000-0005-0000-0000-000074130000}"/>
    <cellStyle name="計算 3 2 3 4 8" xfId="15192" xr:uid="{00000000-0005-0000-0000-000075130000}"/>
    <cellStyle name="計算 3 2 3 4 9" xfId="16785" xr:uid="{00000000-0005-0000-0000-000076130000}"/>
    <cellStyle name="計算 3 2 3 5" xfId="1425" xr:uid="{00000000-0005-0000-0000-000077130000}"/>
    <cellStyle name="計算 3 2 3 5 10" xfId="17187" xr:uid="{00000000-0005-0000-0000-000078130000}"/>
    <cellStyle name="計算 3 2 3 5 11" xfId="18804" xr:uid="{00000000-0005-0000-0000-000079130000}"/>
    <cellStyle name="計算 3 2 3 5 12" xfId="20403" xr:uid="{00000000-0005-0000-0000-00007A130000}"/>
    <cellStyle name="計算 3 2 3 5 2" xfId="2631" xr:uid="{00000000-0005-0000-0000-00007B130000}"/>
    <cellStyle name="計算 3 2 3 5 2 2" xfId="5851" xr:uid="{00000000-0005-0000-0000-00007C130000}"/>
    <cellStyle name="計算 3 2 3 5 3" xfId="3423" xr:uid="{00000000-0005-0000-0000-00007D130000}"/>
    <cellStyle name="計算 3 2 3 5 4" xfId="8263" xr:uid="{00000000-0005-0000-0000-00007E130000}"/>
    <cellStyle name="計算 3 2 3 5 5" xfId="9855" xr:uid="{00000000-0005-0000-0000-00007F130000}"/>
    <cellStyle name="計算 3 2 3 5 6" xfId="11576" xr:uid="{00000000-0005-0000-0000-000080130000}"/>
    <cellStyle name="計算 3 2 3 5 7" xfId="13169" xr:uid="{00000000-0005-0000-0000-000081130000}"/>
    <cellStyle name="計算 3 2 3 5 8" xfId="14664" xr:uid="{00000000-0005-0000-0000-000082130000}"/>
    <cellStyle name="計算 3 2 3 5 9" xfId="15594" xr:uid="{00000000-0005-0000-0000-000083130000}"/>
    <cellStyle name="計算 3 2 3 6" xfId="4798" xr:uid="{00000000-0005-0000-0000-000084130000}"/>
    <cellStyle name="計算 3 2 3 7" xfId="7057" xr:uid="{00000000-0005-0000-0000-000085130000}"/>
    <cellStyle name="計算 3 2 3 8" xfId="8649" xr:uid="{00000000-0005-0000-0000-000086130000}"/>
    <cellStyle name="計算 3 2 3 9" xfId="10369" xr:uid="{00000000-0005-0000-0000-000087130000}"/>
    <cellStyle name="計算 3 2 4" xfId="220" xr:uid="{00000000-0005-0000-0000-000088130000}"/>
    <cellStyle name="計算 3 2 4 10" xfId="11963" xr:uid="{00000000-0005-0000-0000-000089130000}"/>
    <cellStyle name="計算 3 2 4 11" xfId="13663" xr:uid="{00000000-0005-0000-0000-00008A130000}"/>
    <cellStyle name="計算 3 2 4 12" xfId="15982" xr:uid="{00000000-0005-0000-0000-00008B130000}"/>
    <cellStyle name="計算 3 2 4 13" xfId="17599" xr:uid="{00000000-0005-0000-0000-00008C130000}"/>
    <cellStyle name="計算 3 2 4 14" xfId="19198" xr:uid="{00000000-0005-0000-0000-00008D130000}"/>
    <cellStyle name="計算 3 2 4 2" xfId="372" xr:uid="{00000000-0005-0000-0000-00008E130000}"/>
    <cellStyle name="計算 3 2 4 2 10" xfId="13623" xr:uid="{00000000-0005-0000-0000-00008F130000}"/>
    <cellStyle name="計算 3 2 4 2 11" xfId="16134" xr:uid="{00000000-0005-0000-0000-000090130000}"/>
    <cellStyle name="計算 3 2 4 2 12" xfId="17751" xr:uid="{00000000-0005-0000-0000-000091130000}"/>
    <cellStyle name="計算 3 2 4 2 13" xfId="19350" xr:uid="{00000000-0005-0000-0000-000092130000}"/>
    <cellStyle name="計算 3 2 4 2 2" xfId="783" xr:uid="{00000000-0005-0000-0000-000093130000}"/>
    <cellStyle name="計算 3 2 4 2 2 10" xfId="18162" xr:uid="{00000000-0005-0000-0000-000094130000}"/>
    <cellStyle name="計算 3 2 4 2 2 11" xfId="19761" xr:uid="{00000000-0005-0000-0000-000095130000}"/>
    <cellStyle name="計算 3 2 4 2 2 12" xfId="3987" xr:uid="{00000000-0005-0000-0000-000096130000}"/>
    <cellStyle name="計算 3 2 4 2 2 2" xfId="1989" xr:uid="{00000000-0005-0000-0000-000097130000}"/>
    <cellStyle name="計算 3 2 4 2 2 2 2" xfId="5209" xr:uid="{00000000-0005-0000-0000-000098130000}"/>
    <cellStyle name="計算 3 2 4 2 2 3" xfId="6430" xr:uid="{00000000-0005-0000-0000-000099130000}"/>
    <cellStyle name="計算 3 2 4 2 2 4" xfId="7621" xr:uid="{00000000-0005-0000-0000-00009A130000}"/>
    <cellStyle name="計算 3 2 4 2 2 5" xfId="9213" xr:uid="{00000000-0005-0000-0000-00009B130000}"/>
    <cellStyle name="計算 3 2 4 2 2 6" xfId="10934" xr:uid="{00000000-0005-0000-0000-00009C130000}"/>
    <cellStyle name="計算 3 2 4 2 2 7" xfId="12527" xr:uid="{00000000-0005-0000-0000-00009D130000}"/>
    <cellStyle name="計算 3 2 4 2 2 8" xfId="10266" xr:uid="{00000000-0005-0000-0000-00009E130000}"/>
    <cellStyle name="計算 3 2 4 2 2 9" xfId="16545" xr:uid="{00000000-0005-0000-0000-00009F130000}"/>
    <cellStyle name="計算 3 2 4 2 3" xfId="1176" xr:uid="{00000000-0005-0000-0000-0000A0130000}"/>
    <cellStyle name="計算 3 2 4 2 3 10" xfId="18555" xr:uid="{00000000-0005-0000-0000-0000A1130000}"/>
    <cellStyle name="計算 3 2 4 2 3 11" xfId="20154" xr:uid="{00000000-0005-0000-0000-0000A2130000}"/>
    <cellStyle name="計算 3 2 4 2 3 12" xfId="4380" xr:uid="{00000000-0005-0000-0000-0000A3130000}"/>
    <cellStyle name="計算 3 2 4 2 3 2" xfId="2382" xr:uid="{00000000-0005-0000-0000-0000A4130000}"/>
    <cellStyle name="計算 3 2 4 2 3 2 2" xfId="5602" xr:uid="{00000000-0005-0000-0000-0000A5130000}"/>
    <cellStyle name="計算 3 2 4 2 3 3" xfId="6823" xr:uid="{00000000-0005-0000-0000-0000A6130000}"/>
    <cellStyle name="計算 3 2 4 2 3 4" xfId="8014" xr:uid="{00000000-0005-0000-0000-0000A7130000}"/>
    <cellStyle name="計算 3 2 4 2 3 5" xfId="9606" xr:uid="{00000000-0005-0000-0000-0000A8130000}"/>
    <cellStyle name="計算 3 2 4 2 3 6" xfId="11327" xr:uid="{00000000-0005-0000-0000-0000A9130000}"/>
    <cellStyle name="計算 3 2 4 2 3 7" xfId="12920" xr:uid="{00000000-0005-0000-0000-0000AA130000}"/>
    <cellStyle name="計算 3 2 4 2 3 8" xfId="15345" xr:uid="{00000000-0005-0000-0000-0000AB130000}"/>
    <cellStyle name="計算 3 2 4 2 3 9" xfId="16938" xr:uid="{00000000-0005-0000-0000-0000AC130000}"/>
    <cellStyle name="計算 3 2 4 2 4" xfId="1578" xr:uid="{00000000-0005-0000-0000-0000AD130000}"/>
    <cellStyle name="計算 3 2 4 2 4 10" xfId="17340" xr:uid="{00000000-0005-0000-0000-0000AE130000}"/>
    <cellStyle name="計算 3 2 4 2 4 11" xfId="18957" xr:uid="{00000000-0005-0000-0000-0000AF130000}"/>
    <cellStyle name="計算 3 2 4 2 4 12" xfId="20556" xr:uid="{00000000-0005-0000-0000-0000B0130000}"/>
    <cellStyle name="計算 3 2 4 2 4 2" xfId="2784" xr:uid="{00000000-0005-0000-0000-0000B1130000}"/>
    <cellStyle name="計算 3 2 4 2 4 2 2" xfId="6004" xr:uid="{00000000-0005-0000-0000-0000B2130000}"/>
    <cellStyle name="計算 3 2 4 2 4 3" xfId="3576" xr:uid="{00000000-0005-0000-0000-0000B3130000}"/>
    <cellStyle name="計算 3 2 4 2 4 4" xfId="8416" xr:uid="{00000000-0005-0000-0000-0000B4130000}"/>
    <cellStyle name="計算 3 2 4 2 4 5" xfId="10008" xr:uid="{00000000-0005-0000-0000-0000B5130000}"/>
    <cellStyle name="計算 3 2 4 2 4 6" xfId="11729" xr:uid="{00000000-0005-0000-0000-0000B6130000}"/>
    <cellStyle name="計算 3 2 4 2 4 7" xfId="13322" xr:uid="{00000000-0005-0000-0000-0000B7130000}"/>
    <cellStyle name="計算 3 2 4 2 4 8" xfId="14817" xr:uid="{00000000-0005-0000-0000-0000B8130000}"/>
    <cellStyle name="計算 3 2 4 2 4 9" xfId="15747" xr:uid="{00000000-0005-0000-0000-0000B9130000}"/>
    <cellStyle name="計算 3 2 4 2 5" xfId="4846" xr:uid="{00000000-0005-0000-0000-0000BA130000}"/>
    <cellStyle name="計算 3 2 4 2 6" xfId="7210" xr:uid="{00000000-0005-0000-0000-0000BB130000}"/>
    <cellStyle name="計算 3 2 4 2 7" xfId="8802" xr:uid="{00000000-0005-0000-0000-0000BC130000}"/>
    <cellStyle name="計算 3 2 4 2 8" xfId="10522" xr:uid="{00000000-0005-0000-0000-0000BD130000}"/>
    <cellStyle name="計算 3 2 4 2 9" xfId="12115" xr:uid="{00000000-0005-0000-0000-0000BE130000}"/>
    <cellStyle name="計算 3 2 4 3" xfId="631" xr:uid="{00000000-0005-0000-0000-0000BF130000}"/>
    <cellStyle name="計算 3 2 4 3 10" xfId="18010" xr:uid="{00000000-0005-0000-0000-0000C0130000}"/>
    <cellStyle name="計算 3 2 4 3 11" xfId="19609" xr:uid="{00000000-0005-0000-0000-0000C1130000}"/>
    <cellStyle name="計算 3 2 4 3 12" xfId="3835" xr:uid="{00000000-0005-0000-0000-0000C2130000}"/>
    <cellStyle name="計算 3 2 4 3 2" xfId="1837" xr:uid="{00000000-0005-0000-0000-0000C3130000}"/>
    <cellStyle name="計算 3 2 4 3 2 2" xfId="5057" xr:uid="{00000000-0005-0000-0000-0000C4130000}"/>
    <cellStyle name="計算 3 2 4 3 3" xfId="6278" xr:uid="{00000000-0005-0000-0000-0000C5130000}"/>
    <cellStyle name="計算 3 2 4 3 4" xfId="7469" xr:uid="{00000000-0005-0000-0000-0000C6130000}"/>
    <cellStyle name="計算 3 2 4 3 5" xfId="9061" xr:uid="{00000000-0005-0000-0000-0000C7130000}"/>
    <cellStyle name="計算 3 2 4 3 6" xfId="10782" xr:uid="{00000000-0005-0000-0000-0000C8130000}"/>
    <cellStyle name="計算 3 2 4 3 7" xfId="12375" xr:uid="{00000000-0005-0000-0000-0000C9130000}"/>
    <cellStyle name="計算 3 2 4 3 8" xfId="14534" xr:uid="{00000000-0005-0000-0000-0000CA130000}"/>
    <cellStyle name="計算 3 2 4 3 9" xfId="16393" xr:uid="{00000000-0005-0000-0000-0000CB130000}"/>
    <cellStyle name="計算 3 2 4 4" xfId="1024" xr:uid="{00000000-0005-0000-0000-0000CC130000}"/>
    <cellStyle name="計算 3 2 4 4 10" xfId="18403" xr:uid="{00000000-0005-0000-0000-0000CD130000}"/>
    <cellStyle name="計算 3 2 4 4 11" xfId="20002" xr:uid="{00000000-0005-0000-0000-0000CE130000}"/>
    <cellStyle name="計算 3 2 4 4 12" xfId="4228" xr:uid="{00000000-0005-0000-0000-0000CF130000}"/>
    <cellStyle name="計算 3 2 4 4 2" xfId="2230" xr:uid="{00000000-0005-0000-0000-0000D0130000}"/>
    <cellStyle name="計算 3 2 4 4 2 2" xfId="5450" xr:uid="{00000000-0005-0000-0000-0000D1130000}"/>
    <cellStyle name="計算 3 2 4 4 3" xfId="6671" xr:uid="{00000000-0005-0000-0000-0000D2130000}"/>
    <cellStyle name="計算 3 2 4 4 4" xfId="7862" xr:uid="{00000000-0005-0000-0000-0000D3130000}"/>
    <cellStyle name="計算 3 2 4 4 5" xfId="9454" xr:uid="{00000000-0005-0000-0000-0000D4130000}"/>
    <cellStyle name="計算 3 2 4 4 6" xfId="11175" xr:uid="{00000000-0005-0000-0000-0000D5130000}"/>
    <cellStyle name="計算 3 2 4 4 7" xfId="12768" xr:uid="{00000000-0005-0000-0000-0000D6130000}"/>
    <cellStyle name="計算 3 2 4 4 8" xfId="15193" xr:uid="{00000000-0005-0000-0000-0000D7130000}"/>
    <cellStyle name="計算 3 2 4 4 9" xfId="16786" xr:uid="{00000000-0005-0000-0000-0000D8130000}"/>
    <cellStyle name="計算 3 2 4 5" xfId="1426" xr:uid="{00000000-0005-0000-0000-0000D9130000}"/>
    <cellStyle name="計算 3 2 4 5 10" xfId="17188" xr:uid="{00000000-0005-0000-0000-0000DA130000}"/>
    <cellStyle name="計算 3 2 4 5 11" xfId="18805" xr:uid="{00000000-0005-0000-0000-0000DB130000}"/>
    <cellStyle name="計算 3 2 4 5 12" xfId="20404" xr:uid="{00000000-0005-0000-0000-0000DC130000}"/>
    <cellStyle name="計算 3 2 4 5 2" xfId="2632" xr:uid="{00000000-0005-0000-0000-0000DD130000}"/>
    <cellStyle name="計算 3 2 4 5 2 2" xfId="5852" xr:uid="{00000000-0005-0000-0000-0000DE130000}"/>
    <cellStyle name="計算 3 2 4 5 3" xfId="3424" xr:uid="{00000000-0005-0000-0000-0000DF130000}"/>
    <cellStyle name="計算 3 2 4 5 4" xfId="8264" xr:uid="{00000000-0005-0000-0000-0000E0130000}"/>
    <cellStyle name="計算 3 2 4 5 5" xfId="9856" xr:uid="{00000000-0005-0000-0000-0000E1130000}"/>
    <cellStyle name="計算 3 2 4 5 6" xfId="11577" xr:uid="{00000000-0005-0000-0000-0000E2130000}"/>
    <cellStyle name="計算 3 2 4 5 7" xfId="13170" xr:uid="{00000000-0005-0000-0000-0000E3130000}"/>
    <cellStyle name="計算 3 2 4 5 8" xfId="14665" xr:uid="{00000000-0005-0000-0000-0000E4130000}"/>
    <cellStyle name="計算 3 2 4 5 9" xfId="15595" xr:uid="{00000000-0005-0000-0000-0000E5130000}"/>
    <cellStyle name="計算 3 2 4 6" xfId="4797" xr:uid="{00000000-0005-0000-0000-0000E6130000}"/>
    <cellStyle name="計算 3 2 4 7" xfId="7058" xr:uid="{00000000-0005-0000-0000-0000E7130000}"/>
    <cellStyle name="計算 3 2 4 8" xfId="8650" xr:uid="{00000000-0005-0000-0000-0000E8130000}"/>
    <cellStyle name="計算 3 2 4 9" xfId="10370" xr:uid="{00000000-0005-0000-0000-0000E9130000}"/>
    <cellStyle name="計算 3 2 5" xfId="221" xr:uid="{00000000-0005-0000-0000-0000EA130000}"/>
    <cellStyle name="計算 3 2 5 10" xfId="11964" xr:uid="{00000000-0005-0000-0000-0000EB130000}"/>
    <cellStyle name="計算 3 2 5 11" xfId="14390" xr:uid="{00000000-0005-0000-0000-0000EC130000}"/>
    <cellStyle name="計算 3 2 5 12" xfId="15983" xr:uid="{00000000-0005-0000-0000-0000ED130000}"/>
    <cellStyle name="計算 3 2 5 13" xfId="17600" xr:uid="{00000000-0005-0000-0000-0000EE130000}"/>
    <cellStyle name="計算 3 2 5 14" xfId="19199" xr:uid="{00000000-0005-0000-0000-0000EF130000}"/>
    <cellStyle name="計算 3 2 5 2" xfId="373" xr:uid="{00000000-0005-0000-0000-0000F0130000}"/>
    <cellStyle name="計算 3 2 5 2 10" xfId="13835" xr:uid="{00000000-0005-0000-0000-0000F1130000}"/>
    <cellStyle name="計算 3 2 5 2 11" xfId="16135" xr:uid="{00000000-0005-0000-0000-0000F2130000}"/>
    <cellStyle name="計算 3 2 5 2 12" xfId="17752" xr:uid="{00000000-0005-0000-0000-0000F3130000}"/>
    <cellStyle name="計算 3 2 5 2 13" xfId="19351" xr:uid="{00000000-0005-0000-0000-0000F4130000}"/>
    <cellStyle name="計算 3 2 5 2 2" xfId="784" xr:uid="{00000000-0005-0000-0000-0000F5130000}"/>
    <cellStyle name="計算 3 2 5 2 2 10" xfId="18163" xr:uid="{00000000-0005-0000-0000-0000F6130000}"/>
    <cellStyle name="計算 3 2 5 2 2 11" xfId="19762" xr:uid="{00000000-0005-0000-0000-0000F7130000}"/>
    <cellStyle name="計算 3 2 5 2 2 12" xfId="3988" xr:uid="{00000000-0005-0000-0000-0000F8130000}"/>
    <cellStyle name="計算 3 2 5 2 2 2" xfId="1990" xr:uid="{00000000-0005-0000-0000-0000F9130000}"/>
    <cellStyle name="計算 3 2 5 2 2 2 2" xfId="5210" xr:uid="{00000000-0005-0000-0000-0000FA130000}"/>
    <cellStyle name="計算 3 2 5 2 2 3" xfId="6431" xr:uid="{00000000-0005-0000-0000-0000FB130000}"/>
    <cellStyle name="計算 3 2 5 2 2 4" xfId="7622" xr:uid="{00000000-0005-0000-0000-0000FC130000}"/>
    <cellStyle name="計算 3 2 5 2 2 5" xfId="9214" xr:uid="{00000000-0005-0000-0000-0000FD130000}"/>
    <cellStyle name="計算 3 2 5 2 2 6" xfId="10935" xr:uid="{00000000-0005-0000-0000-0000FE130000}"/>
    <cellStyle name="計算 3 2 5 2 2 7" xfId="12528" xr:uid="{00000000-0005-0000-0000-0000FF130000}"/>
    <cellStyle name="計算 3 2 5 2 2 8" xfId="10265" xr:uid="{00000000-0005-0000-0000-000000140000}"/>
    <cellStyle name="計算 3 2 5 2 2 9" xfId="16546" xr:uid="{00000000-0005-0000-0000-000001140000}"/>
    <cellStyle name="計算 3 2 5 2 3" xfId="1177" xr:uid="{00000000-0005-0000-0000-000002140000}"/>
    <cellStyle name="計算 3 2 5 2 3 10" xfId="18556" xr:uid="{00000000-0005-0000-0000-000003140000}"/>
    <cellStyle name="計算 3 2 5 2 3 11" xfId="20155" xr:uid="{00000000-0005-0000-0000-000004140000}"/>
    <cellStyle name="計算 3 2 5 2 3 12" xfId="4381" xr:uid="{00000000-0005-0000-0000-000005140000}"/>
    <cellStyle name="計算 3 2 5 2 3 2" xfId="2383" xr:uid="{00000000-0005-0000-0000-000006140000}"/>
    <cellStyle name="計算 3 2 5 2 3 2 2" xfId="5603" xr:uid="{00000000-0005-0000-0000-000007140000}"/>
    <cellStyle name="計算 3 2 5 2 3 3" xfId="6824" xr:uid="{00000000-0005-0000-0000-000008140000}"/>
    <cellStyle name="計算 3 2 5 2 3 4" xfId="8015" xr:uid="{00000000-0005-0000-0000-000009140000}"/>
    <cellStyle name="計算 3 2 5 2 3 5" xfId="9607" xr:uid="{00000000-0005-0000-0000-00000A140000}"/>
    <cellStyle name="計算 3 2 5 2 3 6" xfId="11328" xr:uid="{00000000-0005-0000-0000-00000B140000}"/>
    <cellStyle name="計算 3 2 5 2 3 7" xfId="12921" xr:uid="{00000000-0005-0000-0000-00000C140000}"/>
    <cellStyle name="計算 3 2 5 2 3 8" xfId="15346" xr:uid="{00000000-0005-0000-0000-00000D140000}"/>
    <cellStyle name="計算 3 2 5 2 3 9" xfId="16939" xr:uid="{00000000-0005-0000-0000-00000E140000}"/>
    <cellStyle name="計算 3 2 5 2 4" xfId="1579" xr:uid="{00000000-0005-0000-0000-00000F140000}"/>
    <cellStyle name="計算 3 2 5 2 4 10" xfId="17341" xr:uid="{00000000-0005-0000-0000-000010140000}"/>
    <cellStyle name="計算 3 2 5 2 4 11" xfId="18958" xr:uid="{00000000-0005-0000-0000-000011140000}"/>
    <cellStyle name="計算 3 2 5 2 4 12" xfId="20557" xr:uid="{00000000-0005-0000-0000-000012140000}"/>
    <cellStyle name="計算 3 2 5 2 4 2" xfId="2785" xr:uid="{00000000-0005-0000-0000-000013140000}"/>
    <cellStyle name="計算 3 2 5 2 4 2 2" xfId="6005" xr:uid="{00000000-0005-0000-0000-000014140000}"/>
    <cellStyle name="計算 3 2 5 2 4 3" xfId="3577" xr:uid="{00000000-0005-0000-0000-000015140000}"/>
    <cellStyle name="計算 3 2 5 2 4 4" xfId="8417" xr:uid="{00000000-0005-0000-0000-000016140000}"/>
    <cellStyle name="計算 3 2 5 2 4 5" xfId="10009" xr:uid="{00000000-0005-0000-0000-000017140000}"/>
    <cellStyle name="計算 3 2 5 2 4 6" xfId="11730" xr:uid="{00000000-0005-0000-0000-000018140000}"/>
    <cellStyle name="計算 3 2 5 2 4 7" xfId="13323" xr:uid="{00000000-0005-0000-0000-000019140000}"/>
    <cellStyle name="計算 3 2 5 2 4 8" xfId="14818" xr:uid="{00000000-0005-0000-0000-00001A140000}"/>
    <cellStyle name="計算 3 2 5 2 4 9" xfId="15748" xr:uid="{00000000-0005-0000-0000-00001B140000}"/>
    <cellStyle name="計算 3 2 5 2 5" xfId="4732" xr:uid="{00000000-0005-0000-0000-00001C140000}"/>
    <cellStyle name="計算 3 2 5 2 6" xfId="7211" xr:uid="{00000000-0005-0000-0000-00001D140000}"/>
    <cellStyle name="計算 3 2 5 2 7" xfId="8803" xr:uid="{00000000-0005-0000-0000-00001E140000}"/>
    <cellStyle name="計算 3 2 5 2 8" xfId="10523" xr:uid="{00000000-0005-0000-0000-00001F140000}"/>
    <cellStyle name="計算 3 2 5 2 9" xfId="12116" xr:uid="{00000000-0005-0000-0000-000020140000}"/>
    <cellStyle name="計算 3 2 5 3" xfId="632" xr:uid="{00000000-0005-0000-0000-000021140000}"/>
    <cellStyle name="計算 3 2 5 3 10" xfId="18011" xr:uid="{00000000-0005-0000-0000-000022140000}"/>
    <cellStyle name="計算 3 2 5 3 11" xfId="19610" xr:uid="{00000000-0005-0000-0000-000023140000}"/>
    <cellStyle name="計算 3 2 5 3 12" xfId="3836" xr:uid="{00000000-0005-0000-0000-000024140000}"/>
    <cellStyle name="計算 3 2 5 3 2" xfId="1838" xr:uid="{00000000-0005-0000-0000-000025140000}"/>
    <cellStyle name="計算 3 2 5 3 2 2" xfId="5058" xr:uid="{00000000-0005-0000-0000-000026140000}"/>
    <cellStyle name="計算 3 2 5 3 3" xfId="6279" xr:uid="{00000000-0005-0000-0000-000027140000}"/>
    <cellStyle name="計算 3 2 5 3 4" xfId="7470" xr:uid="{00000000-0005-0000-0000-000028140000}"/>
    <cellStyle name="計算 3 2 5 3 5" xfId="9062" xr:uid="{00000000-0005-0000-0000-000029140000}"/>
    <cellStyle name="計算 3 2 5 3 6" xfId="10783" xr:uid="{00000000-0005-0000-0000-00002A140000}"/>
    <cellStyle name="計算 3 2 5 3 7" xfId="12376" xr:uid="{00000000-0005-0000-0000-00002B140000}"/>
    <cellStyle name="計算 3 2 5 3 8" xfId="14178" xr:uid="{00000000-0005-0000-0000-00002C140000}"/>
    <cellStyle name="計算 3 2 5 3 9" xfId="16394" xr:uid="{00000000-0005-0000-0000-00002D140000}"/>
    <cellStyle name="計算 3 2 5 4" xfId="1025" xr:uid="{00000000-0005-0000-0000-00002E140000}"/>
    <cellStyle name="計算 3 2 5 4 10" xfId="18404" xr:uid="{00000000-0005-0000-0000-00002F140000}"/>
    <cellStyle name="計算 3 2 5 4 11" xfId="20003" xr:uid="{00000000-0005-0000-0000-000030140000}"/>
    <cellStyle name="計算 3 2 5 4 12" xfId="4229" xr:uid="{00000000-0005-0000-0000-000031140000}"/>
    <cellStyle name="計算 3 2 5 4 2" xfId="2231" xr:uid="{00000000-0005-0000-0000-000032140000}"/>
    <cellStyle name="計算 3 2 5 4 2 2" xfId="5451" xr:uid="{00000000-0005-0000-0000-000033140000}"/>
    <cellStyle name="計算 3 2 5 4 3" xfId="6672" xr:uid="{00000000-0005-0000-0000-000034140000}"/>
    <cellStyle name="計算 3 2 5 4 4" xfId="7863" xr:uid="{00000000-0005-0000-0000-000035140000}"/>
    <cellStyle name="計算 3 2 5 4 5" xfId="9455" xr:uid="{00000000-0005-0000-0000-000036140000}"/>
    <cellStyle name="計算 3 2 5 4 6" xfId="11176" xr:uid="{00000000-0005-0000-0000-000037140000}"/>
    <cellStyle name="計算 3 2 5 4 7" xfId="12769" xr:uid="{00000000-0005-0000-0000-000038140000}"/>
    <cellStyle name="計算 3 2 5 4 8" xfId="15194" xr:uid="{00000000-0005-0000-0000-000039140000}"/>
    <cellStyle name="計算 3 2 5 4 9" xfId="16787" xr:uid="{00000000-0005-0000-0000-00003A140000}"/>
    <cellStyle name="計算 3 2 5 5" xfId="1427" xr:uid="{00000000-0005-0000-0000-00003B140000}"/>
    <cellStyle name="計算 3 2 5 5 10" xfId="17189" xr:uid="{00000000-0005-0000-0000-00003C140000}"/>
    <cellStyle name="計算 3 2 5 5 11" xfId="18806" xr:uid="{00000000-0005-0000-0000-00003D140000}"/>
    <cellStyle name="計算 3 2 5 5 12" xfId="20405" xr:uid="{00000000-0005-0000-0000-00003E140000}"/>
    <cellStyle name="計算 3 2 5 5 2" xfId="2633" xr:uid="{00000000-0005-0000-0000-00003F140000}"/>
    <cellStyle name="計算 3 2 5 5 2 2" xfId="5853" xr:uid="{00000000-0005-0000-0000-000040140000}"/>
    <cellStyle name="計算 3 2 5 5 3" xfId="3425" xr:uid="{00000000-0005-0000-0000-000041140000}"/>
    <cellStyle name="計算 3 2 5 5 4" xfId="8265" xr:uid="{00000000-0005-0000-0000-000042140000}"/>
    <cellStyle name="計算 3 2 5 5 5" xfId="9857" xr:uid="{00000000-0005-0000-0000-000043140000}"/>
    <cellStyle name="計算 3 2 5 5 6" xfId="11578" xr:uid="{00000000-0005-0000-0000-000044140000}"/>
    <cellStyle name="計算 3 2 5 5 7" xfId="13171" xr:uid="{00000000-0005-0000-0000-000045140000}"/>
    <cellStyle name="計算 3 2 5 5 8" xfId="14666" xr:uid="{00000000-0005-0000-0000-000046140000}"/>
    <cellStyle name="計算 3 2 5 5 9" xfId="15596" xr:uid="{00000000-0005-0000-0000-000047140000}"/>
    <cellStyle name="計算 3 2 5 6" xfId="4904" xr:uid="{00000000-0005-0000-0000-000048140000}"/>
    <cellStyle name="計算 3 2 5 7" xfId="7059" xr:uid="{00000000-0005-0000-0000-000049140000}"/>
    <cellStyle name="計算 3 2 5 8" xfId="8651" xr:uid="{00000000-0005-0000-0000-00004A140000}"/>
    <cellStyle name="計算 3 2 5 9" xfId="10371" xr:uid="{00000000-0005-0000-0000-00004B140000}"/>
    <cellStyle name="計算 3 2 6" xfId="222" xr:uid="{00000000-0005-0000-0000-00004C140000}"/>
    <cellStyle name="計算 3 2 6 10" xfId="11965" xr:uid="{00000000-0005-0000-0000-00004D140000}"/>
    <cellStyle name="計算 3 2 6 11" xfId="14033" xr:uid="{00000000-0005-0000-0000-00004E140000}"/>
    <cellStyle name="計算 3 2 6 12" xfId="15984" xr:uid="{00000000-0005-0000-0000-00004F140000}"/>
    <cellStyle name="計算 3 2 6 13" xfId="17601" xr:uid="{00000000-0005-0000-0000-000050140000}"/>
    <cellStyle name="計算 3 2 6 14" xfId="19200" xr:uid="{00000000-0005-0000-0000-000051140000}"/>
    <cellStyle name="計算 3 2 6 2" xfId="374" xr:uid="{00000000-0005-0000-0000-000052140000}"/>
    <cellStyle name="計算 3 2 6 2 10" xfId="13852" xr:uid="{00000000-0005-0000-0000-000053140000}"/>
    <cellStyle name="計算 3 2 6 2 11" xfId="16136" xr:uid="{00000000-0005-0000-0000-000054140000}"/>
    <cellStyle name="計算 3 2 6 2 12" xfId="17753" xr:uid="{00000000-0005-0000-0000-000055140000}"/>
    <cellStyle name="計算 3 2 6 2 13" xfId="19352" xr:uid="{00000000-0005-0000-0000-000056140000}"/>
    <cellStyle name="計算 3 2 6 2 2" xfId="785" xr:uid="{00000000-0005-0000-0000-000057140000}"/>
    <cellStyle name="計算 3 2 6 2 2 10" xfId="18164" xr:uid="{00000000-0005-0000-0000-000058140000}"/>
    <cellStyle name="計算 3 2 6 2 2 11" xfId="19763" xr:uid="{00000000-0005-0000-0000-000059140000}"/>
    <cellStyle name="計算 3 2 6 2 2 12" xfId="3989" xr:uid="{00000000-0005-0000-0000-00005A140000}"/>
    <cellStyle name="計算 3 2 6 2 2 2" xfId="1991" xr:uid="{00000000-0005-0000-0000-00005B140000}"/>
    <cellStyle name="計算 3 2 6 2 2 2 2" xfId="5211" xr:uid="{00000000-0005-0000-0000-00005C140000}"/>
    <cellStyle name="計算 3 2 6 2 2 3" xfId="6432" xr:uid="{00000000-0005-0000-0000-00005D140000}"/>
    <cellStyle name="計算 3 2 6 2 2 4" xfId="7623" xr:uid="{00000000-0005-0000-0000-00005E140000}"/>
    <cellStyle name="計算 3 2 6 2 2 5" xfId="9215" xr:uid="{00000000-0005-0000-0000-00005F140000}"/>
    <cellStyle name="計算 3 2 6 2 2 6" xfId="10936" xr:uid="{00000000-0005-0000-0000-000060140000}"/>
    <cellStyle name="計算 3 2 6 2 2 7" xfId="12529" xr:uid="{00000000-0005-0000-0000-000061140000}"/>
    <cellStyle name="計算 3 2 6 2 2 8" xfId="10264" xr:uid="{00000000-0005-0000-0000-000062140000}"/>
    <cellStyle name="計算 3 2 6 2 2 9" xfId="16547" xr:uid="{00000000-0005-0000-0000-000063140000}"/>
    <cellStyle name="計算 3 2 6 2 3" xfId="1178" xr:uid="{00000000-0005-0000-0000-000064140000}"/>
    <cellStyle name="計算 3 2 6 2 3 10" xfId="18557" xr:uid="{00000000-0005-0000-0000-000065140000}"/>
    <cellStyle name="計算 3 2 6 2 3 11" xfId="20156" xr:uid="{00000000-0005-0000-0000-000066140000}"/>
    <cellStyle name="計算 3 2 6 2 3 12" xfId="4382" xr:uid="{00000000-0005-0000-0000-000067140000}"/>
    <cellStyle name="計算 3 2 6 2 3 2" xfId="2384" xr:uid="{00000000-0005-0000-0000-000068140000}"/>
    <cellStyle name="計算 3 2 6 2 3 2 2" xfId="5604" xr:uid="{00000000-0005-0000-0000-000069140000}"/>
    <cellStyle name="計算 3 2 6 2 3 3" xfId="6825" xr:uid="{00000000-0005-0000-0000-00006A140000}"/>
    <cellStyle name="計算 3 2 6 2 3 4" xfId="8016" xr:uid="{00000000-0005-0000-0000-00006B140000}"/>
    <cellStyle name="計算 3 2 6 2 3 5" xfId="9608" xr:uid="{00000000-0005-0000-0000-00006C140000}"/>
    <cellStyle name="計算 3 2 6 2 3 6" xfId="11329" xr:uid="{00000000-0005-0000-0000-00006D140000}"/>
    <cellStyle name="計算 3 2 6 2 3 7" xfId="12922" xr:uid="{00000000-0005-0000-0000-00006E140000}"/>
    <cellStyle name="計算 3 2 6 2 3 8" xfId="15347" xr:uid="{00000000-0005-0000-0000-00006F140000}"/>
    <cellStyle name="計算 3 2 6 2 3 9" xfId="16940" xr:uid="{00000000-0005-0000-0000-000070140000}"/>
    <cellStyle name="計算 3 2 6 2 4" xfId="1580" xr:uid="{00000000-0005-0000-0000-000071140000}"/>
    <cellStyle name="計算 3 2 6 2 4 10" xfId="17342" xr:uid="{00000000-0005-0000-0000-000072140000}"/>
    <cellStyle name="計算 3 2 6 2 4 11" xfId="18959" xr:uid="{00000000-0005-0000-0000-000073140000}"/>
    <cellStyle name="計算 3 2 6 2 4 12" xfId="20558" xr:uid="{00000000-0005-0000-0000-000074140000}"/>
    <cellStyle name="計算 3 2 6 2 4 2" xfId="2786" xr:uid="{00000000-0005-0000-0000-000075140000}"/>
    <cellStyle name="計算 3 2 6 2 4 2 2" xfId="6006" xr:uid="{00000000-0005-0000-0000-000076140000}"/>
    <cellStyle name="計算 3 2 6 2 4 3" xfId="3578" xr:uid="{00000000-0005-0000-0000-000077140000}"/>
    <cellStyle name="計算 3 2 6 2 4 4" xfId="8418" xr:uid="{00000000-0005-0000-0000-000078140000}"/>
    <cellStyle name="計算 3 2 6 2 4 5" xfId="10010" xr:uid="{00000000-0005-0000-0000-000079140000}"/>
    <cellStyle name="計算 3 2 6 2 4 6" xfId="11731" xr:uid="{00000000-0005-0000-0000-00007A140000}"/>
    <cellStyle name="計算 3 2 6 2 4 7" xfId="13324" xr:uid="{00000000-0005-0000-0000-00007B140000}"/>
    <cellStyle name="計算 3 2 6 2 4 8" xfId="14819" xr:uid="{00000000-0005-0000-0000-00007C140000}"/>
    <cellStyle name="計算 3 2 6 2 4 9" xfId="15749" xr:uid="{00000000-0005-0000-0000-00007D140000}"/>
    <cellStyle name="計算 3 2 6 2 5" xfId="4933" xr:uid="{00000000-0005-0000-0000-00007E140000}"/>
    <cellStyle name="計算 3 2 6 2 6" xfId="7212" xr:uid="{00000000-0005-0000-0000-00007F140000}"/>
    <cellStyle name="計算 3 2 6 2 7" xfId="8804" xr:uid="{00000000-0005-0000-0000-000080140000}"/>
    <cellStyle name="計算 3 2 6 2 8" xfId="10524" xr:uid="{00000000-0005-0000-0000-000081140000}"/>
    <cellStyle name="計算 3 2 6 2 9" xfId="12117" xr:uid="{00000000-0005-0000-0000-000082140000}"/>
    <cellStyle name="計算 3 2 6 3" xfId="633" xr:uid="{00000000-0005-0000-0000-000083140000}"/>
    <cellStyle name="計算 3 2 6 3 10" xfId="18012" xr:uid="{00000000-0005-0000-0000-000084140000}"/>
    <cellStyle name="計算 3 2 6 3 11" xfId="19611" xr:uid="{00000000-0005-0000-0000-000085140000}"/>
    <cellStyle name="計算 3 2 6 3 12" xfId="3837" xr:uid="{00000000-0005-0000-0000-000086140000}"/>
    <cellStyle name="計算 3 2 6 3 2" xfId="1839" xr:uid="{00000000-0005-0000-0000-000087140000}"/>
    <cellStyle name="計算 3 2 6 3 2 2" xfId="5059" xr:uid="{00000000-0005-0000-0000-000088140000}"/>
    <cellStyle name="計算 3 2 6 3 3" xfId="6280" xr:uid="{00000000-0005-0000-0000-000089140000}"/>
    <cellStyle name="計算 3 2 6 3 4" xfId="7471" xr:uid="{00000000-0005-0000-0000-00008A140000}"/>
    <cellStyle name="計算 3 2 6 3 5" xfId="9063" xr:uid="{00000000-0005-0000-0000-00008B140000}"/>
    <cellStyle name="計算 3 2 6 3 6" xfId="10784" xr:uid="{00000000-0005-0000-0000-00008C140000}"/>
    <cellStyle name="計算 3 2 6 3 7" xfId="12377" xr:uid="{00000000-0005-0000-0000-00008D140000}"/>
    <cellStyle name="計算 3 2 6 3 8" xfId="13803" xr:uid="{00000000-0005-0000-0000-00008E140000}"/>
    <cellStyle name="計算 3 2 6 3 9" xfId="16395" xr:uid="{00000000-0005-0000-0000-00008F140000}"/>
    <cellStyle name="計算 3 2 6 4" xfId="1026" xr:uid="{00000000-0005-0000-0000-000090140000}"/>
    <cellStyle name="計算 3 2 6 4 10" xfId="18405" xr:uid="{00000000-0005-0000-0000-000091140000}"/>
    <cellStyle name="計算 3 2 6 4 11" xfId="20004" xr:uid="{00000000-0005-0000-0000-000092140000}"/>
    <cellStyle name="計算 3 2 6 4 12" xfId="4230" xr:uid="{00000000-0005-0000-0000-000093140000}"/>
    <cellStyle name="計算 3 2 6 4 2" xfId="2232" xr:uid="{00000000-0005-0000-0000-000094140000}"/>
    <cellStyle name="計算 3 2 6 4 2 2" xfId="5452" xr:uid="{00000000-0005-0000-0000-000095140000}"/>
    <cellStyle name="計算 3 2 6 4 3" xfId="6673" xr:uid="{00000000-0005-0000-0000-000096140000}"/>
    <cellStyle name="計算 3 2 6 4 4" xfId="7864" xr:uid="{00000000-0005-0000-0000-000097140000}"/>
    <cellStyle name="計算 3 2 6 4 5" xfId="9456" xr:uid="{00000000-0005-0000-0000-000098140000}"/>
    <cellStyle name="計算 3 2 6 4 6" xfId="11177" xr:uid="{00000000-0005-0000-0000-000099140000}"/>
    <cellStyle name="計算 3 2 6 4 7" xfId="12770" xr:uid="{00000000-0005-0000-0000-00009A140000}"/>
    <cellStyle name="計算 3 2 6 4 8" xfId="15195" xr:uid="{00000000-0005-0000-0000-00009B140000}"/>
    <cellStyle name="計算 3 2 6 4 9" xfId="16788" xr:uid="{00000000-0005-0000-0000-00009C140000}"/>
    <cellStyle name="計算 3 2 6 5" xfId="1428" xr:uid="{00000000-0005-0000-0000-00009D140000}"/>
    <cellStyle name="計算 3 2 6 5 10" xfId="17190" xr:uid="{00000000-0005-0000-0000-00009E140000}"/>
    <cellStyle name="計算 3 2 6 5 11" xfId="18807" xr:uid="{00000000-0005-0000-0000-00009F140000}"/>
    <cellStyle name="計算 3 2 6 5 12" xfId="20406" xr:uid="{00000000-0005-0000-0000-0000A0140000}"/>
    <cellStyle name="計算 3 2 6 5 2" xfId="2634" xr:uid="{00000000-0005-0000-0000-0000A1140000}"/>
    <cellStyle name="計算 3 2 6 5 2 2" xfId="5854" xr:uid="{00000000-0005-0000-0000-0000A2140000}"/>
    <cellStyle name="計算 3 2 6 5 3" xfId="3426" xr:uid="{00000000-0005-0000-0000-0000A3140000}"/>
    <cellStyle name="計算 3 2 6 5 4" xfId="8266" xr:uid="{00000000-0005-0000-0000-0000A4140000}"/>
    <cellStyle name="計算 3 2 6 5 5" xfId="9858" xr:uid="{00000000-0005-0000-0000-0000A5140000}"/>
    <cellStyle name="計算 3 2 6 5 6" xfId="11579" xr:uid="{00000000-0005-0000-0000-0000A6140000}"/>
    <cellStyle name="計算 3 2 6 5 7" xfId="13172" xr:uid="{00000000-0005-0000-0000-0000A7140000}"/>
    <cellStyle name="計算 3 2 6 5 8" xfId="14667" xr:uid="{00000000-0005-0000-0000-0000A8140000}"/>
    <cellStyle name="計算 3 2 6 5 9" xfId="15597" xr:uid="{00000000-0005-0000-0000-0000A9140000}"/>
    <cellStyle name="計算 3 2 6 6" xfId="4962" xr:uid="{00000000-0005-0000-0000-0000AA140000}"/>
    <cellStyle name="計算 3 2 6 7" xfId="7060" xr:uid="{00000000-0005-0000-0000-0000AB140000}"/>
    <cellStyle name="計算 3 2 6 8" xfId="8652" xr:uid="{00000000-0005-0000-0000-0000AC140000}"/>
    <cellStyle name="計算 3 2 6 9" xfId="10372" xr:uid="{00000000-0005-0000-0000-0000AD140000}"/>
    <cellStyle name="計算 3 2 7" xfId="628" xr:uid="{00000000-0005-0000-0000-0000AE140000}"/>
    <cellStyle name="計算 3 2 7 10" xfId="18007" xr:uid="{00000000-0005-0000-0000-0000AF140000}"/>
    <cellStyle name="計算 3 2 7 11" xfId="19606" xr:uid="{00000000-0005-0000-0000-0000B0140000}"/>
    <cellStyle name="計算 3 2 7 12" xfId="3832" xr:uid="{00000000-0005-0000-0000-0000B1140000}"/>
    <cellStyle name="計算 3 2 7 2" xfId="1834" xr:uid="{00000000-0005-0000-0000-0000B2140000}"/>
    <cellStyle name="計算 3 2 7 2 2" xfId="5054" xr:uid="{00000000-0005-0000-0000-0000B3140000}"/>
    <cellStyle name="計算 3 2 7 3" xfId="6275" xr:uid="{00000000-0005-0000-0000-0000B4140000}"/>
    <cellStyle name="計算 3 2 7 4" xfId="7466" xr:uid="{00000000-0005-0000-0000-0000B5140000}"/>
    <cellStyle name="計算 3 2 7 5" xfId="9058" xr:uid="{00000000-0005-0000-0000-0000B6140000}"/>
    <cellStyle name="計算 3 2 7 6" xfId="10779" xr:uid="{00000000-0005-0000-0000-0000B7140000}"/>
    <cellStyle name="計算 3 2 7 7" xfId="12372" xr:uid="{00000000-0005-0000-0000-0000B8140000}"/>
    <cellStyle name="計算 3 2 7 8" xfId="13561" xr:uid="{00000000-0005-0000-0000-0000B9140000}"/>
    <cellStyle name="計算 3 2 7 9" xfId="16390" xr:uid="{00000000-0005-0000-0000-0000BA140000}"/>
    <cellStyle name="計算 3 2 8" xfId="1021" xr:uid="{00000000-0005-0000-0000-0000BB140000}"/>
    <cellStyle name="計算 3 2 8 10" xfId="18400" xr:uid="{00000000-0005-0000-0000-0000BC140000}"/>
    <cellStyle name="計算 3 2 8 11" xfId="19999" xr:uid="{00000000-0005-0000-0000-0000BD140000}"/>
    <cellStyle name="計算 3 2 8 12" xfId="4225" xr:uid="{00000000-0005-0000-0000-0000BE140000}"/>
    <cellStyle name="計算 3 2 8 2" xfId="2227" xr:uid="{00000000-0005-0000-0000-0000BF140000}"/>
    <cellStyle name="計算 3 2 8 2 2" xfId="5447" xr:uid="{00000000-0005-0000-0000-0000C0140000}"/>
    <cellStyle name="計算 3 2 8 3" xfId="6668" xr:uid="{00000000-0005-0000-0000-0000C1140000}"/>
    <cellStyle name="計算 3 2 8 4" xfId="7859" xr:uid="{00000000-0005-0000-0000-0000C2140000}"/>
    <cellStyle name="計算 3 2 8 5" xfId="9451" xr:uid="{00000000-0005-0000-0000-0000C3140000}"/>
    <cellStyle name="計算 3 2 8 6" xfId="11172" xr:uid="{00000000-0005-0000-0000-0000C4140000}"/>
    <cellStyle name="計算 3 2 8 7" xfId="12765" xr:uid="{00000000-0005-0000-0000-0000C5140000}"/>
    <cellStyle name="計算 3 2 8 8" xfId="15190" xr:uid="{00000000-0005-0000-0000-0000C6140000}"/>
    <cellStyle name="計算 3 2 8 9" xfId="16783" xr:uid="{00000000-0005-0000-0000-0000C7140000}"/>
    <cellStyle name="計算 3 2 9" xfId="1423" xr:uid="{00000000-0005-0000-0000-0000C8140000}"/>
    <cellStyle name="計算 3 2 9 10" xfId="17185" xr:uid="{00000000-0005-0000-0000-0000C9140000}"/>
    <cellStyle name="計算 3 2 9 11" xfId="18802" xr:uid="{00000000-0005-0000-0000-0000CA140000}"/>
    <cellStyle name="計算 3 2 9 12" xfId="20401" xr:uid="{00000000-0005-0000-0000-0000CB140000}"/>
    <cellStyle name="計算 3 2 9 2" xfId="2629" xr:uid="{00000000-0005-0000-0000-0000CC140000}"/>
    <cellStyle name="計算 3 2 9 2 2" xfId="5849" xr:uid="{00000000-0005-0000-0000-0000CD140000}"/>
    <cellStyle name="計算 3 2 9 3" xfId="3421" xr:uid="{00000000-0005-0000-0000-0000CE140000}"/>
    <cellStyle name="計算 3 2 9 4" xfId="8261" xr:uid="{00000000-0005-0000-0000-0000CF140000}"/>
    <cellStyle name="計算 3 2 9 5" xfId="9853" xr:uid="{00000000-0005-0000-0000-0000D0140000}"/>
    <cellStyle name="計算 3 2 9 6" xfId="11574" xr:uid="{00000000-0005-0000-0000-0000D1140000}"/>
    <cellStyle name="計算 3 2 9 7" xfId="13167" xr:uid="{00000000-0005-0000-0000-0000D2140000}"/>
    <cellStyle name="計算 3 2 9 8" xfId="14662" xr:uid="{00000000-0005-0000-0000-0000D3140000}"/>
    <cellStyle name="計算 3 2 9 9" xfId="15592" xr:uid="{00000000-0005-0000-0000-0000D4140000}"/>
    <cellStyle name="計算 3 3" xfId="223" xr:uid="{00000000-0005-0000-0000-0000D5140000}"/>
    <cellStyle name="計算 3 3 10" xfId="11966" xr:uid="{00000000-0005-0000-0000-0000D6140000}"/>
    <cellStyle name="計算 3 3 11" xfId="14395" xr:uid="{00000000-0005-0000-0000-0000D7140000}"/>
    <cellStyle name="計算 3 3 12" xfId="15985" xr:uid="{00000000-0005-0000-0000-0000D8140000}"/>
    <cellStyle name="計算 3 3 13" xfId="17602" xr:uid="{00000000-0005-0000-0000-0000D9140000}"/>
    <cellStyle name="計算 3 3 14" xfId="19201" xr:uid="{00000000-0005-0000-0000-0000DA140000}"/>
    <cellStyle name="計算 3 3 2" xfId="459" xr:uid="{00000000-0005-0000-0000-0000DB140000}"/>
    <cellStyle name="計算 3 3 2 10" xfId="10311" xr:uid="{00000000-0005-0000-0000-0000DC140000}"/>
    <cellStyle name="計算 3 3 2 11" xfId="16221" xr:uid="{00000000-0005-0000-0000-0000DD140000}"/>
    <cellStyle name="計算 3 3 2 12" xfId="17838" xr:uid="{00000000-0005-0000-0000-0000DE140000}"/>
    <cellStyle name="計算 3 3 2 13" xfId="19437" xr:uid="{00000000-0005-0000-0000-0000DF140000}"/>
    <cellStyle name="計算 3 3 2 2" xfId="870" xr:uid="{00000000-0005-0000-0000-0000E0140000}"/>
    <cellStyle name="計算 3 3 2 2 10" xfId="18249" xr:uid="{00000000-0005-0000-0000-0000E1140000}"/>
    <cellStyle name="計算 3 3 2 2 11" xfId="19848" xr:uid="{00000000-0005-0000-0000-0000E2140000}"/>
    <cellStyle name="計算 3 3 2 2 12" xfId="4074" xr:uid="{00000000-0005-0000-0000-0000E3140000}"/>
    <cellStyle name="計算 3 3 2 2 2" xfId="2076" xr:uid="{00000000-0005-0000-0000-0000E4140000}"/>
    <cellStyle name="計算 3 3 2 2 2 2" xfId="5296" xr:uid="{00000000-0005-0000-0000-0000E5140000}"/>
    <cellStyle name="計算 3 3 2 2 3" xfId="6517" xr:uid="{00000000-0005-0000-0000-0000E6140000}"/>
    <cellStyle name="計算 3 3 2 2 4" xfId="7708" xr:uid="{00000000-0005-0000-0000-0000E7140000}"/>
    <cellStyle name="計算 3 3 2 2 5" xfId="9300" xr:uid="{00000000-0005-0000-0000-0000E8140000}"/>
    <cellStyle name="計算 3 3 2 2 6" xfId="11021" xr:uid="{00000000-0005-0000-0000-0000E9140000}"/>
    <cellStyle name="計算 3 3 2 2 7" xfId="12614" xr:uid="{00000000-0005-0000-0000-0000EA140000}"/>
    <cellStyle name="計算 3 3 2 2 8" xfId="15039" xr:uid="{00000000-0005-0000-0000-0000EB140000}"/>
    <cellStyle name="計算 3 3 2 2 9" xfId="16632" xr:uid="{00000000-0005-0000-0000-0000EC140000}"/>
    <cellStyle name="計算 3 3 2 3" xfId="1263" xr:uid="{00000000-0005-0000-0000-0000ED140000}"/>
    <cellStyle name="計算 3 3 2 3 10" xfId="18642" xr:uid="{00000000-0005-0000-0000-0000EE140000}"/>
    <cellStyle name="計算 3 3 2 3 11" xfId="20241" xr:uid="{00000000-0005-0000-0000-0000EF140000}"/>
    <cellStyle name="計算 3 3 2 3 12" xfId="4467" xr:uid="{00000000-0005-0000-0000-0000F0140000}"/>
    <cellStyle name="計算 3 3 2 3 2" xfId="2469" xr:uid="{00000000-0005-0000-0000-0000F1140000}"/>
    <cellStyle name="計算 3 3 2 3 2 2" xfId="5689" xr:uid="{00000000-0005-0000-0000-0000F2140000}"/>
    <cellStyle name="計算 3 3 2 3 3" xfId="6910" xr:uid="{00000000-0005-0000-0000-0000F3140000}"/>
    <cellStyle name="計算 3 3 2 3 4" xfId="8101" xr:uid="{00000000-0005-0000-0000-0000F4140000}"/>
    <cellStyle name="計算 3 3 2 3 5" xfId="9693" xr:uid="{00000000-0005-0000-0000-0000F5140000}"/>
    <cellStyle name="計算 3 3 2 3 6" xfId="11414" xr:uid="{00000000-0005-0000-0000-0000F6140000}"/>
    <cellStyle name="計算 3 3 2 3 7" xfId="13007" xr:uid="{00000000-0005-0000-0000-0000F7140000}"/>
    <cellStyle name="計算 3 3 2 3 8" xfId="15432" xr:uid="{00000000-0005-0000-0000-0000F8140000}"/>
    <cellStyle name="計算 3 3 2 3 9" xfId="17025" xr:uid="{00000000-0005-0000-0000-0000F9140000}"/>
    <cellStyle name="計算 3 3 2 4" xfId="1665" xr:uid="{00000000-0005-0000-0000-0000FA140000}"/>
    <cellStyle name="計算 3 3 2 4 10" xfId="17427" xr:uid="{00000000-0005-0000-0000-0000FB140000}"/>
    <cellStyle name="計算 3 3 2 4 11" xfId="19044" xr:uid="{00000000-0005-0000-0000-0000FC140000}"/>
    <cellStyle name="計算 3 3 2 4 12" xfId="20643" xr:uid="{00000000-0005-0000-0000-0000FD140000}"/>
    <cellStyle name="計算 3 3 2 4 2" xfId="2871" xr:uid="{00000000-0005-0000-0000-0000FE140000}"/>
    <cellStyle name="計算 3 3 2 4 2 2" xfId="6091" xr:uid="{00000000-0005-0000-0000-0000FF140000}"/>
    <cellStyle name="計算 3 3 2 4 3" xfId="3663" xr:uid="{00000000-0005-0000-0000-000000150000}"/>
    <cellStyle name="計算 3 3 2 4 4" xfId="8503" xr:uid="{00000000-0005-0000-0000-000001150000}"/>
    <cellStyle name="計算 3 3 2 4 5" xfId="10095" xr:uid="{00000000-0005-0000-0000-000002150000}"/>
    <cellStyle name="計算 3 3 2 4 6" xfId="11816" xr:uid="{00000000-0005-0000-0000-000003150000}"/>
    <cellStyle name="計算 3 3 2 4 7" xfId="13409" xr:uid="{00000000-0005-0000-0000-000004150000}"/>
    <cellStyle name="計算 3 3 2 4 8" xfId="14904" xr:uid="{00000000-0005-0000-0000-000005150000}"/>
    <cellStyle name="計算 3 3 2 4 9" xfId="15834" xr:uid="{00000000-0005-0000-0000-000006150000}"/>
    <cellStyle name="計算 3 3 2 5" xfId="4692" xr:uid="{00000000-0005-0000-0000-000007150000}"/>
    <cellStyle name="計算 3 3 2 6" xfId="7297" xr:uid="{00000000-0005-0000-0000-000008150000}"/>
    <cellStyle name="計算 3 3 2 7" xfId="8889" xr:uid="{00000000-0005-0000-0000-000009150000}"/>
    <cellStyle name="計算 3 3 2 8" xfId="10609" xr:uid="{00000000-0005-0000-0000-00000A150000}"/>
    <cellStyle name="計算 3 3 2 9" xfId="12202" xr:uid="{00000000-0005-0000-0000-00000B150000}"/>
    <cellStyle name="計算 3 3 3" xfId="634" xr:uid="{00000000-0005-0000-0000-00000C150000}"/>
    <cellStyle name="計算 3 3 3 10" xfId="18013" xr:uid="{00000000-0005-0000-0000-00000D150000}"/>
    <cellStyle name="計算 3 3 3 11" xfId="19612" xr:uid="{00000000-0005-0000-0000-00000E150000}"/>
    <cellStyle name="計算 3 3 3 12" xfId="3838" xr:uid="{00000000-0005-0000-0000-00000F150000}"/>
    <cellStyle name="計算 3 3 3 2" xfId="1840" xr:uid="{00000000-0005-0000-0000-000010150000}"/>
    <cellStyle name="計算 3 3 3 2 2" xfId="5060" xr:uid="{00000000-0005-0000-0000-000011150000}"/>
    <cellStyle name="計算 3 3 3 3" xfId="6281" xr:uid="{00000000-0005-0000-0000-000012150000}"/>
    <cellStyle name="計算 3 3 3 4" xfId="7472" xr:uid="{00000000-0005-0000-0000-000013150000}"/>
    <cellStyle name="計算 3 3 3 5" xfId="9064" xr:uid="{00000000-0005-0000-0000-000014150000}"/>
    <cellStyle name="計算 3 3 3 6" xfId="10785" xr:uid="{00000000-0005-0000-0000-000015150000}"/>
    <cellStyle name="計算 3 3 3 7" xfId="12378" xr:uid="{00000000-0005-0000-0000-000016150000}"/>
    <cellStyle name="計算 3 3 3 8" xfId="13560" xr:uid="{00000000-0005-0000-0000-000017150000}"/>
    <cellStyle name="計算 3 3 3 9" xfId="16396" xr:uid="{00000000-0005-0000-0000-000018150000}"/>
    <cellStyle name="計算 3 3 4" xfId="1027" xr:uid="{00000000-0005-0000-0000-000019150000}"/>
    <cellStyle name="計算 3 3 4 10" xfId="18406" xr:uid="{00000000-0005-0000-0000-00001A150000}"/>
    <cellStyle name="計算 3 3 4 11" xfId="20005" xr:uid="{00000000-0005-0000-0000-00001B150000}"/>
    <cellStyle name="計算 3 3 4 12" xfId="4231" xr:uid="{00000000-0005-0000-0000-00001C150000}"/>
    <cellStyle name="計算 3 3 4 2" xfId="2233" xr:uid="{00000000-0005-0000-0000-00001D150000}"/>
    <cellStyle name="計算 3 3 4 2 2" xfId="5453" xr:uid="{00000000-0005-0000-0000-00001E150000}"/>
    <cellStyle name="計算 3 3 4 3" xfId="6674" xr:uid="{00000000-0005-0000-0000-00001F150000}"/>
    <cellStyle name="計算 3 3 4 4" xfId="7865" xr:uid="{00000000-0005-0000-0000-000020150000}"/>
    <cellStyle name="計算 3 3 4 5" xfId="9457" xr:uid="{00000000-0005-0000-0000-000021150000}"/>
    <cellStyle name="計算 3 3 4 6" xfId="11178" xr:uid="{00000000-0005-0000-0000-000022150000}"/>
    <cellStyle name="計算 3 3 4 7" xfId="12771" xr:uid="{00000000-0005-0000-0000-000023150000}"/>
    <cellStyle name="計算 3 3 4 8" xfId="15196" xr:uid="{00000000-0005-0000-0000-000024150000}"/>
    <cellStyle name="計算 3 3 4 9" xfId="16789" xr:uid="{00000000-0005-0000-0000-000025150000}"/>
    <cellStyle name="計算 3 3 5" xfId="1429" xr:uid="{00000000-0005-0000-0000-000026150000}"/>
    <cellStyle name="計算 3 3 5 10" xfId="17191" xr:uid="{00000000-0005-0000-0000-000027150000}"/>
    <cellStyle name="計算 3 3 5 11" xfId="18808" xr:uid="{00000000-0005-0000-0000-000028150000}"/>
    <cellStyle name="計算 3 3 5 12" xfId="20407" xr:uid="{00000000-0005-0000-0000-000029150000}"/>
    <cellStyle name="計算 3 3 5 2" xfId="2635" xr:uid="{00000000-0005-0000-0000-00002A150000}"/>
    <cellStyle name="計算 3 3 5 2 2" xfId="5855" xr:uid="{00000000-0005-0000-0000-00002B150000}"/>
    <cellStyle name="計算 3 3 5 3" xfId="3427" xr:uid="{00000000-0005-0000-0000-00002C150000}"/>
    <cellStyle name="計算 3 3 5 4" xfId="8267" xr:uid="{00000000-0005-0000-0000-00002D150000}"/>
    <cellStyle name="計算 3 3 5 5" xfId="9859" xr:uid="{00000000-0005-0000-0000-00002E150000}"/>
    <cellStyle name="計算 3 3 5 6" xfId="11580" xr:uid="{00000000-0005-0000-0000-00002F150000}"/>
    <cellStyle name="計算 3 3 5 7" xfId="13173" xr:uid="{00000000-0005-0000-0000-000030150000}"/>
    <cellStyle name="計算 3 3 5 8" xfId="14668" xr:uid="{00000000-0005-0000-0000-000031150000}"/>
    <cellStyle name="計算 3 3 5 9" xfId="15598" xr:uid="{00000000-0005-0000-0000-000032150000}"/>
    <cellStyle name="計算 3 3 6" xfId="4973" xr:uid="{00000000-0005-0000-0000-000033150000}"/>
    <cellStyle name="計算 3 3 7" xfId="7061" xr:uid="{00000000-0005-0000-0000-000034150000}"/>
    <cellStyle name="計算 3 3 8" xfId="8653" xr:uid="{00000000-0005-0000-0000-000035150000}"/>
    <cellStyle name="計算 3 3 9" xfId="10373" xr:uid="{00000000-0005-0000-0000-000036150000}"/>
    <cellStyle name="計算 3 4" xfId="224" xr:uid="{00000000-0005-0000-0000-000037150000}"/>
    <cellStyle name="計算 3 4 10" xfId="11967" xr:uid="{00000000-0005-0000-0000-000038150000}"/>
    <cellStyle name="計算 3 4 11" xfId="14038" xr:uid="{00000000-0005-0000-0000-000039150000}"/>
    <cellStyle name="計算 3 4 12" xfId="15986" xr:uid="{00000000-0005-0000-0000-00003A150000}"/>
    <cellStyle name="計算 3 4 13" xfId="17603" xr:uid="{00000000-0005-0000-0000-00003B150000}"/>
    <cellStyle name="計算 3 4 14" xfId="19202" xr:uid="{00000000-0005-0000-0000-00003C150000}"/>
    <cellStyle name="計算 3 4 2" xfId="489" xr:uid="{00000000-0005-0000-0000-00003D150000}"/>
    <cellStyle name="計算 3 4 2 10" xfId="14087" xr:uid="{00000000-0005-0000-0000-00003E150000}"/>
    <cellStyle name="計算 3 4 2 11" xfId="16251" xr:uid="{00000000-0005-0000-0000-00003F150000}"/>
    <cellStyle name="計算 3 4 2 12" xfId="17868" xr:uid="{00000000-0005-0000-0000-000040150000}"/>
    <cellStyle name="計算 3 4 2 13" xfId="19467" xr:uid="{00000000-0005-0000-0000-000041150000}"/>
    <cellStyle name="計算 3 4 2 2" xfId="900" xr:uid="{00000000-0005-0000-0000-000042150000}"/>
    <cellStyle name="計算 3 4 2 2 10" xfId="18279" xr:uid="{00000000-0005-0000-0000-000043150000}"/>
    <cellStyle name="計算 3 4 2 2 11" xfId="19878" xr:uid="{00000000-0005-0000-0000-000044150000}"/>
    <cellStyle name="計算 3 4 2 2 12" xfId="4104" xr:uid="{00000000-0005-0000-0000-000045150000}"/>
    <cellStyle name="計算 3 4 2 2 2" xfId="2106" xr:uid="{00000000-0005-0000-0000-000046150000}"/>
    <cellStyle name="計算 3 4 2 2 2 2" xfId="5326" xr:uid="{00000000-0005-0000-0000-000047150000}"/>
    <cellStyle name="計算 3 4 2 2 3" xfId="6547" xr:uid="{00000000-0005-0000-0000-000048150000}"/>
    <cellStyle name="計算 3 4 2 2 4" xfId="7738" xr:uid="{00000000-0005-0000-0000-000049150000}"/>
    <cellStyle name="計算 3 4 2 2 5" xfId="9330" xr:uid="{00000000-0005-0000-0000-00004A150000}"/>
    <cellStyle name="計算 3 4 2 2 6" xfId="11051" xr:uid="{00000000-0005-0000-0000-00004B150000}"/>
    <cellStyle name="計算 3 4 2 2 7" xfId="12644" xr:uid="{00000000-0005-0000-0000-00004C150000}"/>
    <cellStyle name="計算 3 4 2 2 8" xfId="15069" xr:uid="{00000000-0005-0000-0000-00004D150000}"/>
    <cellStyle name="計算 3 4 2 2 9" xfId="16662" xr:uid="{00000000-0005-0000-0000-00004E150000}"/>
    <cellStyle name="計算 3 4 2 3" xfId="1293" xr:uid="{00000000-0005-0000-0000-00004F150000}"/>
    <cellStyle name="計算 3 4 2 3 10" xfId="18672" xr:uid="{00000000-0005-0000-0000-000050150000}"/>
    <cellStyle name="計算 3 4 2 3 11" xfId="20271" xr:uid="{00000000-0005-0000-0000-000051150000}"/>
    <cellStyle name="計算 3 4 2 3 12" xfId="4497" xr:uid="{00000000-0005-0000-0000-000052150000}"/>
    <cellStyle name="計算 3 4 2 3 2" xfId="2499" xr:uid="{00000000-0005-0000-0000-000053150000}"/>
    <cellStyle name="計算 3 4 2 3 2 2" xfId="5719" xr:uid="{00000000-0005-0000-0000-000054150000}"/>
    <cellStyle name="計算 3 4 2 3 3" xfId="6940" xr:uid="{00000000-0005-0000-0000-000055150000}"/>
    <cellStyle name="計算 3 4 2 3 4" xfId="8131" xr:uid="{00000000-0005-0000-0000-000056150000}"/>
    <cellStyle name="計算 3 4 2 3 5" xfId="9723" xr:uid="{00000000-0005-0000-0000-000057150000}"/>
    <cellStyle name="計算 3 4 2 3 6" xfId="11444" xr:uid="{00000000-0005-0000-0000-000058150000}"/>
    <cellStyle name="計算 3 4 2 3 7" xfId="13037" xr:uid="{00000000-0005-0000-0000-000059150000}"/>
    <cellStyle name="計算 3 4 2 3 8" xfId="15462" xr:uid="{00000000-0005-0000-0000-00005A150000}"/>
    <cellStyle name="計算 3 4 2 3 9" xfId="17055" xr:uid="{00000000-0005-0000-0000-00005B150000}"/>
    <cellStyle name="計算 3 4 2 4" xfId="1695" xr:uid="{00000000-0005-0000-0000-00005C150000}"/>
    <cellStyle name="計算 3 4 2 4 10" xfId="17457" xr:uid="{00000000-0005-0000-0000-00005D150000}"/>
    <cellStyle name="計算 3 4 2 4 11" xfId="19074" xr:uid="{00000000-0005-0000-0000-00005E150000}"/>
    <cellStyle name="計算 3 4 2 4 12" xfId="20673" xr:uid="{00000000-0005-0000-0000-00005F150000}"/>
    <cellStyle name="計算 3 4 2 4 2" xfId="2901" xr:uid="{00000000-0005-0000-0000-000060150000}"/>
    <cellStyle name="計算 3 4 2 4 2 2" xfId="6121" xr:uid="{00000000-0005-0000-0000-000061150000}"/>
    <cellStyle name="計算 3 4 2 4 3" xfId="3693" xr:uid="{00000000-0005-0000-0000-000062150000}"/>
    <cellStyle name="計算 3 4 2 4 4" xfId="8533" xr:uid="{00000000-0005-0000-0000-000063150000}"/>
    <cellStyle name="計算 3 4 2 4 5" xfId="10125" xr:uid="{00000000-0005-0000-0000-000064150000}"/>
    <cellStyle name="計算 3 4 2 4 6" xfId="11846" xr:uid="{00000000-0005-0000-0000-000065150000}"/>
    <cellStyle name="計算 3 4 2 4 7" xfId="13439" xr:uid="{00000000-0005-0000-0000-000066150000}"/>
    <cellStyle name="計算 3 4 2 4 8" xfId="14934" xr:uid="{00000000-0005-0000-0000-000067150000}"/>
    <cellStyle name="計算 3 4 2 4 9" xfId="15864" xr:uid="{00000000-0005-0000-0000-000068150000}"/>
    <cellStyle name="計算 3 4 2 5" xfId="4627" xr:uid="{00000000-0005-0000-0000-000069150000}"/>
    <cellStyle name="計算 3 4 2 6" xfId="7327" xr:uid="{00000000-0005-0000-0000-00006A150000}"/>
    <cellStyle name="計算 3 4 2 7" xfId="8919" xr:uid="{00000000-0005-0000-0000-00006B150000}"/>
    <cellStyle name="計算 3 4 2 8" xfId="10639" xr:uid="{00000000-0005-0000-0000-00006C150000}"/>
    <cellStyle name="計算 3 4 2 9" xfId="12232" xr:uid="{00000000-0005-0000-0000-00006D150000}"/>
    <cellStyle name="計算 3 4 3" xfId="635" xr:uid="{00000000-0005-0000-0000-00006E150000}"/>
    <cellStyle name="計算 3 4 3 10" xfId="18014" xr:uid="{00000000-0005-0000-0000-00006F150000}"/>
    <cellStyle name="計算 3 4 3 11" xfId="19613" xr:uid="{00000000-0005-0000-0000-000070150000}"/>
    <cellStyle name="計算 3 4 3 12" xfId="3839" xr:uid="{00000000-0005-0000-0000-000071150000}"/>
    <cellStyle name="計算 3 4 3 2" xfId="1841" xr:uid="{00000000-0005-0000-0000-000072150000}"/>
    <cellStyle name="計算 3 4 3 2 2" xfId="5061" xr:uid="{00000000-0005-0000-0000-000073150000}"/>
    <cellStyle name="計算 3 4 3 3" xfId="6282" xr:uid="{00000000-0005-0000-0000-000074150000}"/>
    <cellStyle name="計算 3 4 3 4" xfId="7473" xr:uid="{00000000-0005-0000-0000-000075150000}"/>
    <cellStyle name="計算 3 4 3 5" xfId="9065" xr:uid="{00000000-0005-0000-0000-000076150000}"/>
    <cellStyle name="計算 3 4 3 6" xfId="10786" xr:uid="{00000000-0005-0000-0000-000077150000}"/>
    <cellStyle name="計算 3 4 3 7" xfId="12379" xr:uid="{00000000-0005-0000-0000-000078150000}"/>
    <cellStyle name="計算 3 4 3 8" xfId="14291" xr:uid="{00000000-0005-0000-0000-000079150000}"/>
    <cellStyle name="計算 3 4 3 9" xfId="16397" xr:uid="{00000000-0005-0000-0000-00007A150000}"/>
    <cellStyle name="計算 3 4 4" xfId="1028" xr:uid="{00000000-0005-0000-0000-00007B150000}"/>
    <cellStyle name="計算 3 4 4 10" xfId="18407" xr:uid="{00000000-0005-0000-0000-00007C150000}"/>
    <cellStyle name="計算 3 4 4 11" xfId="20006" xr:uid="{00000000-0005-0000-0000-00007D150000}"/>
    <cellStyle name="計算 3 4 4 12" xfId="4232" xr:uid="{00000000-0005-0000-0000-00007E150000}"/>
    <cellStyle name="計算 3 4 4 2" xfId="2234" xr:uid="{00000000-0005-0000-0000-00007F150000}"/>
    <cellStyle name="計算 3 4 4 2 2" xfId="5454" xr:uid="{00000000-0005-0000-0000-000080150000}"/>
    <cellStyle name="計算 3 4 4 3" xfId="6675" xr:uid="{00000000-0005-0000-0000-000081150000}"/>
    <cellStyle name="計算 3 4 4 4" xfId="7866" xr:uid="{00000000-0005-0000-0000-000082150000}"/>
    <cellStyle name="計算 3 4 4 5" xfId="9458" xr:uid="{00000000-0005-0000-0000-000083150000}"/>
    <cellStyle name="計算 3 4 4 6" xfId="11179" xr:uid="{00000000-0005-0000-0000-000084150000}"/>
    <cellStyle name="計算 3 4 4 7" xfId="12772" xr:uid="{00000000-0005-0000-0000-000085150000}"/>
    <cellStyle name="計算 3 4 4 8" xfId="15197" xr:uid="{00000000-0005-0000-0000-000086150000}"/>
    <cellStyle name="計算 3 4 4 9" xfId="16790" xr:uid="{00000000-0005-0000-0000-000087150000}"/>
    <cellStyle name="計算 3 4 5" xfId="1430" xr:uid="{00000000-0005-0000-0000-000088150000}"/>
    <cellStyle name="計算 3 4 5 10" xfId="17192" xr:uid="{00000000-0005-0000-0000-000089150000}"/>
    <cellStyle name="計算 3 4 5 11" xfId="18809" xr:uid="{00000000-0005-0000-0000-00008A150000}"/>
    <cellStyle name="計算 3 4 5 12" xfId="20408" xr:uid="{00000000-0005-0000-0000-00008B150000}"/>
    <cellStyle name="計算 3 4 5 2" xfId="2636" xr:uid="{00000000-0005-0000-0000-00008C150000}"/>
    <cellStyle name="計算 3 4 5 2 2" xfId="5856" xr:uid="{00000000-0005-0000-0000-00008D150000}"/>
    <cellStyle name="計算 3 4 5 3" xfId="3428" xr:uid="{00000000-0005-0000-0000-00008E150000}"/>
    <cellStyle name="計算 3 4 5 4" xfId="8268" xr:uid="{00000000-0005-0000-0000-00008F150000}"/>
    <cellStyle name="計算 3 4 5 5" xfId="9860" xr:uid="{00000000-0005-0000-0000-000090150000}"/>
    <cellStyle name="計算 3 4 5 6" xfId="11581" xr:uid="{00000000-0005-0000-0000-000091150000}"/>
    <cellStyle name="計算 3 4 5 7" xfId="13174" xr:uid="{00000000-0005-0000-0000-000092150000}"/>
    <cellStyle name="計算 3 4 5 8" xfId="14669" xr:uid="{00000000-0005-0000-0000-000093150000}"/>
    <cellStyle name="計算 3 4 5 9" xfId="15599" xr:uid="{00000000-0005-0000-0000-000094150000}"/>
    <cellStyle name="計算 3 4 6" xfId="4887" xr:uid="{00000000-0005-0000-0000-000095150000}"/>
    <cellStyle name="計算 3 4 7" xfId="7062" xr:uid="{00000000-0005-0000-0000-000096150000}"/>
    <cellStyle name="計算 3 4 8" xfId="8654" xr:uid="{00000000-0005-0000-0000-000097150000}"/>
    <cellStyle name="計算 3 4 9" xfId="10374" xr:uid="{00000000-0005-0000-0000-000098150000}"/>
    <cellStyle name="計算 3 5" xfId="225" xr:uid="{00000000-0005-0000-0000-000099150000}"/>
    <cellStyle name="計算 3 5 10" xfId="11968" xr:uid="{00000000-0005-0000-0000-00009A150000}"/>
    <cellStyle name="計算 3 5 11" xfId="14491" xr:uid="{00000000-0005-0000-0000-00009B150000}"/>
    <cellStyle name="計算 3 5 12" xfId="15987" xr:uid="{00000000-0005-0000-0000-00009C150000}"/>
    <cellStyle name="計算 3 5 13" xfId="17604" xr:uid="{00000000-0005-0000-0000-00009D150000}"/>
    <cellStyle name="計算 3 5 14" xfId="19203" xr:uid="{00000000-0005-0000-0000-00009E150000}"/>
    <cellStyle name="計算 3 5 2" xfId="375" xr:uid="{00000000-0005-0000-0000-00009F150000}"/>
    <cellStyle name="計算 3 5 2 10" xfId="13737" xr:uid="{00000000-0005-0000-0000-0000A0150000}"/>
    <cellStyle name="計算 3 5 2 11" xfId="16137" xr:uid="{00000000-0005-0000-0000-0000A1150000}"/>
    <cellStyle name="計算 3 5 2 12" xfId="17754" xr:uid="{00000000-0005-0000-0000-0000A2150000}"/>
    <cellStyle name="計算 3 5 2 13" xfId="19353" xr:uid="{00000000-0005-0000-0000-0000A3150000}"/>
    <cellStyle name="計算 3 5 2 2" xfId="786" xr:uid="{00000000-0005-0000-0000-0000A4150000}"/>
    <cellStyle name="計算 3 5 2 2 10" xfId="18165" xr:uid="{00000000-0005-0000-0000-0000A5150000}"/>
    <cellStyle name="計算 3 5 2 2 11" xfId="19764" xr:uid="{00000000-0005-0000-0000-0000A6150000}"/>
    <cellStyle name="計算 3 5 2 2 12" xfId="3990" xr:uid="{00000000-0005-0000-0000-0000A7150000}"/>
    <cellStyle name="計算 3 5 2 2 2" xfId="1992" xr:uid="{00000000-0005-0000-0000-0000A8150000}"/>
    <cellStyle name="計算 3 5 2 2 2 2" xfId="5212" xr:uid="{00000000-0005-0000-0000-0000A9150000}"/>
    <cellStyle name="計算 3 5 2 2 3" xfId="6433" xr:uid="{00000000-0005-0000-0000-0000AA150000}"/>
    <cellStyle name="計算 3 5 2 2 4" xfId="7624" xr:uid="{00000000-0005-0000-0000-0000AB150000}"/>
    <cellStyle name="計算 3 5 2 2 5" xfId="9216" xr:uid="{00000000-0005-0000-0000-0000AC150000}"/>
    <cellStyle name="計算 3 5 2 2 6" xfId="10937" xr:uid="{00000000-0005-0000-0000-0000AD150000}"/>
    <cellStyle name="計算 3 5 2 2 7" xfId="12530" xr:uid="{00000000-0005-0000-0000-0000AE150000}"/>
    <cellStyle name="計算 3 5 2 2 8" xfId="10263" xr:uid="{00000000-0005-0000-0000-0000AF150000}"/>
    <cellStyle name="計算 3 5 2 2 9" xfId="16548" xr:uid="{00000000-0005-0000-0000-0000B0150000}"/>
    <cellStyle name="計算 3 5 2 3" xfId="1179" xr:uid="{00000000-0005-0000-0000-0000B1150000}"/>
    <cellStyle name="計算 3 5 2 3 10" xfId="18558" xr:uid="{00000000-0005-0000-0000-0000B2150000}"/>
    <cellStyle name="計算 3 5 2 3 11" xfId="20157" xr:uid="{00000000-0005-0000-0000-0000B3150000}"/>
    <cellStyle name="計算 3 5 2 3 12" xfId="4383" xr:uid="{00000000-0005-0000-0000-0000B4150000}"/>
    <cellStyle name="計算 3 5 2 3 2" xfId="2385" xr:uid="{00000000-0005-0000-0000-0000B5150000}"/>
    <cellStyle name="計算 3 5 2 3 2 2" xfId="5605" xr:uid="{00000000-0005-0000-0000-0000B6150000}"/>
    <cellStyle name="計算 3 5 2 3 3" xfId="6826" xr:uid="{00000000-0005-0000-0000-0000B7150000}"/>
    <cellStyle name="計算 3 5 2 3 4" xfId="8017" xr:uid="{00000000-0005-0000-0000-0000B8150000}"/>
    <cellStyle name="計算 3 5 2 3 5" xfId="9609" xr:uid="{00000000-0005-0000-0000-0000B9150000}"/>
    <cellStyle name="計算 3 5 2 3 6" xfId="11330" xr:uid="{00000000-0005-0000-0000-0000BA150000}"/>
    <cellStyle name="計算 3 5 2 3 7" xfId="12923" xr:uid="{00000000-0005-0000-0000-0000BB150000}"/>
    <cellStyle name="計算 3 5 2 3 8" xfId="15348" xr:uid="{00000000-0005-0000-0000-0000BC150000}"/>
    <cellStyle name="計算 3 5 2 3 9" xfId="16941" xr:uid="{00000000-0005-0000-0000-0000BD150000}"/>
    <cellStyle name="計算 3 5 2 4" xfId="1581" xr:uid="{00000000-0005-0000-0000-0000BE150000}"/>
    <cellStyle name="計算 3 5 2 4 10" xfId="17343" xr:uid="{00000000-0005-0000-0000-0000BF150000}"/>
    <cellStyle name="計算 3 5 2 4 11" xfId="18960" xr:uid="{00000000-0005-0000-0000-0000C0150000}"/>
    <cellStyle name="計算 3 5 2 4 12" xfId="20559" xr:uid="{00000000-0005-0000-0000-0000C1150000}"/>
    <cellStyle name="計算 3 5 2 4 2" xfId="2787" xr:uid="{00000000-0005-0000-0000-0000C2150000}"/>
    <cellStyle name="計算 3 5 2 4 2 2" xfId="6007" xr:uid="{00000000-0005-0000-0000-0000C3150000}"/>
    <cellStyle name="計算 3 5 2 4 3" xfId="3579" xr:uid="{00000000-0005-0000-0000-0000C4150000}"/>
    <cellStyle name="計算 3 5 2 4 4" xfId="8419" xr:uid="{00000000-0005-0000-0000-0000C5150000}"/>
    <cellStyle name="計算 3 5 2 4 5" xfId="10011" xr:uid="{00000000-0005-0000-0000-0000C6150000}"/>
    <cellStyle name="計算 3 5 2 4 6" xfId="11732" xr:uid="{00000000-0005-0000-0000-0000C7150000}"/>
    <cellStyle name="計算 3 5 2 4 7" xfId="13325" xr:uid="{00000000-0005-0000-0000-0000C8150000}"/>
    <cellStyle name="計算 3 5 2 4 8" xfId="14820" xr:uid="{00000000-0005-0000-0000-0000C9150000}"/>
    <cellStyle name="計算 3 5 2 4 9" xfId="15750" xr:uid="{00000000-0005-0000-0000-0000CA150000}"/>
    <cellStyle name="計算 3 5 2 5" xfId="4731" xr:uid="{00000000-0005-0000-0000-0000CB150000}"/>
    <cellStyle name="計算 3 5 2 6" xfId="7213" xr:uid="{00000000-0005-0000-0000-0000CC150000}"/>
    <cellStyle name="計算 3 5 2 7" xfId="8805" xr:uid="{00000000-0005-0000-0000-0000CD150000}"/>
    <cellStyle name="計算 3 5 2 8" xfId="10525" xr:uid="{00000000-0005-0000-0000-0000CE150000}"/>
    <cellStyle name="計算 3 5 2 9" xfId="12118" xr:uid="{00000000-0005-0000-0000-0000CF150000}"/>
    <cellStyle name="計算 3 5 3" xfId="636" xr:uid="{00000000-0005-0000-0000-0000D0150000}"/>
    <cellStyle name="計算 3 5 3 10" xfId="18015" xr:uid="{00000000-0005-0000-0000-0000D1150000}"/>
    <cellStyle name="計算 3 5 3 11" xfId="19614" xr:uid="{00000000-0005-0000-0000-0000D2150000}"/>
    <cellStyle name="計算 3 5 3 12" xfId="3840" xr:uid="{00000000-0005-0000-0000-0000D3150000}"/>
    <cellStyle name="計算 3 5 3 2" xfId="1842" xr:uid="{00000000-0005-0000-0000-0000D4150000}"/>
    <cellStyle name="計算 3 5 3 2 2" xfId="5062" xr:uid="{00000000-0005-0000-0000-0000D5150000}"/>
    <cellStyle name="計算 3 5 3 3" xfId="6283" xr:uid="{00000000-0005-0000-0000-0000D6150000}"/>
    <cellStyle name="計算 3 5 3 4" xfId="7474" xr:uid="{00000000-0005-0000-0000-0000D7150000}"/>
    <cellStyle name="計算 3 5 3 5" xfId="9066" xr:uid="{00000000-0005-0000-0000-0000D8150000}"/>
    <cellStyle name="計算 3 5 3 6" xfId="10787" xr:uid="{00000000-0005-0000-0000-0000D9150000}"/>
    <cellStyle name="計算 3 5 3 7" xfId="12380" xr:uid="{00000000-0005-0000-0000-0000DA150000}"/>
    <cellStyle name="計算 3 5 3 8" xfId="13934" xr:uid="{00000000-0005-0000-0000-0000DB150000}"/>
    <cellStyle name="計算 3 5 3 9" xfId="16398" xr:uid="{00000000-0005-0000-0000-0000DC150000}"/>
    <cellStyle name="計算 3 5 4" xfId="1029" xr:uid="{00000000-0005-0000-0000-0000DD150000}"/>
    <cellStyle name="計算 3 5 4 10" xfId="18408" xr:uid="{00000000-0005-0000-0000-0000DE150000}"/>
    <cellStyle name="計算 3 5 4 11" xfId="20007" xr:uid="{00000000-0005-0000-0000-0000DF150000}"/>
    <cellStyle name="計算 3 5 4 12" xfId="4233" xr:uid="{00000000-0005-0000-0000-0000E0150000}"/>
    <cellStyle name="計算 3 5 4 2" xfId="2235" xr:uid="{00000000-0005-0000-0000-0000E1150000}"/>
    <cellStyle name="計算 3 5 4 2 2" xfId="5455" xr:uid="{00000000-0005-0000-0000-0000E2150000}"/>
    <cellStyle name="計算 3 5 4 3" xfId="6676" xr:uid="{00000000-0005-0000-0000-0000E3150000}"/>
    <cellStyle name="計算 3 5 4 4" xfId="7867" xr:uid="{00000000-0005-0000-0000-0000E4150000}"/>
    <cellStyle name="計算 3 5 4 5" xfId="9459" xr:uid="{00000000-0005-0000-0000-0000E5150000}"/>
    <cellStyle name="計算 3 5 4 6" xfId="11180" xr:uid="{00000000-0005-0000-0000-0000E6150000}"/>
    <cellStyle name="計算 3 5 4 7" xfId="12773" xr:uid="{00000000-0005-0000-0000-0000E7150000}"/>
    <cellStyle name="計算 3 5 4 8" xfId="15198" xr:uid="{00000000-0005-0000-0000-0000E8150000}"/>
    <cellStyle name="計算 3 5 4 9" xfId="16791" xr:uid="{00000000-0005-0000-0000-0000E9150000}"/>
    <cellStyle name="計算 3 5 5" xfId="1431" xr:uid="{00000000-0005-0000-0000-0000EA150000}"/>
    <cellStyle name="計算 3 5 5 10" xfId="17193" xr:uid="{00000000-0005-0000-0000-0000EB150000}"/>
    <cellStyle name="計算 3 5 5 11" xfId="18810" xr:uid="{00000000-0005-0000-0000-0000EC150000}"/>
    <cellStyle name="計算 3 5 5 12" xfId="20409" xr:uid="{00000000-0005-0000-0000-0000ED150000}"/>
    <cellStyle name="計算 3 5 5 2" xfId="2637" xr:uid="{00000000-0005-0000-0000-0000EE150000}"/>
    <cellStyle name="計算 3 5 5 2 2" xfId="5857" xr:uid="{00000000-0005-0000-0000-0000EF150000}"/>
    <cellStyle name="計算 3 5 5 3" xfId="3429" xr:uid="{00000000-0005-0000-0000-0000F0150000}"/>
    <cellStyle name="計算 3 5 5 4" xfId="8269" xr:uid="{00000000-0005-0000-0000-0000F1150000}"/>
    <cellStyle name="計算 3 5 5 5" xfId="9861" xr:uid="{00000000-0005-0000-0000-0000F2150000}"/>
    <cellStyle name="計算 3 5 5 6" xfId="11582" xr:uid="{00000000-0005-0000-0000-0000F3150000}"/>
    <cellStyle name="計算 3 5 5 7" xfId="13175" xr:uid="{00000000-0005-0000-0000-0000F4150000}"/>
    <cellStyle name="計算 3 5 5 8" xfId="14670" xr:uid="{00000000-0005-0000-0000-0000F5150000}"/>
    <cellStyle name="計算 3 5 5 9" xfId="15600" xr:uid="{00000000-0005-0000-0000-0000F6150000}"/>
    <cellStyle name="計算 3 5 6" xfId="4796" xr:uid="{00000000-0005-0000-0000-0000F7150000}"/>
    <cellStyle name="計算 3 5 7" xfId="7063" xr:uid="{00000000-0005-0000-0000-0000F8150000}"/>
    <cellStyle name="計算 3 5 8" xfId="8655" xr:uid="{00000000-0005-0000-0000-0000F9150000}"/>
    <cellStyle name="計算 3 5 9" xfId="10375" xr:uid="{00000000-0005-0000-0000-0000FA150000}"/>
    <cellStyle name="計算 3 6" xfId="226" xr:uid="{00000000-0005-0000-0000-0000FB150000}"/>
    <cellStyle name="計算 3 6 10" xfId="11969" xr:uid="{00000000-0005-0000-0000-0000FC150000}"/>
    <cellStyle name="計算 3 6 11" xfId="14135" xr:uid="{00000000-0005-0000-0000-0000FD150000}"/>
    <cellStyle name="計算 3 6 12" xfId="15988" xr:uid="{00000000-0005-0000-0000-0000FE150000}"/>
    <cellStyle name="計算 3 6 13" xfId="17605" xr:uid="{00000000-0005-0000-0000-0000FF150000}"/>
    <cellStyle name="計算 3 6 14" xfId="19204" xr:uid="{00000000-0005-0000-0000-000000160000}"/>
    <cellStyle name="計算 3 6 2" xfId="376" xr:uid="{00000000-0005-0000-0000-000001160000}"/>
    <cellStyle name="計算 3 6 2 10" xfId="13622" xr:uid="{00000000-0005-0000-0000-000002160000}"/>
    <cellStyle name="計算 3 6 2 11" xfId="16138" xr:uid="{00000000-0005-0000-0000-000003160000}"/>
    <cellStyle name="計算 3 6 2 12" xfId="17755" xr:uid="{00000000-0005-0000-0000-000004160000}"/>
    <cellStyle name="計算 3 6 2 13" xfId="19354" xr:uid="{00000000-0005-0000-0000-000005160000}"/>
    <cellStyle name="計算 3 6 2 2" xfId="787" xr:uid="{00000000-0005-0000-0000-000006160000}"/>
    <cellStyle name="計算 3 6 2 2 10" xfId="18166" xr:uid="{00000000-0005-0000-0000-000007160000}"/>
    <cellStyle name="計算 3 6 2 2 11" xfId="19765" xr:uid="{00000000-0005-0000-0000-000008160000}"/>
    <cellStyle name="計算 3 6 2 2 12" xfId="3991" xr:uid="{00000000-0005-0000-0000-000009160000}"/>
    <cellStyle name="計算 3 6 2 2 2" xfId="1993" xr:uid="{00000000-0005-0000-0000-00000A160000}"/>
    <cellStyle name="計算 3 6 2 2 2 2" xfId="5213" xr:uid="{00000000-0005-0000-0000-00000B160000}"/>
    <cellStyle name="計算 3 6 2 2 3" xfId="6434" xr:uid="{00000000-0005-0000-0000-00000C160000}"/>
    <cellStyle name="計算 3 6 2 2 4" xfId="7625" xr:uid="{00000000-0005-0000-0000-00000D160000}"/>
    <cellStyle name="計算 3 6 2 2 5" xfId="9217" xr:uid="{00000000-0005-0000-0000-00000E160000}"/>
    <cellStyle name="計算 3 6 2 2 6" xfId="10938" xr:uid="{00000000-0005-0000-0000-00000F160000}"/>
    <cellStyle name="計算 3 6 2 2 7" xfId="12531" xr:uid="{00000000-0005-0000-0000-000010160000}"/>
    <cellStyle name="計算 3 6 2 2 8" xfId="10262" xr:uid="{00000000-0005-0000-0000-000011160000}"/>
    <cellStyle name="計算 3 6 2 2 9" xfId="16549" xr:uid="{00000000-0005-0000-0000-000012160000}"/>
    <cellStyle name="計算 3 6 2 3" xfId="1180" xr:uid="{00000000-0005-0000-0000-000013160000}"/>
    <cellStyle name="計算 3 6 2 3 10" xfId="18559" xr:uid="{00000000-0005-0000-0000-000014160000}"/>
    <cellStyle name="計算 3 6 2 3 11" xfId="20158" xr:uid="{00000000-0005-0000-0000-000015160000}"/>
    <cellStyle name="計算 3 6 2 3 12" xfId="4384" xr:uid="{00000000-0005-0000-0000-000016160000}"/>
    <cellStyle name="計算 3 6 2 3 2" xfId="2386" xr:uid="{00000000-0005-0000-0000-000017160000}"/>
    <cellStyle name="計算 3 6 2 3 2 2" xfId="5606" xr:uid="{00000000-0005-0000-0000-000018160000}"/>
    <cellStyle name="計算 3 6 2 3 3" xfId="6827" xr:uid="{00000000-0005-0000-0000-000019160000}"/>
    <cellStyle name="計算 3 6 2 3 4" xfId="8018" xr:uid="{00000000-0005-0000-0000-00001A160000}"/>
    <cellStyle name="計算 3 6 2 3 5" xfId="9610" xr:uid="{00000000-0005-0000-0000-00001B160000}"/>
    <cellStyle name="計算 3 6 2 3 6" xfId="11331" xr:uid="{00000000-0005-0000-0000-00001C160000}"/>
    <cellStyle name="計算 3 6 2 3 7" xfId="12924" xr:uid="{00000000-0005-0000-0000-00001D160000}"/>
    <cellStyle name="計算 3 6 2 3 8" xfId="15349" xr:uid="{00000000-0005-0000-0000-00001E160000}"/>
    <cellStyle name="計算 3 6 2 3 9" xfId="16942" xr:uid="{00000000-0005-0000-0000-00001F160000}"/>
    <cellStyle name="計算 3 6 2 4" xfId="1582" xr:uid="{00000000-0005-0000-0000-000020160000}"/>
    <cellStyle name="計算 3 6 2 4 10" xfId="17344" xr:uid="{00000000-0005-0000-0000-000021160000}"/>
    <cellStyle name="計算 3 6 2 4 11" xfId="18961" xr:uid="{00000000-0005-0000-0000-000022160000}"/>
    <cellStyle name="計算 3 6 2 4 12" xfId="20560" xr:uid="{00000000-0005-0000-0000-000023160000}"/>
    <cellStyle name="計算 3 6 2 4 2" xfId="2788" xr:uid="{00000000-0005-0000-0000-000024160000}"/>
    <cellStyle name="計算 3 6 2 4 2 2" xfId="6008" xr:uid="{00000000-0005-0000-0000-000025160000}"/>
    <cellStyle name="計算 3 6 2 4 3" xfId="3580" xr:uid="{00000000-0005-0000-0000-000026160000}"/>
    <cellStyle name="計算 3 6 2 4 4" xfId="8420" xr:uid="{00000000-0005-0000-0000-000027160000}"/>
    <cellStyle name="計算 3 6 2 4 5" xfId="10012" xr:uid="{00000000-0005-0000-0000-000028160000}"/>
    <cellStyle name="計算 3 6 2 4 6" xfId="11733" xr:uid="{00000000-0005-0000-0000-000029160000}"/>
    <cellStyle name="計算 3 6 2 4 7" xfId="13326" xr:uid="{00000000-0005-0000-0000-00002A160000}"/>
    <cellStyle name="計算 3 6 2 4 8" xfId="14821" xr:uid="{00000000-0005-0000-0000-00002B160000}"/>
    <cellStyle name="計算 3 6 2 4 9" xfId="15751" xr:uid="{00000000-0005-0000-0000-00002C160000}"/>
    <cellStyle name="計算 3 6 2 5" xfId="4910" xr:uid="{00000000-0005-0000-0000-00002D160000}"/>
    <cellStyle name="計算 3 6 2 6" xfId="7214" xr:uid="{00000000-0005-0000-0000-00002E160000}"/>
    <cellStyle name="計算 3 6 2 7" xfId="8806" xr:uid="{00000000-0005-0000-0000-00002F160000}"/>
    <cellStyle name="計算 3 6 2 8" xfId="10526" xr:uid="{00000000-0005-0000-0000-000030160000}"/>
    <cellStyle name="計算 3 6 2 9" xfId="12119" xr:uid="{00000000-0005-0000-0000-000031160000}"/>
    <cellStyle name="計算 3 6 3" xfId="637" xr:uid="{00000000-0005-0000-0000-000032160000}"/>
    <cellStyle name="計算 3 6 3 10" xfId="18016" xr:uid="{00000000-0005-0000-0000-000033160000}"/>
    <cellStyle name="計算 3 6 3 11" xfId="19615" xr:uid="{00000000-0005-0000-0000-000034160000}"/>
    <cellStyle name="計算 3 6 3 12" xfId="3841" xr:uid="{00000000-0005-0000-0000-000035160000}"/>
    <cellStyle name="計算 3 6 3 2" xfId="1843" xr:uid="{00000000-0005-0000-0000-000036160000}"/>
    <cellStyle name="計算 3 6 3 2 2" xfId="5063" xr:uid="{00000000-0005-0000-0000-000037160000}"/>
    <cellStyle name="計算 3 6 3 3" xfId="6284" xr:uid="{00000000-0005-0000-0000-000038160000}"/>
    <cellStyle name="計算 3 6 3 4" xfId="7475" xr:uid="{00000000-0005-0000-0000-000039160000}"/>
    <cellStyle name="計算 3 6 3 5" xfId="9067" xr:uid="{00000000-0005-0000-0000-00003A160000}"/>
    <cellStyle name="計算 3 6 3 6" xfId="10788" xr:uid="{00000000-0005-0000-0000-00003B160000}"/>
    <cellStyle name="計算 3 6 3 7" xfId="12381" xr:uid="{00000000-0005-0000-0000-00003C160000}"/>
    <cellStyle name="計算 3 6 3 8" xfId="14507" xr:uid="{00000000-0005-0000-0000-00003D160000}"/>
    <cellStyle name="計算 3 6 3 9" xfId="16399" xr:uid="{00000000-0005-0000-0000-00003E160000}"/>
    <cellStyle name="計算 3 6 4" xfId="1030" xr:uid="{00000000-0005-0000-0000-00003F160000}"/>
    <cellStyle name="計算 3 6 4 10" xfId="18409" xr:uid="{00000000-0005-0000-0000-000040160000}"/>
    <cellStyle name="計算 3 6 4 11" xfId="20008" xr:uid="{00000000-0005-0000-0000-000041160000}"/>
    <cellStyle name="計算 3 6 4 12" xfId="4234" xr:uid="{00000000-0005-0000-0000-000042160000}"/>
    <cellStyle name="計算 3 6 4 2" xfId="2236" xr:uid="{00000000-0005-0000-0000-000043160000}"/>
    <cellStyle name="計算 3 6 4 2 2" xfId="5456" xr:uid="{00000000-0005-0000-0000-000044160000}"/>
    <cellStyle name="計算 3 6 4 3" xfId="6677" xr:uid="{00000000-0005-0000-0000-000045160000}"/>
    <cellStyle name="計算 3 6 4 4" xfId="7868" xr:uid="{00000000-0005-0000-0000-000046160000}"/>
    <cellStyle name="計算 3 6 4 5" xfId="9460" xr:uid="{00000000-0005-0000-0000-000047160000}"/>
    <cellStyle name="計算 3 6 4 6" xfId="11181" xr:uid="{00000000-0005-0000-0000-000048160000}"/>
    <cellStyle name="計算 3 6 4 7" xfId="12774" xr:uid="{00000000-0005-0000-0000-000049160000}"/>
    <cellStyle name="計算 3 6 4 8" xfId="15199" xr:uid="{00000000-0005-0000-0000-00004A160000}"/>
    <cellStyle name="計算 3 6 4 9" xfId="16792" xr:uid="{00000000-0005-0000-0000-00004B160000}"/>
    <cellStyle name="計算 3 6 5" xfId="1432" xr:uid="{00000000-0005-0000-0000-00004C160000}"/>
    <cellStyle name="計算 3 6 5 10" xfId="17194" xr:uid="{00000000-0005-0000-0000-00004D160000}"/>
    <cellStyle name="計算 3 6 5 11" xfId="18811" xr:uid="{00000000-0005-0000-0000-00004E160000}"/>
    <cellStyle name="計算 3 6 5 12" xfId="20410" xr:uid="{00000000-0005-0000-0000-00004F160000}"/>
    <cellStyle name="計算 3 6 5 2" xfId="2638" xr:uid="{00000000-0005-0000-0000-000050160000}"/>
    <cellStyle name="計算 3 6 5 2 2" xfId="5858" xr:uid="{00000000-0005-0000-0000-000051160000}"/>
    <cellStyle name="計算 3 6 5 3" xfId="3430" xr:uid="{00000000-0005-0000-0000-000052160000}"/>
    <cellStyle name="計算 3 6 5 4" xfId="8270" xr:uid="{00000000-0005-0000-0000-000053160000}"/>
    <cellStyle name="計算 3 6 5 5" xfId="9862" xr:uid="{00000000-0005-0000-0000-000054160000}"/>
    <cellStyle name="計算 3 6 5 6" xfId="11583" xr:uid="{00000000-0005-0000-0000-000055160000}"/>
    <cellStyle name="計算 3 6 5 7" xfId="13176" xr:uid="{00000000-0005-0000-0000-000056160000}"/>
    <cellStyle name="計算 3 6 5 8" xfId="14671" xr:uid="{00000000-0005-0000-0000-000057160000}"/>
    <cellStyle name="計算 3 6 5 9" xfId="15601" xr:uid="{00000000-0005-0000-0000-000058160000}"/>
    <cellStyle name="計算 3 6 6" xfId="4961" xr:uid="{00000000-0005-0000-0000-000059160000}"/>
    <cellStyle name="計算 3 6 7" xfId="7064" xr:uid="{00000000-0005-0000-0000-00005A160000}"/>
    <cellStyle name="計算 3 6 8" xfId="8656" xr:uid="{00000000-0005-0000-0000-00005B160000}"/>
    <cellStyle name="計算 3 6 9" xfId="10376" xr:uid="{00000000-0005-0000-0000-00005C160000}"/>
    <cellStyle name="計算 3 7" xfId="227" xr:uid="{00000000-0005-0000-0000-00005D160000}"/>
    <cellStyle name="計算 3 7 10" xfId="11970" xr:uid="{00000000-0005-0000-0000-00005E160000}"/>
    <cellStyle name="計算 3 7 11" xfId="13760" xr:uid="{00000000-0005-0000-0000-00005F160000}"/>
    <cellStyle name="計算 3 7 12" xfId="15989" xr:uid="{00000000-0005-0000-0000-000060160000}"/>
    <cellStyle name="計算 3 7 13" xfId="17606" xr:uid="{00000000-0005-0000-0000-000061160000}"/>
    <cellStyle name="計算 3 7 14" xfId="19205" xr:uid="{00000000-0005-0000-0000-000062160000}"/>
    <cellStyle name="計算 3 7 2" xfId="377" xr:uid="{00000000-0005-0000-0000-000063160000}"/>
    <cellStyle name="計算 3 7 2 10" xfId="13822" xr:uid="{00000000-0005-0000-0000-000064160000}"/>
    <cellStyle name="計算 3 7 2 11" xfId="16139" xr:uid="{00000000-0005-0000-0000-000065160000}"/>
    <cellStyle name="計算 3 7 2 12" xfId="17756" xr:uid="{00000000-0005-0000-0000-000066160000}"/>
    <cellStyle name="計算 3 7 2 13" xfId="19355" xr:uid="{00000000-0005-0000-0000-000067160000}"/>
    <cellStyle name="計算 3 7 2 2" xfId="788" xr:uid="{00000000-0005-0000-0000-000068160000}"/>
    <cellStyle name="計算 3 7 2 2 10" xfId="18167" xr:uid="{00000000-0005-0000-0000-000069160000}"/>
    <cellStyle name="計算 3 7 2 2 11" xfId="19766" xr:uid="{00000000-0005-0000-0000-00006A160000}"/>
    <cellStyle name="計算 3 7 2 2 12" xfId="3992" xr:uid="{00000000-0005-0000-0000-00006B160000}"/>
    <cellStyle name="計算 3 7 2 2 2" xfId="1994" xr:uid="{00000000-0005-0000-0000-00006C160000}"/>
    <cellStyle name="計算 3 7 2 2 2 2" xfId="5214" xr:uid="{00000000-0005-0000-0000-00006D160000}"/>
    <cellStyle name="計算 3 7 2 2 3" xfId="6435" xr:uid="{00000000-0005-0000-0000-00006E160000}"/>
    <cellStyle name="計算 3 7 2 2 4" xfId="7626" xr:uid="{00000000-0005-0000-0000-00006F160000}"/>
    <cellStyle name="計算 3 7 2 2 5" xfId="9218" xr:uid="{00000000-0005-0000-0000-000070160000}"/>
    <cellStyle name="計算 3 7 2 2 6" xfId="10939" xr:uid="{00000000-0005-0000-0000-000071160000}"/>
    <cellStyle name="計算 3 7 2 2 7" xfId="12532" xr:uid="{00000000-0005-0000-0000-000072160000}"/>
    <cellStyle name="計算 3 7 2 2 8" xfId="10261" xr:uid="{00000000-0005-0000-0000-000073160000}"/>
    <cellStyle name="計算 3 7 2 2 9" xfId="16550" xr:uid="{00000000-0005-0000-0000-000074160000}"/>
    <cellStyle name="計算 3 7 2 3" xfId="1181" xr:uid="{00000000-0005-0000-0000-000075160000}"/>
    <cellStyle name="計算 3 7 2 3 10" xfId="18560" xr:uid="{00000000-0005-0000-0000-000076160000}"/>
    <cellStyle name="計算 3 7 2 3 11" xfId="20159" xr:uid="{00000000-0005-0000-0000-000077160000}"/>
    <cellStyle name="計算 3 7 2 3 12" xfId="4385" xr:uid="{00000000-0005-0000-0000-000078160000}"/>
    <cellStyle name="計算 3 7 2 3 2" xfId="2387" xr:uid="{00000000-0005-0000-0000-000079160000}"/>
    <cellStyle name="計算 3 7 2 3 2 2" xfId="5607" xr:uid="{00000000-0005-0000-0000-00007A160000}"/>
    <cellStyle name="計算 3 7 2 3 3" xfId="6828" xr:uid="{00000000-0005-0000-0000-00007B160000}"/>
    <cellStyle name="計算 3 7 2 3 4" xfId="8019" xr:uid="{00000000-0005-0000-0000-00007C160000}"/>
    <cellStyle name="計算 3 7 2 3 5" xfId="9611" xr:uid="{00000000-0005-0000-0000-00007D160000}"/>
    <cellStyle name="計算 3 7 2 3 6" xfId="11332" xr:uid="{00000000-0005-0000-0000-00007E160000}"/>
    <cellStyle name="計算 3 7 2 3 7" xfId="12925" xr:uid="{00000000-0005-0000-0000-00007F160000}"/>
    <cellStyle name="計算 3 7 2 3 8" xfId="15350" xr:uid="{00000000-0005-0000-0000-000080160000}"/>
    <cellStyle name="計算 3 7 2 3 9" xfId="16943" xr:uid="{00000000-0005-0000-0000-000081160000}"/>
    <cellStyle name="計算 3 7 2 4" xfId="1583" xr:uid="{00000000-0005-0000-0000-000082160000}"/>
    <cellStyle name="計算 3 7 2 4 10" xfId="17345" xr:uid="{00000000-0005-0000-0000-000083160000}"/>
    <cellStyle name="計算 3 7 2 4 11" xfId="18962" xr:uid="{00000000-0005-0000-0000-000084160000}"/>
    <cellStyle name="計算 3 7 2 4 12" xfId="20561" xr:uid="{00000000-0005-0000-0000-000085160000}"/>
    <cellStyle name="計算 3 7 2 4 2" xfId="2789" xr:uid="{00000000-0005-0000-0000-000086160000}"/>
    <cellStyle name="計算 3 7 2 4 2 2" xfId="6009" xr:uid="{00000000-0005-0000-0000-000087160000}"/>
    <cellStyle name="計算 3 7 2 4 3" xfId="3581" xr:uid="{00000000-0005-0000-0000-000088160000}"/>
    <cellStyle name="計算 3 7 2 4 4" xfId="8421" xr:uid="{00000000-0005-0000-0000-000089160000}"/>
    <cellStyle name="計算 3 7 2 4 5" xfId="10013" xr:uid="{00000000-0005-0000-0000-00008A160000}"/>
    <cellStyle name="計算 3 7 2 4 6" xfId="11734" xr:uid="{00000000-0005-0000-0000-00008B160000}"/>
    <cellStyle name="計算 3 7 2 4 7" xfId="13327" xr:uid="{00000000-0005-0000-0000-00008C160000}"/>
    <cellStyle name="計算 3 7 2 4 8" xfId="14822" xr:uid="{00000000-0005-0000-0000-00008D160000}"/>
    <cellStyle name="計算 3 7 2 4 9" xfId="15752" xr:uid="{00000000-0005-0000-0000-00008E160000}"/>
    <cellStyle name="計算 3 7 2 5" xfId="4730" xr:uid="{00000000-0005-0000-0000-00008F160000}"/>
    <cellStyle name="計算 3 7 2 6" xfId="7215" xr:uid="{00000000-0005-0000-0000-000090160000}"/>
    <cellStyle name="計算 3 7 2 7" xfId="8807" xr:uid="{00000000-0005-0000-0000-000091160000}"/>
    <cellStyle name="計算 3 7 2 8" xfId="10527" xr:uid="{00000000-0005-0000-0000-000092160000}"/>
    <cellStyle name="計算 3 7 2 9" xfId="12120" xr:uid="{00000000-0005-0000-0000-000093160000}"/>
    <cellStyle name="計算 3 7 3" xfId="638" xr:uid="{00000000-0005-0000-0000-000094160000}"/>
    <cellStyle name="計算 3 7 3 10" xfId="18017" xr:uid="{00000000-0005-0000-0000-000095160000}"/>
    <cellStyle name="計算 3 7 3 11" xfId="19616" xr:uid="{00000000-0005-0000-0000-000096160000}"/>
    <cellStyle name="計算 3 7 3 12" xfId="3842" xr:uid="{00000000-0005-0000-0000-000097160000}"/>
    <cellStyle name="計算 3 7 3 2" xfId="1844" xr:uid="{00000000-0005-0000-0000-000098160000}"/>
    <cellStyle name="計算 3 7 3 2 2" xfId="5064" xr:uid="{00000000-0005-0000-0000-000099160000}"/>
    <cellStyle name="計算 3 7 3 3" xfId="6285" xr:uid="{00000000-0005-0000-0000-00009A160000}"/>
    <cellStyle name="計算 3 7 3 4" xfId="7476" xr:uid="{00000000-0005-0000-0000-00009B160000}"/>
    <cellStyle name="計算 3 7 3 5" xfId="9068" xr:uid="{00000000-0005-0000-0000-00009C160000}"/>
    <cellStyle name="計算 3 7 3 6" xfId="10789" xr:uid="{00000000-0005-0000-0000-00009D160000}"/>
    <cellStyle name="計算 3 7 3 7" xfId="12382" xr:uid="{00000000-0005-0000-0000-00009E160000}"/>
    <cellStyle name="計算 3 7 3 8" xfId="14151" xr:uid="{00000000-0005-0000-0000-00009F160000}"/>
    <cellStyle name="計算 3 7 3 9" xfId="16400" xr:uid="{00000000-0005-0000-0000-0000A0160000}"/>
    <cellStyle name="計算 3 7 4" xfId="1031" xr:uid="{00000000-0005-0000-0000-0000A1160000}"/>
    <cellStyle name="計算 3 7 4 10" xfId="18410" xr:uid="{00000000-0005-0000-0000-0000A2160000}"/>
    <cellStyle name="計算 3 7 4 11" xfId="20009" xr:uid="{00000000-0005-0000-0000-0000A3160000}"/>
    <cellStyle name="計算 3 7 4 12" xfId="4235" xr:uid="{00000000-0005-0000-0000-0000A4160000}"/>
    <cellStyle name="計算 3 7 4 2" xfId="2237" xr:uid="{00000000-0005-0000-0000-0000A5160000}"/>
    <cellStyle name="計算 3 7 4 2 2" xfId="5457" xr:uid="{00000000-0005-0000-0000-0000A6160000}"/>
    <cellStyle name="計算 3 7 4 3" xfId="6678" xr:uid="{00000000-0005-0000-0000-0000A7160000}"/>
    <cellStyle name="計算 3 7 4 4" xfId="7869" xr:uid="{00000000-0005-0000-0000-0000A8160000}"/>
    <cellStyle name="計算 3 7 4 5" xfId="9461" xr:uid="{00000000-0005-0000-0000-0000A9160000}"/>
    <cellStyle name="計算 3 7 4 6" xfId="11182" xr:uid="{00000000-0005-0000-0000-0000AA160000}"/>
    <cellStyle name="計算 3 7 4 7" xfId="12775" xr:uid="{00000000-0005-0000-0000-0000AB160000}"/>
    <cellStyle name="計算 3 7 4 8" xfId="15200" xr:uid="{00000000-0005-0000-0000-0000AC160000}"/>
    <cellStyle name="計算 3 7 4 9" xfId="16793" xr:uid="{00000000-0005-0000-0000-0000AD160000}"/>
    <cellStyle name="計算 3 7 5" xfId="1433" xr:uid="{00000000-0005-0000-0000-0000AE160000}"/>
    <cellStyle name="計算 3 7 5 10" xfId="17195" xr:uid="{00000000-0005-0000-0000-0000AF160000}"/>
    <cellStyle name="計算 3 7 5 11" xfId="18812" xr:uid="{00000000-0005-0000-0000-0000B0160000}"/>
    <cellStyle name="計算 3 7 5 12" xfId="20411" xr:uid="{00000000-0005-0000-0000-0000B1160000}"/>
    <cellStyle name="計算 3 7 5 2" xfId="2639" xr:uid="{00000000-0005-0000-0000-0000B2160000}"/>
    <cellStyle name="計算 3 7 5 2 2" xfId="5859" xr:uid="{00000000-0005-0000-0000-0000B3160000}"/>
    <cellStyle name="計算 3 7 5 3" xfId="3431" xr:uid="{00000000-0005-0000-0000-0000B4160000}"/>
    <cellStyle name="計算 3 7 5 4" xfId="8271" xr:uid="{00000000-0005-0000-0000-0000B5160000}"/>
    <cellStyle name="計算 3 7 5 5" xfId="9863" xr:uid="{00000000-0005-0000-0000-0000B6160000}"/>
    <cellStyle name="計算 3 7 5 6" xfId="11584" xr:uid="{00000000-0005-0000-0000-0000B7160000}"/>
    <cellStyle name="計算 3 7 5 7" xfId="13177" xr:uid="{00000000-0005-0000-0000-0000B8160000}"/>
    <cellStyle name="計算 3 7 5 8" xfId="14672" xr:uid="{00000000-0005-0000-0000-0000B9160000}"/>
    <cellStyle name="計算 3 7 5 9" xfId="15602" xr:uid="{00000000-0005-0000-0000-0000BA160000}"/>
    <cellStyle name="計算 3 7 6" xfId="4972" xr:uid="{00000000-0005-0000-0000-0000BB160000}"/>
    <cellStyle name="計算 3 7 7" xfId="7065" xr:uid="{00000000-0005-0000-0000-0000BC160000}"/>
    <cellStyle name="計算 3 7 8" xfId="8657" xr:uid="{00000000-0005-0000-0000-0000BD160000}"/>
    <cellStyle name="計算 3 7 9" xfId="10377" xr:uid="{00000000-0005-0000-0000-0000BE160000}"/>
    <cellStyle name="計算 3 8" xfId="378" xr:uid="{00000000-0005-0000-0000-0000BF160000}"/>
    <cellStyle name="計算 3 8 10" xfId="13621" xr:uid="{00000000-0005-0000-0000-0000C0160000}"/>
    <cellStyle name="計算 3 8 11" xfId="16140" xr:uid="{00000000-0005-0000-0000-0000C1160000}"/>
    <cellStyle name="計算 3 8 12" xfId="17757" xr:uid="{00000000-0005-0000-0000-0000C2160000}"/>
    <cellStyle name="計算 3 8 13" xfId="19356" xr:uid="{00000000-0005-0000-0000-0000C3160000}"/>
    <cellStyle name="計算 3 8 2" xfId="789" xr:uid="{00000000-0005-0000-0000-0000C4160000}"/>
    <cellStyle name="計算 3 8 2 10" xfId="18168" xr:uid="{00000000-0005-0000-0000-0000C5160000}"/>
    <cellStyle name="計算 3 8 2 11" xfId="19767" xr:uid="{00000000-0005-0000-0000-0000C6160000}"/>
    <cellStyle name="計算 3 8 2 12" xfId="3993" xr:uid="{00000000-0005-0000-0000-0000C7160000}"/>
    <cellStyle name="計算 3 8 2 2" xfId="1995" xr:uid="{00000000-0005-0000-0000-0000C8160000}"/>
    <cellStyle name="計算 3 8 2 2 2" xfId="5215" xr:uid="{00000000-0005-0000-0000-0000C9160000}"/>
    <cellStyle name="計算 3 8 2 3" xfId="6436" xr:uid="{00000000-0005-0000-0000-0000CA160000}"/>
    <cellStyle name="計算 3 8 2 4" xfId="7627" xr:uid="{00000000-0005-0000-0000-0000CB160000}"/>
    <cellStyle name="計算 3 8 2 5" xfId="9219" xr:uid="{00000000-0005-0000-0000-0000CC160000}"/>
    <cellStyle name="計算 3 8 2 6" xfId="10940" xr:uid="{00000000-0005-0000-0000-0000CD160000}"/>
    <cellStyle name="計算 3 8 2 7" xfId="12533" xr:uid="{00000000-0005-0000-0000-0000CE160000}"/>
    <cellStyle name="計算 3 8 2 8" xfId="10260" xr:uid="{00000000-0005-0000-0000-0000CF160000}"/>
    <cellStyle name="計算 3 8 2 9" xfId="16551" xr:uid="{00000000-0005-0000-0000-0000D0160000}"/>
    <cellStyle name="計算 3 8 3" xfId="1182" xr:uid="{00000000-0005-0000-0000-0000D1160000}"/>
    <cellStyle name="計算 3 8 3 10" xfId="18561" xr:uid="{00000000-0005-0000-0000-0000D2160000}"/>
    <cellStyle name="計算 3 8 3 11" xfId="20160" xr:uid="{00000000-0005-0000-0000-0000D3160000}"/>
    <cellStyle name="計算 3 8 3 12" xfId="4386" xr:uid="{00000000-0005-0000-0000-0000D4160000}"/>
    <cellStyle name="計算 3 8 3 2" xfId="2388" xr:uid="{00000000-0005-0000-0000-0000D5160000}"/>
    <cellStyle name="計算 3 8 3 2 2" xfId="5608" xr:uid="{00000000-0005-0000-0000-0000D6160000}"/>
    <cellStyle name="計算 3 8 3 3" xfId="6829" xr:uid="{00000000-0005-0000-0000-0000D7160000}"/>
    <cellStyle name="計算 3 8 3 4" xfId="8020" xr:uid="{00000000-0005-0000-0000-0000D8160000}"/>
    <cellStyle name="計算 3 8 3 5" xfId="9612" xr:uid="{00000000-0005-0000-0000-0000D9160000}"/>
    <cellStyle name="計算 3 8 3 6" xfId="11333" xr:uid="{00000000-0005-0000-0000-0000DA160000}"/>
    <cellStyle name="計算 3 8 3 7" xfId="12926" xr:uid="{00000000-0005-0000-0000-0000DB160000}"/>
    <cellStyle name="計算 3 8 3 8" xfId="15351" xr:uid="{00000000-0005-0000-0000-0000DC160000}"/>
    <cellStyle name="計算 3 8 3 9" xfId="16944" xr:uid="{00000000-0005-0000-0000-0000DD160000}"/>
    <cellStyle name="計算 3 8 4" xfId="1584" xr:uid="{00000000-0005-0000-0000-0000DE160000}"/>
    <cellStyle name="計算 3 8 4 10" xfId="17346" xr:uid="{00000000-0005-0000-0000-0000DF160000}"/>
    <cellStyle name="計算 3 8 4 11" xfId="18963" xr:uid="{00000000-0005-0000-0000-0000E0160000}"/>
    <cellStyle name="計算 3 8 4 12" xfId="20562" xr:uid="{00000000-0005-0000-0000-0000E1160000}"/>
    <cellStyle name="計算 3 8 4 2" xfId="2790" xr:uid="{00000000-0005-0000-0000-0000E2160000}"/>
    <cellStyle name="計算 3 8 4 2 2" xfId="6010" xr:uid="{00000000-0005-0000-0000-0000E3160000}"/>
    <cellStyle name="計算 3 8 4 3" xfId="3582" xr:uid="{00000000-0005-0000-0000-0000E4160000}"/>
    <cellStyle name="計算 3 8 4 4" xfId="8422" xr:uid="{00000000-0005-0000-0000-0000E5160000}"/>
    <cellStyle name="計算 3 8 4 5" xfId="10014" xr:uid="{00000000-0005-0000-0000-0000E6160000}"/>
    <cellStyle name="計算 3 8 4 6" xfId="11735" xr:uid="{00000000-0005-0000-0000-0000E7160000}"/>
    <cellStyle name="計算 3 8 4 7" xfId="13328" xr:uid="{00000000-0005-0000-0000-0000E8160000}"/>
    <cellStyle name="計算 3 8 4 8" xfId="14823" xr:uid="{00000000-0005-0000-0000-0000E9160000}"/>
    <cellStyle name="計算 3 8 4 9" xfId="15753" xr:uid="{00000000-0005-0000-0000-0000EA160000}"/>
    <cellStyle name="計算 3 8 5" xfId="4845" xr:uid="{00000000-0005-0000-0000-0000EB160000}"/>
    <cellStyle name="計算 3 8 6" xfId="7216" xr:uid="{00000000-0005-0000-0000-0000EC160000}"/>
    <cellStyle name="計算 3 8 7" xfId="8808" xr:uid="{00000000-0005-0000-0000-0000ED160000}"/>
    <cellStyle name="計算 3 8 8" xfId="10528" xr:uid="{00000000-0005-0000-0000-0000EE160000}"/>
    <cellStyle name="計算 3 8 9" xfId="12121" xr:uid="{00000000-0005-0000-0000-0000EF160000}"/>
    <cellStyle name="計算 3 9" xfId="573" xr:uid="{00000000-0005-0000-0000-0000F0160000}"/>
    <cellStyle name="計算 3 9 10" xfId="17952" xr:uid="{00000000-0005-0000-0000-0000F1160000}"/>
    <cellStyle name="計算 3 9 11" xfId="19551" xr:uid="{00000000-0005-0000-0000-0000F2160000}"/>
    <cellStyle name="計算 3 9 12" xfId="3777" xr:uid="{00000000-0005-0000-0000-0000F3160000}"/>
    <cellStyle name="計算 3 9 2" xfId="1779" xr:uid="{00000000-0005-0000-0000-0000F4160000}"/>
    <cellStyle name="計算 3 9 2 2" xfId="4999" xr:uid="{00000000-0005-0000-0000-0000F5160000}"/>
    <cellStyle name="計算 3 9 3" xfId="6220" xr:uid="{00000000-0005-0000-0000-0000F6160000}"/>
    <cellStyle name="計算 3 9 4" xfId="7411" xr:uid="{00000000-0005-0000-0000-0000F7160000}"/>
    <cellStyle name="計算 3 9 5" xfId="9003" xr:uid="{00000000-0005-0000-0000-0000F8160000}"/>
    <cellStyle name="計算 3 9 6" xfId="10724" xr:uid="{00000000-0005-0000-0000-0000F9160000}"/>
    <cellStyle name="計算 3 9 7" xfId="12317" xr:uid="{00000000-0005-0000-0000-0000FA160000}"/>
    <cellStyle name="計算 3 9 8" xfId="13939" xr:uid="{00000000-0005-0000-0000-0000FB160000}"/>
    <cellStyle name="計算 3 9 9" xfId="16335" xr:uid="{00000000-0005-0000-0000-0000FC160000}"/>
    <cellStyle name="計算 4" xfId="140" xr:uid="{00000000-0005-0000-0000-0000FD160000}"/>
    <cellStyle name="計算 4 10" xfId="563" xr:uid="{00000000-0005-0000-0000-0000FE160000}"/>
    <cellStyle name="計算 4 10 10" xfId="17942" xr:uid="{00000000-0005-0000-0000-0000FF160000}"/>
    <cellStyle name="計算 4 10 11" xfId="19541" xr:uid="{00000000-0005-0000-0000-000000170000}"/>
    <cellStyle name="計算 4 10 12" xfId="3767" xr:uid="{00000000-0005-0000-0000-000001170000}"/>
    <cellStyle name="計算 4 10 2" xfId="1769" xr:uid="{00000000-0005-0000-0000-000002170000}"/>
    <cellStyle name="計算 4 10 2 2" xfId="4989" xr:uid="{00000000-0005-0000-0000-000003170000}"/>
    <cellStyle name="計算 4 10 3" xfId="6210" xr:uid="{00000000-0005-0000-0000-000004170000}"/>
    <cellStyle name="計算 4 10 4" xfId="7401" xr:uid="{00000000-0005-0000-0000-000005170000}"/>
    <cellStyle name="計算 4 10 5" xfId="8993" xr:uid="{00000000-0005-0000-0000-000006170000}"/>
    <cellStyle name="計算 4 10 6" xfId="10714" xr:uid="{00000000-0005-0000-0000-000007170000}"/>
    <cellStyle name="計算 4 10 7" xfId="12307" xr:uid="{00000000-0005-0000-0000-000008170000}"/>
    <cellStyle name="計算 4 10 8" xfId="14179" xr:uid="{00000000-0005-0000-0000-000009170000}"/>
    <cellStyle name="計算 4 10 9" xfId="16325" xr:uid="{00000000-0005-0000-0000-00000A170000}"/>
    <cellStyle name="計算 4 11" xfId="1369" xr:uid="{00000000-0005-0000-0000-00000B170000}"/>
    <cellStyle name="計算 4 11 10" xfId="17131" xr:uid="{00000000-0005-0000-0000-00000C170000}"/>
    <cellStyle name="計算 4 11 11" xfId="18748" xr:uid="{00000000-0005-0000-0000-00000D170000}"/>
    <cellStyle name="計算 4 11 12" xfId="20347" xr:uid="{00000000-0005-0000-0000-00000E170000}"/>
    <cellStyle name="計算 4 11 2" xfId="2575" xr:uid="{00000000-0005-0000-0000-00000F170000}"/>
    <cellStyle name="計算 4 11 2 2" xfId="5795" xr:uid="{00000000-0005-0000-0000-000010170000}"/>
    <cellStyle name="計算 4 11 3" xfId="3367" xr:uid="{00000000-0005-0000-0000-000011170000}"/>
    <cellStyle name="計算 4 11 4" xfId="8207" xr:uid="{00000000-0005-0000-0000-000012170000}"/>
    <cellStyle name="計算 4 11 5" xfId="9799" xr:uid="{00000000-0005-0000-0000-000013170000}"/>
    <cellStyle name="計算 4 11 6" xfId="11520" xr:uid="{00000000-0005-0000-0000-000014170000}"/>
    <cellStyle name="計算 4 11 7" xfId="13113" xr:uid="{00000000-0005-0000-0000-000015170000}"/>
    <cellStyle name="計算 4 11 8" xfId="14608" xr:uid="{00000000-0005-0000-0000-000016170000}"/>
    <cellStyle name="計算 4 11 9" xfId="15538" xr:uid="{00000000-0005-0000-0000-000017170000}"/>
    <cellStyle name="計算 4 12" xfId="4663" xr:uid="{00000000-0005-0000-0000-000018170000}"/>
    <cellStyle name="計算 4 13" xfId="4967" xr:uid="{00000000-0005-0000-0000-000019170000}"/>
    <cellStyle name="計算 4 14" xfId="4899" xr:uid="{00000000-0005-0000-0000-00001A170000}"/>
    <cellStyle name="計算 4 15" xfId="10232" xr:uid="{00000000-0005-0000-0000-00001B170000}"/>
    <cellStyle name="計算 4 16" xfId="14404" xr:uid="{00000000-0005-0000-0000-00001C170000}"/>
    <cellStyle name="計算 4 17" xfId="17542" xr:uid="{00000000-0005-0000-0000-00001D170000}"/>
    <cellStyle name="計算 4 18" xfId="17531" xr:uid="{00000000-0005-0000-0000-00001E170000}"/>
    <cellStyle name="計算 4 2" xfId="228" xr:uid="{00000000-0005-0000-0000-00001F170000}"/>
    <cellStyle name="計算 4 2 10" xfId="4886" xr:uid="{00000000-0005-0000-0000-000020170000}"/>
    <cellStyle name="計算 4 2 11" xfId="7066" xr:uid="{00000000-0005-0000-0000-000021170000}"/>
    <cellStyle name="計算 4 2 12" xfId="8658" xr:uid="{00000000-0005-0000-0000-000022170000}"/>
    <cellStyle name="計算 4 2 13" xfId="10378" xr:uid="{00000000-0005-0000-0000-000023170000}"/>
    <cellStyle name="計算 4 2 14" xfId="11971" xr:uid="{00000000-0005-0000-0000-000024170000}"/>
    <cellStyle name="計算 4 2 15" xfId="13662" xr:uid="{00000000-0005-0000-0000-000025170000}"/>
    <cellStyle name="計算 4 2 16" xfId="15990" xr:uid="{00000000-0005-0000-0000-000026170000}"/>
    <cellStyle name="計算 4 2 17" xfId="17607" xr:uid="{00000000-0005-0000-0000-000027170000}"/>
    <cellStyle name="計算 4 2 18" xfId="19206" xr:uid="{00000000-0005-0000-0000-000028170000}"/>
    <cellStyle name="計算 4 2 2" xfId="229" xr:uid="{00000000-0005-0000-0000-000029170000}"/>
    <cellStyle name="計算 4 2 2 10" xfId="11972" xr:uid="{00000000-0005-0000-0000-00002A170000}"/>
    <cellStyle name="計算 4 2 2 11" xfId="14394" xr:uid="{00000000-0005-0000-0000-00002B170000}"/>
    <cellStyle name="計算 4 2 2 12" xfId="15991" xr:uid="{00000000-0005-0000-0000-00002C170000}"/>
    <cellStyle name="計算 4 2 2 13" xfId="17608" xr:uid="{00000000-0005-0000-0000-00002D170000}"/>
    <cellStyle name="計算 4 2 2 14" xfId="19207" xr:uid="{00000000-0005-0000-0000-00002E170000}"/>
    <cellStyle name="計算 4 2 2 2" xfId="475" xr:uid="{00000000-0005-0000-0000-00002F170000}"/>
    <cellStyle name="計算 4 2 2 2 10" xfId="13960" xr:uid="{00000000-0005-0000-0000-000030170000}"/>
    <cellStyle name="計算 4 2 2 2 11" xfId="16237" xr:uid="{00000000-0005-0000-0000-000031170000}"/>
    <cellStyle name="計算 4 2 2 2 12" xfId="17854" xr:uid="{00000000-0005-0000-0000-000032170000}"/>
    <cellStyle name="計算 4 2 2 2 13" xfId="19453" xr:uid="{00000000-0005-0000-0000-000033170000}"/>
    <cellStyle name="計算 4 2 2 2 2" xfId="886" xr:uid="{00000000-0005-0000-0000-000034170000}"/>
    <cellStyle name="計算 4 2 2 2 2 10" xfId="18265" xr:uid="{00000000-0005-0000-0000-000035170000}"/>
    <cellStyle name="計算 4 2 2 2 2 11" xfId="19864" xr:uid="{00000000-0005-0000-0000-000036170000}"/>
    <cellStyle name="計算 4 2 2 2 2 12" xfId="4090" xr:uid="{00000000-0005-0000-0000-000037170000}"/>
    <cellStyle name="計算 4 2 2 2 2 2" xfId="2092" xr:uid="{00000000-0005-0000-0000-000038170000}"/>
    <cellStyle name="計算 4 2 2 2 2 2 2" xfId="5312" xr:uid="{00000000-0005-0000-0000-000039170000}"/>
    <cellStyle name="計算 4 2 2 2 2 3" xfId="6533" xr:uid="{00000000-0005-0000-0000-00003A170000}"/>
    <cellStyle name="計算 4 2 2 2 2 4" xfId="7724" xr:uid="{00000000-0005-0000-0000-00003B170000}"/>
    <cellStyle name="計算 4 2 2 2 2 5" xfId="9316" xr:uid="{00000000-0005-0000-0000-00003C170000}"/>
    <cellStyle name="計算 4 2 2 2 2 6" xfId="11037" xr:uid="{00000000-0005-0000-0000-00003D170000}"/>
    <cellStyle name="計算 4 2 2 2 2 7" xfId="12630" xr:uid="{00000000-0005-0000-0000-00003E170000}"/>
    <cellStyle name="計算 4 2 2 2 2 8" xfId="15055" xr:uid="{00000000-0005-0000-0000-00003F170000}"/>
    <cellStyle name="計算 4 2 2 2 2 9" xfId="16648" xr:uid="{00000000-0005-0000-0000-000040170000}"/>
    <cellStyle name="計算 4 2 2 2 3" xfId="1279" xr:uid="{00000000-0005-0000-0000-000041170000}"/>
    <cellStyle name="計算 4 2 2 2 3 10" xfId="18658" xr:uid="{00000000-0005-0000-0000-000042170000}"/>
    <cellStyle name="計算 4 2 2 2 3 11" xfId="20257" xr:uid="{00000000-0005-0000-0000-000043170000}"/>
    <cellStyle name="計算 4 2 2 2 3 12" xfId="4483" xr:uid="{00000000-0005-0000-0000-000044170000}"/>
    <cellStyle name="計算 4 2 2 2 3 2" xfId="2485" xr:uid="{00000000-0005-0000-0000-000045170000}"/>
    <cellStyle name="計算 4 2 2 2 3 2 2" xfId="5705" xr:uid="{00000000-0005-0000-0000-000046170000}"/>
    <cellStyle name="計算 4 2 2 2 3 3" xfId="6926" xr:uid="{00000000-0005-0000-0000-000047170000}"/>
    <cellStyle name="計算 4 2 2 2 3 4" xfId="8117" xr:uid="{00000000-0005-0000-0000-000048170000}"/>
    <cellStyle name="計算 4 2 2 2 3 5" xfId="9709" xr:uid="{00000000-0005-0000-0000-000049170000}"/>
    <cellStyle name="計算 4 2 2 2 3 6" xfId="11430" xr:uid="{00000000-0005-0000-0000-00004A170000}"/>
    <cellStyle name="計算 4 2 2 2 3 7" xfId="13023" xr:uid="{00000000-0005-0000-0000-00004B170000}"/>
    <cellStyle name="計算 4 2 2 2 3 8" xfId="15448" xr:uid="{00000000-0005-0000-0000-00004C170000}"/>
    <cellStyle name="計算 4 2 2 2 3 9" xfId="17041" xr:uid="{00000000-0005-0000-0000-00004D170000}"/>
    <cellStyle name="計算 4 2 2 2 4" xfId="1681" xr:uid="{00000000-0005-0000-0000-00004E170000}"/>
    <cellStyle name="計算 4 2 2 2 4 10" xfId="17443" xr:uid="{00000000-0005-0000-0000-00004F170000}"/>
    <cellStyle name="計算 4 2 2 2 4 11" xfId="19060" xr:uid="{00000000-0005-0000-0000-000050170000}"/>
    <cellStyle name="計算 4 2 2 2 4 12" xfId="20659" xr:uid="{00000000-0005-0000-0000-000051170000}"/>
    <cellStyle name="計算 4 2 2 2 4 2" xfId="2887" xr:uid="{00000000-0005-0000-0000-000052170000}"/>
    <cellStyle name="計算 4 2 2 2 4 2 2" xfId="6107" xr:uid="{00000000-0005-0000-0000-000053170000}"/>
    <cellStyle name="計算 4 2 2 2 4 3" xfId="3679" xr:uid="{00000000-0005-0000-0000-000054170000}"/>
    <cellStyle name="計算 4 2 2 2 4 4" xfId="8519" xr:uid="{00000000-0005-0000-0000-000055170000}"/>
    <cellStyle name="計算 4 2 2 2 4 5" xfId="10111" xr:uid="{00000000-0005-0000-0000-000056170000}"/>
    <cellStyle name="計算 4 2 2 2 4 6" xfId="11832" xr:uid="{00000000-0005-0000-0000-000057170000}"/>
    <cellStyle name="計算 4 2 2 2 4 7" xfId="13425" xr:uid="{00000000-0005-0000-0000-000058170000}"/>
    <cellStyle name="計算 4 2 2 2 4 8" xfId="14920" xr:uid="{00000000-0005-0000-0000-000059170000}"/>
    <cellStyle name="計算 4 2 2 2 4 9" xfId="15850" xr:uid="{00000000-0005-0000-0000-00005A170000}"/>
    <cellStyle name="計算 4 2 2 2 5" xfId="4641" xr:uid="{00000000-0005-0000-0000-00005B170000}"/>
    <cellStyle name="計算 4 2 2 2 6" xfId="7313" xr:uid="{00000000-0005-0000-0000-00005C170000}"/>
    <cellStyle name="計算 4 2 2 2 7" xfId="8905" xr:uid="{00000000-0005-0000-0000-00005D170000}"/>
    <cellStyle name="計算 4 2 2 2 8" xfId="10625" xr:uid="{00000000-0005-0000-0000-00005E170000}"/>
    <cellStyle name="計算 4 2 2 2 9" xfId="12218" xr:uid="{00000000-0005-0000-0000-00005F170000}"/>
    <cellStyle name="計算 4 2 2 3" xfId="640" xr:uid="{00000000-0005-0000-0000-000060170000}"/>
    <cellStyle name="計算 4 2 2 3 10" xfId="18019" xr:uid="{00000000-0005-0000-0000-000061170000}"/>
    <cellStyle name="計算 4 2 2 3 11" xfId="19618" xr:uid="{00000000-0005-0000-0000-000062170000}"/>
    <cellStyle name="計算 4 2 2 3 12" xfId="3844" xr:uid="{00000000-0005-0000-0000-000063170000}"/>
    <cellStyle name="計算 4 2 2 3 2" xfId="1846" xr:uid="{00000000-0005-0000-0000-000064170000}"/>
    <cellStyle name="計算 4 2 2 3 2 2" xfId="5066" xr:uid="{00000000-0005-0000-0000-000065170000}"/>
    <cellStyle name="計算 4 2 2 3 3" xfId="6287" xr:uid="{00000000-0005-0000-0000-000066170000}"/>
    <cellStyle name="計算 4 2 2 3 4" xfId="7478" xr:uid="{00000000-0005-0000-0000-000067170000}"/>
    <cellStyle name="計算 4 2 2 3 5" xfId="9070" xr:uid="{00000000-0005-0000-0000-000068170000}"/>
    <cellStyle name="計算 4 2 2 3 6" xfId="10791" xr:uid="{00000000-0005-0000-0000-000069170000}"/>
    <cellStyle name="計算 4 2 2 3 7" xfId="12384" xr:uid="{00000000-0005-0000-0000-00006A170000}"/>
    <cellStyle name="計算 4 2 2 3 8" xfId="13559" xr:uid="{00000000-0005-0000-0000-00006B170000}"/>
    <cellStyle name="計算 4 2 2 3 9" xfId="16402" xr:uid="{00000000-0005-0000-0000-00006C170000}"/>
    <cellStyle name="計算 4 2 2 4" xfId="1033" xr:uid="{00000000-0005-0000-0000-00006D170000}"/>
    <cellStyle name="計算 4 2 2 4 10" xfId="18412" xr:uid="{00000000-0005-0000-0000-00006E170000}"/>
    <cellStyle name="計算 4 2 2 4 11" xfId="20011" xr:uid="{00000000-0005-0000-0000-00006F170000}"/>
    <cellStyle name="計算 4 2 2 4 12" xfId="4237" xr:uid="{00000000-0005-0000-0000-000070170000}"/>
    <cellStyle name="計算 4 2 2 4 2" xfId="2239" xr:uid="{00000000-0005-0000-0000-000071170000}"/>
    <cellStyle name="計算 4 2 2 4 2 2" xfId="5459" xr:uid="{00000000-0005-0000-0000-000072170000}"/>
    <cellStyle name="計算 4 2 2 4 3" xfId="6680" xr:uid="{00000000-0005-0000-0000-000073170000}"/>
    <cellStyle name="計算 4 2 2 4 4" xfId="7871" xr:uid="{00000000-0005-0000-0000-000074170000}"/>
    <cellStyle name="計算 4 2 2 4 5" xfId="9463" xr:uid="{00000000-0005-0000-0000-000075170000}"/>
    <cellStyle name="計算 4 2 2 4 6" xfId="11184" xr:uid="{00000000-0005-0000-0000-000076170000}"/>
    <cellStyle name="計算 4 2 2 4 7" xfId="12777" xr:uid="{00000000-0005-0000-0000-000077170000}"/>
    <cellStyle name="計算 4 2 2 4 8" xfId="15202" xr:uid="{00000000-0005-0000-0000-000078170000}"/>
    <cellStyle name="計算 4 2 2 4 9" xfId="16795" xr:uid="{00000000-0005-0000-0000-000079170000}"/>
    <cellStyle name="計算 4 2 2 5" xfId="1435" xr:uid="{00000000-0005-0000-0000-00007A170000}"/>
    <cellStyle name="計算 4 2 2 5 10" xfId="17197" xr:uid="{00000000-0005-0000-0000-00007B170000}"/>
    <cellStyle name="計算 4 2 2 5 11" xfId="18814" xr:uid="{00000000-0005-0000-0000-00007C170000}"/>
    <cellStyle name="計算 4 2 2 5 12" xfId="20413" xr:uid="{00000000-0005-0000-0000-00007D170000}"/>
    <cellStyle name="計算 4 2 2 5 2" xfId="2641" xr:uid="{00000000-0005-0000-0000-00007E170000}"/>
    <cellStyle name="計算 4 2 2 5 2 2" xfId="5861" xr:uid="{00000000-0005-0000-0000-00007F170000}"/>
    <cellStyle name="計算 4 2 2 5 3" xfId="3433" xr:uid="{00000000-0005-0000-0000-000080170000}"/>
    <cellStyle name="計算 4 2 2 5 4" xfId="8273" xr:uid="{00000000-0005-0000-0000-000081170000}"/>
    <cellStyle name="計算 4 2 2 5 5" xfId="9865" xr:uid="{00000000-0005-0000-0000-000082170000}"/>
    <cellStyle name="計算 4 2 2 5 6" xfId="11586" xr:uid="{00000000-0005-0000-0000-000083170000}"/>
    <cellStyle name="計算 4 2 2 5 7" xfId="13179" xr:uid="{00000000-0005-0000-0000-000084170000}"/>
    <cellStyle name="計算 4 2 2 5 8" xfId="14674" xr:uid="{00000000-0005-0000-0000-000085170000}"/>
    <cellStyle name="計算 4 2 2 5 9" xfId="15604" xr:uid="{00000000-0005-0000-0000-000086170000}"/>
    <cellStyle name="計算 4 2 2 6" xfId="4795" xr:uid="{00000000-0005-0000-0000-000087170000}"/>
    <cellStyle name="計算 4 2 2 7" xfId="7067" xr:uid="{00000000-0005-0000-0000-000088170000}"/>
    <cellStyle name="計算 4 2 2 8" xfId="8659" xr:uid="{00000000-0005-0000-0000-000089170000}"/>
    <cellStyle name="計算 4 2 2 9" xfId="10379" xr:uid="{00000000-0005-0000-0000-00008A170000}"/>
    <cellStyle name="計算 4 2 3" xfId="230" xr:uid="{00000000-0005-0000-0000-00008B170000}"/>
    <cellStyle name="計算 4 2 3 10" xfId="11973" xr:uid="{00000000-0005-0000-0000-00008C170000}"/>
    <cellStyle name="計算 4 2 3 11" xfId="14037" xr:uid="{00000000-0005-0000-0000-00008D170000}"/>
    <cellStyle name="計算 4 2 3 12" xfId="15992" xr:uid="{00000000-0005-0000-0000-00008E170000}"/>
    <cellStyle name="計算 4 2 3 13" xfId="17609" xr:uid="{00000000-0005-0000-0000-00008F170000}"/>
    <cellStyle name="計算 4 2 3 14" xfId="19208" xr:uid="{00000000-0005-0000-0000-000090170000}"/>
    <cellStyle name="計算 4 2 3 2" xfId="505" xr:uid="{00000000-0005-0000-0000-000091170000}"/>
    <cellStyle name="計算 4 2 3 2 10" xfId="13950" xr:uid="{00000000-0005-0000-0000-000092170000}"/>
    <cellStyle name="計算 4 2 3 2 11" xfId="16267" xr:uid="{00000000-0005-0000-0000-000093170000}"/>
    <cellStyle name="計算 4 2 3 2 12" xfId="17884" xr:uid="{00000000-0005-0000-0000-000094170000}"/>
    <cellStyle name="計算 4 2 3 2 13" xfId="19483" xr:uid="{00000000-0005-0000-0000-000095170000}"/>
    <cellStyle name="計算 4 2 3 2 2" xfId="916" xr:uid="{00000000-0005-0000-0000-000096170000}"/>
    <cellStyle name="計算 4 2 3 2 2 10" xfId="18295" xr:uid="{00000000-0005-0000-0000-000097170000}"/>
    <cellStyle name="計算 4 2 3 2 2 11" xfId="19894" xr:uid="{00000000-0005-0000-0000-000098170000}"/>
    <cellStyle name="計算 4 2 3 2 2 12" xfId="4120" xr:uid="{00000000-0005-0000-0000-000099170000}"/>
    <cellStyle name="計算 4 2 3 2 2 2" xfId="2122" xr:uid="{00000000-0005-0000-0000-00009A170000}"/>
    <cellStyle name="計算 4 2 3 2 2 2 2" xfId="5342" xr:uid="{00000000-0005-0000-0000-00009B170000}"/>
    <cellStyle name="計算 4 2 3 2 2 3" xfId="6563" xr:uid="{00000000-0005-0000-0000-00009C170000}"/>
    <cellStyle name="計算 4 2 3 2 2 4" xfId="7754" xr:uid="{00000000-0005-0000-0000-00009D170000}"/>
    <cellStyle name="計算 4 2 3 2 2 5" xfId="9346" xr:uid="{00000000-0005-0000-0000-00009E170000}"/>
    <cellStyle name="計算 4 2 3 2 2 6" xfId="11067" xr:uid="{00000000-0005-0000-0000-00009F170000}"/>
    <cellStyle name="計算 4 2 3 2 2 7" xfId="12660" xr:uid="{00000000-0005-0000-0000-0000A0170000}"/>
    <cellStyle name="計算 4 2 3 2 2 8" xfId="15085" xr:uid="{00000000-0005-0000-0000-0000A1170000}"/>
    <cellStyle name="計算 4 2 3 2 2 9" xfId="16678" xr:uid="{00000000-0005-0000-0000-0000A2170000}"/>
    <cellStyle name="計算 4 2 3 2 3" xfId="1309" xr:uid="{00000000-0005-0000-0000-0000A3170000}"/>
    <cellStyle name="計算 4 2 3 2 3 10" xfId="18688" xr:uid="{00000000-0005-0000-0000-0000A4170000}"/>
    <cellStyle name="計算 4 2 3 2 3 11" xfId="20287" xr:uid="{00000000-0005-0000-0000-0000A5170000}"/>
    <cellStyle name="計算 4 2 3 2 3 12" xfId="4513" xr:uid="{00000000-0005-0000-0000-0000A6170000}"/>
    <cellStyle name="計算 4 2 3 2 3 2" xfId="2515" xr:uid="{00000000-0005-0000-0000-0000A7170000}"/>
    <cellStyle name="計算 4 2 3 2 3 2 2" xfId="5735" xr:uid="{00000000-0005-0000-0000-0000A8170000}"/>
    <cellStyle name="計算 4 2 3 2 3 3" xfId="6956" xr:uid="{00000000-0005-0000-0000-0000A9170000}"/>
    <cellStyle name="計算 4 2 3 2 3 4" xfId="8147" xr:uid="{00000000-0005-0000-0000-0000AA170000}"/>
    <cellStyle name="計算 4 2 3 2 3 5" xfId="9739" xr:uid="{00000000-0005-0000-0000-0000AB170000}"/>
    <cellStyle name="計算 4 2 3 2 3 6" xfId="11460" xr:uid="{00000000-0005-0000-0000-0000AC170000}"/>
    <cellStyle name="計算 4 2 3 2 3 7" xfId="13053" xr:uid="{00000000-0005-0000-0000-0000AD170000}"/>
    <cellStyle name="計算 4 2 3 2 3 8" xfId="15478" xr:uid="{00000000-0005-0000-0000-0000AE170000}"/>
    <cellStyle name="計算 4 2 3 2 3 9" xfId="17071" xr:uid="{00000000-0005-0000-0000-0000AF170000}"/>
    <cellStyle name="計算 4 2 3 2 4" xfId="1711" xr:uid="{00000000-0005-0000-0000-0000B0170000}"/>
    <cellStyle name="計算 4 2 3 2 4 10" xfId="17473" xr:uid="{00000000-0005-0000-0000-0000B1170000}"/>
    <cellStyle name="計算 4 2 3 2 4 11" xfId="19090" xr:uid="{00000000-0005-0000-0000-0000B2170000}"/>
    <cellStyle name="計算 4 2 3 2 4 12" xfId="20689" xr:uid="{00000000-0005-0000-0000-0000B3170000}"/>
    <cellStyle name="計算 4 2 3 2 4 2" xfId="2917" xr:uid="{00000000-0005-0000-0000-0000B4170000}"/>
    <cellStyle name="計算 4 2 3 2 4 2 2" xfId="6137" xr:uid="{00000000-0005-0000-0000-0000B5170000}"/>
    <cellStyle name="計算 4 2 3 2 4 3" xfId="3709" xr:uid="{00000000-0005-0000-0000-0000B6170000}"/>
    <cellStyle name="計算 4 2 3 2 4 4" xfId="8549" xr:uid="{00000000-0005-0000-0000-0000B7170000}"/>
    <cellStyle name="計算 4 2 3 2 4 5" xfId="10141" xr:uid="{00000000-0005-0000-0000-0000B8170000}"/>
    <cellStyle name="計算 4 2 3 2 4 6" xfId="11862" xr:uid="{00000000-0005-0000-0000-0000B9170000}"/>
    <cellStyle name="計算 4 2 3 2 4 7" xfId="13455" xr:uid="{00000000-0005-0000-0000-0000BA170000}"/>
    <cellStyle name="計算 4 2 3 2 4 8" xfId="14950" xr:uid="{00000000-0005-0000-0000-0000BB170000}"/>
    <cellStyle name="計算 4 2 3 2 4 9" xfId="15880" xr:uid="{00000000-0005-0000-0000-0000BC170000}"/>
    <cellStyle name="計算 4 2 3 2 5" xfId="4611" xr:uid="{00000000-0005-0000-0000-0000BD170000}"/>
    <cellStyle name="計算 4 2 3 2 6" xfId="7343" xr:uid="{00000000-0005-0000-0000-0000BE170000}"/>
    <cellStyle name="計算 4 2 3 2 7" xfId="8935" xr:uid="{00000000-0005-0000-0000-0000BF170000}"/>
    <cellStyle name="計算 4 2 3 2 8" xfId="10655" xr:uid="{00000000-0005-0000-0000-0000C0170000}"/>
    <cellStyle name="計算 4 2 3 2 9" xfId="12248" xr:uid="{00000000-0005-0000-0000-0000C1170000}"/>
    <cellStyle name="計算 4 2 3 3" xfId="641" xr:uid="{00000000-0005-0000-0000-0000C2170000}"/>
    <cellStyle name="計算 4 2 3 3 10" xfId="18020" xr:uid="{00000000-0005-0000-0000-0000C3170000}"/>
    <cellStyle name="計算 4 2 3 3 11" xfId="19619" xr:uid="{00000000-0005-0000-0000-0000C4170000}"/>
    <cellStyle name="計算 4 2 3 3 12" xfId="3845" xr:uid="{00000000-0005-0000-0000-0000C5170000}"/>
    <cellStyle name="計算 4 2 3 3 2" xfId="1847" xr:uid="{00000000-0005-0000-0000-0000C6170000}"/>
    <cellStyle name="計算 4 2 3 3 2 2" xfId="5067" xr:uid="{00000000-0005-0000-0000-0000C7170000}"/>
    <cellStyle name="計算 4 2 3 3 3" xfId="6288" xr:uid="{00000000-0005-0000-0000-0000C8170000}"/>
    <cellStyle name="計算 4 2 3 3 4" xfId="7479" xr:uid="{00000000-0005-0000-0000-0000C9170000}"/>
    <cellStyle name="計算 4 2 3 3 5" xfId="9071" xr:uid="{00000000-0005-0000-0000-0000CA170000}"/>
    <cellStyle name="計算 4 2 3 3 6" xfId="10792" xr:uid="{00000000-0005-0000-0000-0000CB170000}"/>
    <cellStyle name="計算 4 2 3 3 7" xfId="12385" xr:uid="{00000000-0005-0000-0000-0000CC170000}"/>
    <cellStyle name="計算 4 2 3 3 8" xfId="14285" xr:uid="{00000000-0005-0000-0000-0000CD170000}"/>
    <cellStyle name="計算 4 2 3 3 9" xfId="16403" xr:uid="{00000000-0005-0000-0000-0000CE170000}"/>
    <cellStyle name="計算 4 2 3 4" xfId="1034" xr:uid="{00000000-0005-0000-0000-0000CF170000}"/>
    <cellStyle name="計算 4 2 3 4 10" xfId="18413" xr:uid="{00000000-0005-0000-0000-0000D0170000}"/>
    <cellStyle name="計算 4 2 3 4 11" xfId="20012" xr:uid="{00000000-0005-0000-0000-0000D1170000}"/>
    <cellStyle name="計算 4 2 3 4 12" xfId="4238" xr:uid="{00000000-0005-0000-0000-0000D2170000}"/>
    <cellStyle name="計算 4 2 3 4 2" xfId="2240" xr:uid="{00000000-0005-0000-0000-0000D3170000}"/>
    <cellStyle name="計算 4 2 3 4 2 2" xfId="5460" xr:uid="{00000000-0005-0000-0000-0000D4170000}"/>
    <cellStyle name="計算 4 2 3 4 3" xfId="6681" xr:uid="{00000000-0005-0000-0000-0000D5170000}"/>
    <cellStyle name="計算 4 2 3 4 4" xfId="7872" xr:uid="{00000000-0005-0000-0000-0000D6170000}"/>
    <cellStyle name="計算 4 2 3 4 5" xfId="9464" xr:uid="{00000000-0005-0000-0000-0000D7170000}"/>
    <cellStyle name="計算 4 2 3 4 6" xfId="11185" xr:uid="{00000000-0005-0000-0000-0000D8170000}"/>
    <cellStyle name="計算 4 2 3 4 7" xfId="12778" xr:uid="{00000000-0005-0000-0000-0000D9170000}"/>
    <cellStyle name="計算 4 2 3 4 8" xfId="15203" xr:uid="{00000000-0005-0000-0000-0000DA170000}"/>
    <cellStyle name="計算 4 2 3 4 9" xfId="16796" xr:uid="{00000000-0005-0000-0000-0000DB170000}"/>
    <cellStyle name="計算 4 2 3 5" xfId="1436" xr:uid="{00000000-0005-0000-0000-0000DC170000}"/>
    <cellStyle name="計算 4 2 3 5 10" xfId="17198" xr:uid="{00000000-0005-0000-0000-0000DD170000}"/>
    <cellStyle name="計算 4 2 3 5 11" xfId="18815" xr:uid="{00000000-0005-0000-0000-0000DE170000}"/>
    <cellStyle name="計算 4 2 3 5 12" xfId="20414" xr:uid="{00000000-0005-0000-0000-0000DF170000}"/>
    <cellStyle name="計算 4 2 3 5 2" xfId="2642" xr:uid="{00000000-0005-0000-0000-0000E0170000}"/>
    <cellStyle name="計算 4 2 3 5 2 2" xfId="5862" xr:uid="{00000000-0005-0000-0000-0000E1170000}"/>
    <cellStyle name="計算 4 2 3 5 3" xfId="3434" xr:uid="{00000000-0005-0000-0000-0000E2170000}"/>
    <cellStyle name="計算 4 2 3 5 4" xfId="8274" xr:uid="{00000000-0005-0000-0000-0000E3170000}"/>
    <cellStyle name="計算 4 2 3 5 5" xfId="9866" xr:uid="{00000000-0005-0000-0000-0000E4170000}"/>
    <cellStyle name="計算 4 2 3 5 6" xfId="11587" xr:uid="{00000000-0005-0000-0000-0000E5170000}"/>
    <cellStyle name="計算 4 2 3 5 7" xfId="13180" xr:uid="{00000000-0005-0000-0000-0000E6170000}"/>
    <cellStyle name="計算 4 2 3 5 8" xfId="14675" xr:uid="{00000000-0005-0000-0000-0000E7170000}"/>
    <cellStyle name="計算 4 2 3 5 9" xfId="15605" xr:uid="{00000000-0005-0000-0000-0000E8170000}"/>
    <cellStyle name="計算 4 2 3 6" xfId="4958" xr:uid="{00000000-0005-0000-0000-0000E9170000}"/>
    <cellStyle name="計算 4 2 3 7" xfId="7068" xr:uid="{00000000-0005-0000-0000-0000EA170000}"/>
    <cellStyle name="計算 4 2 3 8" xfId="8660" xr:uid="{00000000-0005-0000-0000-0000EB170000}"/>
    <cellStyle name="計算 4 2 3 9" xfId="10380" xr:uid="{00000000-0005-0000-0000-0000EC170000}"/>
    <cellStyle name="計算 4 2 4" xfId="231" xr:uid="{00000000-0005-0000-0000-0000ED170000}"/>
    <cellStyle name="計算 4 2 4 10" xfId="11974" xr:uid="{00000000-0005-0000-0000-0000EE170000}"/>
    <cellStyle name="計算 4 2 4 11" xfId="14490" xr:uid="{00000000-0005-0000-0000-0000EF170000}"/>
    <cellStyle name="計算 4 2 4 12" xfId="15993" xr:uid="{00000000-0005-0000-0000-0000F0170000}"/>
    <cellStyle name="計算 4 2 4 13" xfId="17610" xr:uid="{00000000-0005-0000-0000-0000F1170000}"/>
    <cellStyle name="計算 4 2 4 14" xfId="19209" xr:uid="{00000000-0005-0000-0000-0000F2170000}"/>
    <cellStyle name="計算 4 2 4 2" xfId="379" xr:uid="{00000000-0005-0000-0000-0000F3170000}"/>
    <cellStyle name="計算 4 2 4 2 10" xfId="13795" xr:uid="{00000000-0005-0000-0000-0000F4170000}"/>
    <cellStyle name="計算 4 2 4 2 11" xfId="16141" xr:uid="{00000000-0005-0000-0000-0000F5170000}"/>
    <cellStyle name="計算 4 2 4 2 12" xfId="17758" xr:uid="{00000000-0005-0000-0000-0000F6170000}"/>
    <cellStyle name="計算 4 2 4 2 13" xfId="19357" xr:uid="{00000000-0005-0000-0000-0000F7170000}"/>
    <cellStyle name="計算 4 2 4 2 2" xfId="790" xr:uid="{00000000-0005-0000-0000-0000F8170000}"/>
    <cellStyle name="計算 4 2 4 2 2 10" xfId="18169" xr:uid="{00000000-0005-0000-0000-0000F9170000}"/>
    <cellStyle name="計算 4 2 4 2 2 11" xfId="19768" xr:uid="{00000000-0005-0000-0000-0000FA170000}"/>
    <cellStyle name="計算 4 2 4 2 2 12" xfId="3994" xr:uid="{00000000-0005-0000-0000-0000FB170000}"/>
    <cellStyle name="計算 4 2 4 2 2 2" xfId="1996" xr:uid="{00000000-0005-0000-0000-0000FC170000}"/>
    <cellStyle name="計算 4 2 4 2 2 2 2" xfId="5216" xr:uid="{00000000-0005-0000-0000-0000FD170000}"/>
    <cellStyle name="計算 4 2 4 2 2 3" xfId="6437" xr:uid="{00000000-0005-0000-0000-0000FE170000}"/>
    <cellStyle name="計算 4 2 4 2 2 4" xfId="7628" xr:uid="{00000000-0005-0000-0000-0000FF170000}"/>
    <cellStyle name="計算 4 2 4 2 2 5" xfId="9220" xr:uid="{00000000-0005-0000-0000-000000180000}"/>
    <cellStyle name="計算 4 2 4 2 2 6" xfId="10941" xr:uid="{00000000-0005-0000-0000-000001180000}"/>
    <cellStyle name="計算 4 2 4 2 2 7" xfId="12534" xr:uid="{00000000-0005-0000-0000-000002180000}"/>
    <cellStyle name="計算 4 2 4 2 2 8" xfId="10259" xr:uid="{00000000-0005-0000-0000-000003180000}"/>
    <cellStyle name="計算 4 2 4 2 2 9" xfId="16552" xr:uid="{00000000-0005-0000-0000-000004180000}"/>
    <cellStyle name="計算 4 2 4 2 3" xfId="1183" xr:uid="{00000000-0005-0000-0000-000005180000}"/>
    <cellStyle name="計算 4 2 4 2 3 10" xfId="18562" xr:uid="{00000000-0005-0000-0000-000006180000}"/>
    <cellStyle name="計算 4 2 4 2 3 11" xfId="20161" xr:uid="{00000000-0005-0000-0000-000007180000}"/>
    <cellStyle name="計算 4 2 4 2 3 12" xfId="4387" xr:uid="{00000000-0005-0000-0000-000008180000}"/>
    <cellStyle name="計算 4 2 4 2 3 2" xfId="2389" xr:uid="{00000000-0005-0000-0000-000009180000}"/>
    <cellStyle name="計算 4 2 4 2 3 2 2" xfId="5609" xr:uid="{00000000-0005-0000-0000-00000A180000}"/>
    <cellStyle name="計算 4 2 4 2 3 3" xfId="6830" xr:uid="{00000000-0005-0000-0000-00000B180000}"/>
    <cellStyle name="計算 4 2 4 2 3 4" xfId="8021" xr:uid="{00000000-0005-0000-0000-00000C180000}"/>
    <cellStyle name="計算 4 2 4 2 3 5" xfId="9613" xr:uid="{00000000-0005-0000-0000-00000D180000}"/>
    <cellStyle name="計算 4 2 4 2 3 6" xfId="11334" xr:uid="{00000000-0005-0000-0000-00000E180000}"/>
    <cellStyle name="計算 4 2 4 2 3 7" xfId="12927" xr:uid="{00000000-0005-0000-0000-00000F180000}"/>
    <cellStyle name="計算 4 2 4 2 3 8" xfId="15352" xr:uid="{00000000-0005-0000-0000-000010180000}"/>
    <cellStyle name="計算 4 2 4 2 3 9" xfId="16945" xr:uid="{00000000-0005-0000-0000-000011180000}"/>
    <cellStyle name="計算 4 2 4 2 4" xfId="1585" xr:uid="{00000000-0005-0000-0000-000012180000}"/>
    <cellStyle name="計算 4 2 4 2 4 10" xfId="17347" xr:uid="{00000000-0005-0000-0000-000013180000}"/>
    <cellStyle name="計算 4 2 4 2 4 11" xfId="18964" xr:uid="{00000000-0005-0000-0000-000014180000}"/>
    <cellStyle name="計算 4 2 4 2 4 12" xfId="20563" xr:uid="{00000000-0005-0000-0000-000015180000}"/>
    <cellStyle name="計算 4 2 4 2 4 2" xfId="2791" xr:uid="{00000000-0005-0000-0000-000016180000}"/>
    <cellStyle name="計算 4 2 4 2 4 2 2" xfId="6011" xr:uid="{00000000-0005-0000-0000-000017180000}"/>
    <cellStyle name="計算 4 2 4 2 4 3" xfId="3583" xr:uid="{00000000-0005-0000-0000-000018180000}"/>
    <cellStyle name="計算 4 2 4 2 4 4" xfId="8423" xr:uid="{00000000-0005-0000-0000-000019180000}"/>
    <cellStyle name="計算 4 2 4 2 4 5" xfId="10015" xr:uid="{00000000-0005-0000-0000-00001A180000}"/>
    <cellStyle name="計算 4 2 4 2 4 6" xfId="11736" xr:uid="{00000000-0005-0000-0000-00001B180000}"/>
    <cellStyle name="計算 4 2 4 2 4 7" xfId="13329" xr:uid="{00000000-0005-0000-0000-00001C180000}"/>
    <cellStyle name="計算 4 2 4 2 4 8" xfId="14824" xr:uid="{00000000-0005-0000-0000-00001D180000}"/>
    <cellStyle name="計算 4 2 4 2 4 9" xfId="15754" xr:uid="{00000000-0005-0000-0000-00001E180000}"/>
    <cellStyle name="計算 4 2 4 2 5" xfId="4729" xr:uid="{00000000-0005-0000-0000-00001F180000}"/>
    <cellStyle name="計算 4 2 4 2 6" xfId="7217" xr:uid="{00000000-0005-0000-0000-000020180000}"/>
    <cellStyle name="計算 4 2 4 2 7" xfId="8809" xr:uid="{00000000-0005-0000-0000-000021180000}"/>
    <cellStyle name="計算 4 2 4 2 8" xfId="10529" xr:uid="{00000000-0005-0000-0000-000022180000}"/>
    <cellStyle name="計算 4 2 4 2 9" xfId="12122" xr:uid="{00000000-0005-0000-0000-000023180000}"/>
    <cellStyle name="計算 4 2 4 3" xfId="642" xr:uid="{00000000-0005-0000-0000-000024180000}"/>
    <cellStyle name="計算 4 2 4 3 10" xfId="18021" xr:uid="{00000000-0005-0000-0000-000025180000}"/>
    <cellStyle name="計算 4 2 4 3 11" xfId="19620" xr:uid="{00000000-0005-0000-0000-000026180000}"/>
    <cellStyle name="計算 4 2 4 3 12" xfId="3846" xr:uid="{00000000-0005-0000-0000-000027180000}"/>
    <cellStyle name="計算 4 2 4 3 2" xfId="1848" xr:uid="{00000000-0005-0000-0000-000028180000}"/>
    <cellStyle name="計算 4 2 4 3 2 2" xfId="5068" xr:uid="{00000000-0005-0000-0000-000029180000}"/>
    <cellStyle name="計算 4 2 4 3 3" xfId="6289" xr:uid="{00000000-0005-0000-0000-00002A180000}"/>
    <cellStyle name="計算 4 2 4 3 4" xfId="7480" xr:uid="{00000000-0005-0000-0000-00002B180000}"/>
    <cellStyle name="計算 4 2 4 3 5" xfId="9072" xr:uid="{00000000-0005-0000-0000-00002C180000}"/>
    <cellStyle name="計算 4 2 4 3 6" xfId="10793" xr:uid="{00000000-0005-0000-0000-00002D180000}"/>
    <cellStyle name="計算 4 2 4 3 7" xfId="12386" xr:uid="{00000000-0005-0000-0000-00002E180000}"/>
    <cellStyle name="計算 4 2 4 3 8" xfId="13928" xr:uid="{00000000-0005-0000-0000-00002F180000}"/>
    <cellStyle name="計算 4 2 4 3 9" xfId="16404" xr:uid="{00000000-0005-0000-0000-000030180000}"/>
    <cellStyle name="計算 4 2 4 4" xfId="1035" xr:uid="{00000000-0005-0000-0000-000031180000}"/>
    <cellStyle name="計算 4 2 4 4 10" xfId="18414" xr:uid="{00000000-0005-0000-0000-000032180000}"/>
    <cellStyle name="計算 4 2 4 4 11" xfId="20013" xr:uid="{00000000-0005-0000-0000-000033180000}"/>
    <cellStyle name="計算 4 2 4 4 12" xfId="4239" xr:uid="{00000000-0005-0000-0000-000034180000}"/>
    <cellStyle name="計算 4 2 4 4 2" xfId="2241" xr:uid="{00000000-0005-0000-0000-000035180000}"/>
    <cellStyle name="計算 4 2 4 4 2 2" xfId="5461" xr:uid="{00000000-0005-0000-0000-000036180000}"/>
    <cellStyle name="計算 4 2 4 4 3" xfId="6682" xr:uid="{00000000-0005-0000-0000-000037180000}"/>
    <cellStyle name="計算 4 2 4 4 4" xfId="7873" xr:uid="{00000000-0005-0000-0000-000038180000}"/>
    <cellStyle name="計算 4 2 4 4 5" xfId="9465" xr:uid="{00000000-0005-0000-0000-000039180000}"/>
    <cellStyle name="計算 4 2 4 4 6" xfId="11186" xr:uid="{00000000-0005-0000-0000-00003A180000}"/>
    <cellStyle name="計算 4 2 4 4 7" xfId="12779" xr:uid="{00000000-0005-0000-0000-00003B180000}"/>
    <cellStyle name="計算 4 2 4 4 8" xfId="15204" xr:uid="{00000000-0005-0000-0000-00003C180000}"/>
    <cellStyle name="計算 4 2 4 4 9" xfId="16797" xr:uid="{00000000-0005-0000-0000-00003D180000}"/>
    <cellStyle name="計算 4 2 4 5" xfId="1437" xr:uid="{00000000-0005-0000-0000-00003E180000}"/>
    <cellStyle name="計算 4 2 4 5 10" xfId="17199" xr:uid="{00000000-0005-0000-0000-00003F180000}"/>
    <cellStyle name="計算 4 2 4 5 11" xfId="18816" xr:uid="{00000000-0005-0000-0000-000040180000}"/>
    <cellStyle name="計算 4 2 4 5 12" xfId="20415" xr:uid="{00000000-0005-0000-0000-000041180000}"/>
    <cellStyle name="計算 4 2 4 5 2" xfId="2643" xr:uid="{00000000-0005-0000-0000-000042180000}"/>
    <cellStyle name="計算 4 2 4 5 2 2" xfId="5863" xr:uid="{00000000-0005-0000-0000-000043180000}"/>
    <cellStyle name="計算 4 2 4 5 3" xfId="3435" xr:uid="{00000000-0005-0000-0000-000044180000}"/>
    <cellStyle name="計算 4 2 4 5 4" xfId="8275" xr:uid="{00000000-0005-0000-0000-000045180000}"/>
    <cellStyle name="計算 4 2 4 5 5" xfId="9867" xr:uid="{00000000-0005-0000-0000-000046180000}"/>
    <cellStyle name="計算 4 2 4 5 6" xfId="11588" xr:uid="{00000000-0005-0000-0000-000047180000}"/>
    <cellStyle name="計算 4 2 4 5 7" xfId="13181" xr:uid="{00000000-0005-0000-0000-000048180000}"/>
    <cellStyle name="計算 4 2 4 5 8" xfId="14676" xr:uid="{00000000-0005-0000-0000-000049180000}"/>
    <cellStyle name="計算 4 2 4 5 9" xfId="15606" xr:uid="{00000000-0005-0000-0000-00004A180000}"/>
    <cellStyle name="計算 4 2 4 6" xfId="4971" xr:uid="{00000000-0005-0000-0000-00004B180000}"/>
    <cellStyle name="計算 4 2 4 7" xfId="7069" xr:uid="{00000000-0005-0000-0000-00004C180000}"/>
    <cellStyle name="計算 4 2 4 8" xfId="8661" xr:uid="{00000000-0005-0000-0000-00004D180000}"/>
    <cellStyle name="計算 4 2 4 9" xfId="10381" xr:uid="{00000000-0005-0000-0000-00004E180000}"/>
    <cellStyle name="計算 4 2 5" xfId="232" xr:uid="{00000000-0005-0000-0000-00004F180000}"/>
    <cellStyle name="計算 4 2 5 10" xfId="11975" xr:uid="{00000000-0005-0000-0000-000050180000}"/>
    <cellStyle name="計算 4 2 5 11" xfId="14134" xr:uid="{00000000-0005-0000-0000-000051180000}"/>
    <cellStyle name="計算 4 2 5 12" xfId="15994" xr:uid="{00000000-0005-0000-0000-000052180000}"/>
    <cellStyle name="計算 4 2 5 13" xfId="17611" xr:uid="{00000000-0005-0000-0000-000053180000}"/>
    <cellStyle name="計算 4 2 5 14" xfId="19210" xr:uid="{00000000-0005-0000-0000-000054180000}"/>
    <cellStyle name="計算 4 2 5 2" xfId="380" xr:uid="{00000000-0005-0000-0000-000055180000}"/>
    <cellStyle name="計算 4 2 5 2 10" xfId="13830" xr:uid="{00000000-0005-0000-0000-000056180000}"/>
    <cellStyle name="計算 4 2 5 2 11" xfId="16142" xr:uid="{00000000-0005-0000-0000-000057180000}"/>
    <cellStyle name="計算 4 2 5 2 12" xfId="17759" xr:uid="{00000000-0005-0000-0000-000058180000}"/>
    <cellStyle name="計算 4 2 5 2 13" xfId="19358" xr:uid="{00000000-0005-0000-0000-000059180000}"/>
    <cellStyle name="計算 4 2 5 2 2" xfId="791" xr:uid="{00000000-0005-0000-0000-00005A180000}"/>
    <cellStyle name="計算 4 2 5 2 2 10" xfId="18170" xr:uid="{00000000-0005-0000-0000-00005B180000}"/>
    <cellStyle name="計算 4 2 5 2 2 11" xfId="19769" xr:uid="{00000000-0005-0000-0000-00005C180000}"/>
    <cellStyle name="計算 4 2 5 2 2 12" xfId="3995" xr:uid="{00000000-0005-0000-0000-00005D180000}"/>
    <cellStyle name="計算 4 2 5 2 2 2" xfId="1997" xr:uid="{00000000-0005-0000-0000-00005E180000}"/>
    <cellStyle name="計算 4 2 5 2 2 2 2" xfId="5217" xr:uid="{00000000-0005-0000-0000-00005F180000}"/>
    <cellStyle name="計算 4 2 5 2 2 3" xfId="6438" xr:uid="{00000000-0005-0000-0000-000060180000}"/>
    <cellStyle name="計算 4 2 5 2 2 4" xfId="7629" xr:uid="{00000000-0005-0000-0000-000061180000}"/>
    <cellStyle name="計算 4 2 5 2 2 5" xfId="9221" xr:uid="{00000000-0005-0000-0000-000062180000}"/>
    <cellStyle name="計算 4 2 5 2 2 6" xfId="10942" xr:uid="{00000000-0005-0000-0000-000063180000}"/>
    <cellStyle name="計算 4 2 5 2 2 7" xfId="12535" xr:uid="{00000000-0005-0000-0000-000064180000}"/>
    <cellStyle name="計算 4 2 5 2 2 8" xfId="10258" xr:uid="{00000000-0005-0000-0000-000065180000}"/>
    <cellStyle name="計算 4 2 5 2 2 9" xfId="16553" xr:uid="{00000000-0005-0000-0000-000066180000}"/>
    <cellStyle name="計算 4 2 5 2 3" xfId="1184" xr:uid="{00000000-0005-0000-0000-000067180000}"/>
    <cellStyle name="計算 4 2 5 2 3 10" xfId="18563" xr:uid="{00000000-0005-0000-0000-000068180000}"/>
    <cellStyle name="計算 4 2 5 2 3 11" xfId="20162" xr:uid="{00000000-0005-0000-0000-000069180000}"/>
    <cellStyle name="計算 4 2 5 2 3 12" xfId="4388" xr:uid="{00000000-0005-0000-0000-00006A180000}"/>
    <cellStyle name="計算 4 2 5 2 3 2" xfId="2390" xr:uid="{00000000-0005-0000-0000-00006B180000}"/>
    <cellStyle name="計算 4 2 5 2 3 2 2" xfId="5610" xr:uid="{00000000-0005-0000-0000-00006C180000}"/>
    <cellStyle name="計算 4 2 5 2 3 3" xfId="6831" xr:uid="{00000000-0005-0000-0000-00006D180000}"/>
    <cellStyle name="計算 4 2 5 2 3 4" xfId="8022" xr:uid="{00000000-0005-0000-0000-00006E180000}"/>
    <cellStyle name="計算 4 2 5 2 3 5" xfId="9614" xr:uid="{00000000-0005-0000-0000-00006F180000}"/>
    <cellStyle name="計算 4 2 5 2 3 6" xfId="11335" xr:uid="{00000000-0005-0000-0000-000070180000}"/>
    <cellStyle name="計算 4 2 5 2 3 7" xfId="12928" xr:uid="{00000000-0005-0000-0000-000071180000}"/>
    <cellStyle name="計算 4 2 5 2 3 8" xfId="15353" xr:uid="{00000000-0005-0000-0000-000072180000}"/>
    <cellStyle name="計算 4 2 5 2 3 9" xfId="16946" xr:uid="{00000000-0005-0000-0000-000073180000}"/>
    <cellStyle name="計算 4 2 5 2 4" xfId="1586" xr:uid="{00000000-0005-0000-0000-000074180000}"/>
    <cellStyle name="計算 4 2 5 2 4 10" xfId="17348" xr:uid="{00000000-0005-0000-0000-000075180000}"/>
    <cellStyle name="計算 4 2 5 2 4 11" xfId="18965" xr:uid="{00000000-0005-0000-0000-000076180000}"/>
    <cellStyle name="計算 4 2 5 2 4 12" xfId="20564" xr:uid="{00000000-0005-0000-0000-000077180000}"/>
    <cellStyle name="計算 4 2 5 2 4 2" xfId="2792" xr:uid="{00000000-0005-0000-0000-000078180000}"/>
    <cellStyle name="計算 4 2 5 2 4 2 2" xfId="6012" xr:uid="{00000000-0005-0000-0000-000079180000}"/>
    <cellStyle name="計算 4 2 5 2 4 3" xfId="3584" xr:uid="{00000000-0005-0000-0000-00007A180000}"/>
    <cellStyle name="計算 4 2 5 2 4 4" xfId="8424" xr:uid="{00000000-0005-0000-0000-00007B180000}"/>
    <cellStyle name="計算 4 2 5 2 4 5" xfId="10016" xr:uid="{00000000-0005-0000-0000-00007C180000}"/>
    <cellStyle name="計算 4 2 5 2 4 6" xfId="11737" xr:uid="{00000000-0005-0000-0000-00007D180000}"/>
    <cellStyle name="計算 4 2 5 2 4 7" xfId="13330" xr:uid="{00000000-0005-0000-0000-00007E180000}"/>
    <cellStyle name="計算 4 2 5 2 4 8" xfId="14825" xr:uid="{00000000-0005-0000-0000-00007F180000}"/>
    <cellStyle name="計算 4 2 5 2 4 9" xfId="15755" xr:uid="{00000000-0005-0000-0000-000080180000}"/>
    <cellStyle name="計算 4 2 5 2 5" xfId="4844" xr:uid="{00000000-0005-0000-0000-000081180000}"/>
    <cellStyle name="計算 4 2 5 2 6" xfId="7218" xr:uid="{00000000-0005-0000-0000-000082180000}"/>
    <cellStyle name="計算 4 2 5 2 7" xfId="8810" xr:uid="{00000000-0005-0000-0000-000083180000}"/>
    <cellStyle name="計算 4 2 5 2 8" xfId="10530" xr:uid="{00000000-0005-0000-0000-000084180000}"/>
    <cellStyle name="計算 4 2 5 2 9" xfId="12123" xr:uid="{00000000-0005-0000-0000-000085180000}"/>
    <cellStyle name="計算 4 2 5 3" xfId="643" xr:uid="{00000000-0005-0000-0000-000086180000}"/>
    <cellStyle name="計算 4 2 5 3 10" xfId="18022" xr:uid="{00000000-0005-0000-0000-000087180000}"/>
    <cellStyle name="計算 4 2 5 3 11" xfId="19621" xr:uid="{00000000-0005-0000-0000-000088180000}"/>
    <cellStyle name="計算 4 2 5 3 12" xfId="3847" xr:uid="{00000000-0005-0000-0000-000089180000}"/>
    <cellStyle name="計算 4 2 5 3 2" xfId="1849" xr:uid="{00000000-0005-0000-0000-00008A180000}"/>
    <cellStyle name="計算 4 2 5 3 2 2" xfId="5069" xr:uid="{00000000-0005-0000-0000-00008B180000}"/>
    <cellStyle name="計算 4 2 5 3 3" xfId="6290" xr:uid="{00000000-0005-0000-0000-00008C180000}"/>
    <cellStyle name="計算 4 2 5 3 4" xfId="7481" xr:uid="{00000000-0005-0000-0000-00008D180000}"/>
    <cellStyle name="計算 4 2 5 3 5" xfId="9073" xr:uid="{00000000-0005-0000-0000-00008E180000}"/>
    <cellStyle name="計算 4 2 5 3 6" xfId="10794" xr:uid="{00000000-0005-0000-0000-00008F180000}"/>
    <cellStyle name="計算 4 2 5 3 7" xfId="12387" xr:uid="{00000000-0005-0000-0000-000090180000}"/>
    <cellStyle name="計算 4 2 5 3 8" xfId="14290" xr:uid="{00000000-0005-0000-0000-000091180000}"/>
    <cellStyle name="計算 4 2 5 3 9" xfId="16405" xr:uid="{00000000-0005-0000-0000-000092180000}"/>
    <cellStyle name="計算 4 2 5 4" xfId="1036" xr:uid="{00000000-0005-0000-0000-000093180000}"/>
    <cellStyle name="計算 4 2 5 4 10" xfId="18415" xr:uid="{00000000-0005-0000-0000-000094180000}"/>
    <cellStyle name="計算 4 2 5 4 11" xfId="20014" xr:uid="{00000000-0005-0000-0000-000095180000}"/>
    <cellStyle name="計算 4 2 5 4 12" xfId="4240" xr:uid="{00000000-0005-0000-0000-000096180000}"/>
    <cellStyle name="計算 4 2 5 4 2" xfId="2242" xr:uid="{00000000-0005-0000-0000-000097180000}"/>
    <cellStyle name="計算 4 2 5 4 2 2" xfId="5462" xr:uid="{00000000-0005-0000-0000-000098180000}"/>
    <cellStyle name="計算 4 2 5 4 3" xfId="6683" xr:uid="{00000000-0005-0000-0000-000099180000}"/>
    <cellStyle name="計算 4 2 5 4 4" xfId="7874" xr:uid="{00000000-0005-0000-0000-00009A180000}"/>
    <cellStyle name="計算 4 2 5 4 5" xfId="9466" xr:uid="{00000000-0005-0000-0000-00009B180000}"/>
    <cellStyle name="計算 4 2 5 4 6" xfId="11187" xr:uid="{00000000-0005-0000-0000-00009C180000}"/>
    <cellStyle name="計算 4 2 5 4 7" xfId="12780" xr:uid="{00000000-0005-0000-0000-00009D180000}"/>
    <cellStyle name="計算 4 2 5 4 8" xfId="15205" xr:uid="{00000000-0005-0000-0000-00009E180000}"/>
    <cellStyle name="計算 4 2 5 4 9" xfId="16798" xr:uid="{00000000-0005-0000-0000-00009F180000}"/>
    <cellStyle name="計算 4 2 5 5" xfId="1438" xr:uid="{00000000-0005-0000-0000-0000A0180000}"/>
    <cellStyle name="計算 4 2 5 5 10" xfId="17200" xr:uid="{00000000-0005-0000-0000-0000A1180000}"/>
    <cellStyle name="計算 4 2 5 5 11" xfId="18817" xr:uid="{00000000-0005-0000-0000-0000A2180000}"/>
    <cellStyle name="計算 4 2 5 5 12" xfId="20416" xr:uid="{00000000-0005-0000-0000-0000A3180000}"/>
    <cellStyle name="計算 4 2 5 5 2" xfId="2644" xr:uid="{00000000-0005-0000-0000-0000A4180000}"/>
    <cellStyle name="計算 4 2 5 5 2 2" xfId="5864" xr:uid="{00000000-0005-0000-0000-0000A5180000}"/>
    <cellStyle name="計算 4 2 5 5 3" xfId="3436" xr:uid="{00000000-0005-0000-0000-0000A6180000}"/>
    <cellStyle name="計算 4 2 5 5 4" xfId="8276" xr:uid="{00000000-0005-0000-0000-0000A7180000}"/>
    <cellStyle name="計算 4 2 5 5 5" xfId="9868" xr:uid="{00000000-0005-0000-0000-0000A8180000}"/>
    <cellStyle name="計算 4 2 5 5 6" xfId="11589" xr:uid="{00000000-0005-0000-0000-0000A9180000}"/>
    <cellStyle name="計算 4 2 5 5 7" xfId="13182" xr:uid="{00000000-0005-0000-0000-0000AA180000}"/>
    <cellStyle name="計算 4 2 5 5 8" xfId="14677" xr:uid="{00000000-0005-0000-0000-0000AB180000}"/>
    <cellStyle name="計算 4 2 5 5 9" xfId="15607" xr:uid="{00000000-0005-0000-0000-0000AC180000}"/>
    <cellStyle name="計算 4 2 5 6" xfId="4885" xr:uid="{00000000-0005-0000-0000-0000AD180000}"/>
    <cellStyle name="計算 4 2 5 7" xfId="7070" xr:uid="{00000000-0005-0000-0000-0000AE180000}"/>
    <cellStyle name="計算 4 2 5 8" xfId="8662" xr:uid="{00000000-0005-0000-0000-0000AF180000}"/>
    <cellStyle name="計算 4 2 5 9" xfId="10382" xr:uid="{00000000-0005-0000-0000-0000B0180000}"/>
    <cellStyle name="計算 4 2 6" xfId="233" xr:uid="{00000000-0005-0000-0000-0000B1180000}"/>
    <cellStyle name="計算 4 2 6 10" xfId="11976" xr:uid="{00000000-0005-0000-0000-0000B2180000}"/>
    <cellStyle name="計算 4 2 6 11" xfId="13759" xr:uid="{00000000-0005-0000-0000-0000B3180000}"/>
    <cellStyle name="計算 4 2 6 12" xfId="15995" xr:uid="{00000000-0005-0000-0000-0000B4180000}"/>
    <cellStyle name="計算 4 2 6 13" xfId="17612" xr:uid="{00000000-0005-0000-0000-0000B5180000}"/>
    <cellStyle name="計算 4 2 6 14" xfId="19211" xr:uid="{00000000-0005-0000-0000-0000B6180000}"/>
    <cellStyle name="計算 4 2 6 2" xfId="381" xr:uid="{00000000-0005-0000-0000-0000B7180000}"/>
    <cellStyle name="計算 4 2 6 2 10" xfId="13620" xr:uid="{00000000-0005-0000-0000-0000B8180000}"/>
    <cellStyle name="計算 4 2 6 2 11" xfId="16143" xr:uid="{00000000-0005-0000-0000-0000B9180000}"/>
    <cellStyle name="計算 4 2 6 2 12" xfId="17760" xr:uid="{00000000-0005-0000-0000-0000BA180000}"/>
    <cellStyle name="計算 4 2 6 2 13" xfId="19359" xr:uid="{00000000-0005-0000-0000-0000BB180000}"/>
    <cellStyle name="計算 4 2 6 2 2" xfId="792" xr:uid="{00000000-0005-0000-0000-0000BC180000}"/>
    <cellStyle name="計算 4 2 6 2 2 10" xfId="18171" xr:uid="{00000000-0005-0000-0000-0000BD180000}"/>
    <cellStyle name="計算 4 2 6 2 2 11" xfId="19770" xr:uid="{00000000-0005-0000-0000-0000BE180000}"/>
    <cellStyle name="計算 4 2 6 2 2 12" xfId="3996" xr:uid="{00000000-0005-0000-0000-0000BF180000}"/>
    <cellStyle name="計算 4 2 6 2 2 2" xfId="1998" xr:uid="{00000000-0005-0000-0000-0000C0180000}"/>
    <cellStyle name="計算 4 2 6 2 2 2 2" xfId="5218" xr:uid="{00000000-0005-0000-0000-0000C1180000}"/>
    <cellStyle name="計算 4 2 6 2 2 3" xfId="6439" xr:uid="{00000000-0005-0000-0000-0000C2180000}"/>
    <cellStyle name="計算 4 2 6 2 2 4" xfId="7630" xr:uid="{00000000-0005-0000-0000-0000C3180000}"/>
    <cellStyle name="計算 4 2 6 2 2 5" xfId="9222" xr:uid="{00000000-0005-0000-0000-0000C4180000}"/>
    <cellStyle name="計算 4 2 6 2 2 6" xfId="10943" xr:uid="{00000000-0005-0000-0000-0000C5180000}"/>
    <cellStyle name="計算 4 2 6 2 2 7" xfId="12536" xr:uid="{00000000-0005-0000-0000-0000C6180000}"/>
    <cellStyle name="計算 4 2 6 2 2 8" xfId="10257" xr:uid="{00000000-0005-0000-0000-0000C7180000}"/>
    <cellStyle name="計算 4 2 6 2 2 9" xfId="16554" xr:uid="{00000000-0005-0000-0000-0000C8180000}"/>
    <cellStyle name="計算 4 2 6 2 3" xfId="1185" xr:uid="{00000000-0005-0000-0000-0000C9180000}"/>
    <cellStyle name="計算 4 2 6 2 3 10" xfId="18564" xr:uid="{00000000-0005-0000-0000-0000CA180000}"/>
    <cellStyle name="計算 4 2 6 2 3 11" xfId="20163" xr:uid="{00000000-0005-0000-0000-0000CB180000}"/>
    <cellStyle name="計算 4 2 6 2 3 12" xfId="4389" xr:uid="{00000000-0005-0000-0000-0000CC180000}"/>
    <cellStyle name="計算 4 2 6 2 3 2" xfId="2391" xr:uid="{00000000-0005-0000-0000-0000CD180000}"/>
    <cellStyle name="計算 4 2 6 2 3 2 2" xfId="5611" xr:uid="{00000000-0005-0000-0000-0000CE180000}"/>
    <cellStyle name="計算 4 2 6 2 3 3" xfId="6832" xr:uid="{00000000-0005-0000-0000-0000CF180000}"/>
    <cellStyle name="計算 4 2 6 2 3 4" xfId="8023" xr:uid="{00000000-0005-0000-0000-0000D0180000}"/>
    <cellStyle name="計算 4 2 6 2 3 5" xfId="9615" xr:uid="{00000000-0005-0000-0000-0000D1180000}"/>
    <cellStyle name="計算 4 2 6 2 3 6" xfId="11336" xr:uid="{00000000-0005-0000-0000-0000D2180000}"/>
    <cellStyle name="計算 4 2 6 2 3 7" xfId="12929" xr:uid="{00000000-0005-0000-0000-0000D3180000}"/>
    <cellStyle name="計算 4 2 6 2 3 8" xfId="15354" xr:uid="{00000000-0005-0000-0000-0000D4180000}"/>
    <cellStyle name="計算 4 2 6 2 3 9" xfId="16947" xr:uid="{00000000-0005-0000-0000-0000D5180000}"/>
    <cellStyle name="計算 4 2 6 2 4" xfId="1587" xr:uid="{00000000-0005-0000-0000-0000D6180000}"/>
    <cellStyle name="計算 4 2 6 2 4 10" xfId="17349" xr:uid="{00000000-0005-0000-0000-0000D7180000}"/>
    <cellStyle name="計算 4 2 6 2 4 11" xfId="18966" xr:uid="{00000000-0005-0000-0000-0000D8180000}"/>
    <cellStyle name="計算 4 2 6 2 4 12" xfId="20565" xr:uid="{00000000-0005-0000-0000-0000D9180000}"/>
    <cellStyle name="計算 4 2 6 2 4 2" xfId="2793" xr:uid="{00000000-0005-0000-0000-0000DA180000}"/>
    <cellStyle name="計算 4 2 6 2 4 2 2" xfId="6013" xr:uid="{00000000-0005-0000-0000-0000DB180000}"/>
    <cellStyle name="計算 4 2 6 2 4 3" xfId="3585" xr:uid="{00000000-0005-0000-0000-0000DC180000}"/>
    <cellStyle name="計算 4 2 6 2 4 4" xfId="8425" xr:uid="{00000000-0005-0000-0000-0000DD180000}"/>
    <cellStyle name="計算 4 2 6 2 4 5" xfId="10017" xr:uid="{00000000-0005-0000-0000-0000DE180000}"/>
    <cellStyle name="計算 4 2 6 2 4 6" xfId="11738" xr:uid="{00000000-0005-0000-0000-0000DF180000}"/>
    <cellStyle name="計算 4 2 6 2 4 7" xfId="13331" xr:uid="{00000000-0005-0000-0000-0000E0180000}"/>
    <cellStyle name="計算 4 2 6 2 4 8" xfId="14826" xr:uid="{00000000-0005-0000-0000-0000E1180000}"/>
    <cellStyle name="計算 4 2 6 2 4 9" xfId="15756" xr:uid="{00000000-0005-0000-0000-0000E2180000}"/>
    <cellStyle name="計算 4 2 6 2 5" xfId="4728" xr:uid="{00000000-0005-0000-0000-0000E3180000}"/>
    <cellStyle name="計算 4 2 6 2 6" xfId="7219" xr:uid="{00000000-0005-0000-0000-0000E4180000}"/>
    <cellStyle name="計算 4 2 6 2 7" xfId="8811" xr:uid="{00000000-0005-0000-0000-0000E5180000}"/>
    <cellStyle name="計算 4 2 6 2 8" xfId="10531" xr:uid="{00000000-0005-0000-0000-0000E6180000}"/>
    <cellStyle name="計算 4 2 6 2 9" xfId="12124" xr:uid="{00000000-0005-0000-0000-0000E7180000}"/>
    <cellStyle name="計算 4 2 6 3" xfId="644" xr:uid="{00000000-0005-0000-0000-0000E8180000}"/>
    <cellStyle name="計算 4 2 6 3 10" xfId="18023" xr:uid="{00000000-0005-0000-0000-0000E9180000}"/>
    <cellStyle name="計算 4 2 6 3 11" xfId="19622" xr:uid="{00000000-0005-0000-0000-0000EA180000}"/>
    <cellStyle name="計算 4 2 6 3 12" xfId="3848" xr:uid="{00000000-0005-0000-0000-0000EB180000}"/>
    <cellStyle name="計算 4 2 6 3 2" xfId="1850" xr:uid="{00000000-0005-0000-0000-0000EC180000}"/>
    <cellStyle name="計算 4 2 6 3 2 2" xfId="5070" xr:uid="{00000000-0005-0000-0000-0000ED180000}"/>
    <cellStyle name="計算 4 2 6 3 3" xfId="6291" xr:uid="{00000000-0005-0000-0000-0000EE180000}"/>
    <cellStyle name="計算 4 2 6 3 4" xfId="7482" xr:uid="{00000000-0005-0000-0000-0000EF180000}"/>
    <cellStyle name="計算 4 2 6 3 5" xfId="9074" xr:uid="{00000000-0005-0000-0000-0000F0180000}"/>
    <cellStyle name="計算 4 2 6 3 6" xfId="10795" xr:uid="{00000000-0005-0000-0000-0000F1180000}"/>
    <cellStyle name="計算 4 2 6 3 7" xfId="12388" xr:uid="{00000000-0005-0000-0000-0000F2180000}"/>
    <cellStyle name="計算 4 2 6 3 8" xfId="13933" xr:uid="{00000000-0005-0000-0000-0000F3180000}"/>
    <cellStyle name="計算 4 2 6 3 9" xfId="16406" xr:uid="{00000000-0005-0000-0000-0000F4180000}"/>
    <cellStyle name="計算 4 2 6 4" xfId="1037" xr:uid="{00000000-0005-0000-0000-0000F5180000}"/>
    <cellStyle name="計算 4 2 6 4 10" xfId="18416" xr:uid="{00000000-0005-0000-0000-0000F6180000}"/>
    <cellStyle name="計算 4 2 6 4 11" xfId="20015" xr:uid="{00000000-0005-0000-0000-0000F7180000}"/>
    <cellStyle name="計算 4 2 6 4 12" xfId="4241" xr:uid="{00000000-0005-0000-0000-0000F8180000}"/>
    <cellStyle name="計算 4 2 6 4 2" xfId="2243" xr:uid="{00000000-0005-0000-0000-0000F9180000}"/>
    <cellStyle name="計算 4 2 6 4 2 2" xfId="5463" xr:uid="{00000000-0005-0000-0000-0000FA180000}"/>
    <cellStyle name="計算 4 2 6 4 3" xfId="6684" xr:uid="{00000000-0005-0000-0000-0000FB180000}"/>
    <cellStyle name="計算 4 2 6 4 4" xfId="7875" xr:uid="{00000000-0005-0000-0000-0000FC180000}"/>
    <cellStyle name="計算 4 2 6 4 5" xfId="9467" xr:uid="{00000000-0005-0000-0000-0000FD180000}"/>
    <cellStyle name="計算 4 2 6 4 6" xfId="11188" xr:uid="{00000000-0005-0000-0000-0000FE180000}"/>
    <cellStyle name="計算 4 2 6 4 7" xfId="12781" xr:uid="{00000000-0005-0000-0000-0000FF180000}"/>
    <cellStyle name="計算 4 2 6 4 8" xfId="15206" xr:uid="{00000000-0005-0000-0000-000000190000}"/>
    <cellStyle name="計算 4 2 6 4 9" xfId="16799" xr:uid="{00000000-0005-0000-0000-000001190000}"/>
    <cellStyle name="計算 4 2 6 5" xfId="1439" xr:uid="{00000000-0005-0000-0000-000002190000}"/>
    <cellStyle name="計算 4 2 6 5 10" xfId="17201" xr:uid="{00000000-0005-0000-0000-000003190000}"/>
    <cellStyle name="計算 4 2 6 5 11" xfId="18818" xr:uid="{00000000-0005-0000-0000-000004190000}"/>
    <cellStyle name="計算 4 2 6 5 12" xfId="20417" xr:uid="{00000000-0005-0000-0000-000005190000}"/>
    <cellStyle name="計算 4 2 6 5 2" xfId="2645" xr:uid="{00000000-0005-0000-0000-000006190000}"/>
    <cellStyle name="計算 4 2 6 5 2 2" xfId="5865" xr:uid="{00000000-0005-0000-0000-000007190000}"/>
    <cellStyle name="計算 4 2 6 5 3" xfId="3437" xr:uid="{00000000-0005-0000-0000-000008190000}"/>
    <cellStyle name="計算 4 2 6 5 4" xfId="8277" xr:uid="{00000000-0005-0000-0000-000009190000}"/>
    <cellStyle name="計算 4 2 6 5 5" xfId="9869" xr:uid="{00000000-0005-0000-0000-00000A190000}"/>
    <cellStyle name="計算 4 2 6 5 6" xfId="11590" xr:uid="{00000000-0005-0000-0000-00000B190000}"/>
    <cellStyle name="計算 4 2 6 5 7" xfId="13183" xr:uid="{00000000-0005-0000-0000-00000C190000}"/>
    <cellStyle name="計算 4 2 6 5 8" xfId="14678" xr:uid="{00000000-0005-0000-0000-00000D190000}"/>
    <cellStyle name="計算 4 2 6 5 9" xfId="15608" xr:uid="{00000000-0005-0000-0000-00000E190000}"/>
    <cellStyle name="計算 4 2 6 6" xfId="4794" xr:uid="{00000000-0005-0000-0000-00000F190000}"/>
    <cellStyle name="計算 4 2 6 7" xfId="7071" xr:uid="{00000000-0005-0000-0000-000010190000}"/>
    <cellStyle name="計算 4 2 6 8" xfId="8663" xr:uid="{00000000-0005-0000-0000-000011190000}"/>
    <cellStyle name="計算 4 2 6 9" xfId="10383" xr:uid="{00000000-0005-0000-0000-000012190000}"/>
    <cellStyle name="計算 4 2 7" xfId="639" xr:uid="{00000000-0005-0000-0000-000013190000}"/>
    <cellStyle name="計算 4 2 7 10" xfId="18018" xr:uid="{00000000-0005-0000-0000-000014190000}"/>
    <cellStyle name="計算 4 2 7 11" xfId="19617" xr:uid="{00000000-0005-0000-0000-000015190000}"/>
    <cellStyle name="計算 4 2 7 12" xfId="3843" xr:uid="{00000000-0005-0000-0000-000016190000}"/>
    <cellStyle name="計算 4 2 7 2" xfId="1845" xr:uid="{00000000-0005-0000-0000-000017190000}"/>
    <cellStyle name="計算 4 2 7 2 2" xfId="5065" xr:uid="{00000000-0005-0000-0000-000018190000}"/>
    <cellStyle name="計算 4 2 7 3" xfId="6286" xr:uid="{00000000-0005-0000-0000-000019190000}"/>
    <cellStyle name="計算 4 2 7 4" xfId="7477" xr:uid="{00000000-0005-0000-0000-00001A190000}"/>
    <cellStyle name="計算 4 2 7 5" xfId="9069" xr:uid="{00000000-0005-0000-0000-00001B190000}"/>
    <cellStyle name="計算 4 2 7 6" xfId="10790" xr:uid="{00000000-0005-0000-0000-00001C190000}"/>
    <cellStyle name="計算 4 2 7 7" xfId="12383" xr:uid="{00000000-0005-0000-0000-00001D190000}"/>
    <cellStyle name="計算 4 2 7 8" xfId="13776" xr:uid="{00000000-0005-0000-0000-00001E190000}"/>
    <cellStyle name="計算 4 2 7 9" xfId="16401" xr:uid="{00000000-0005-0000-0000-00001F190000}"/>
    <cellStyle name="計算 4 2 8" xfId="1032" xr:uid="{00000000-0005-0000-0000-000020190000}"/>
    <cellStyle name="計算 4 2 8 10" xfId="18411" xr:uid="{00000000-0005-0000-0000-000021190000}"/>
    <cellStyle name="計算 4 2 8 11" xfId="20010" xr:uid="{00000000-0005-0000-0000-000022190000}"/>
    <cellStyle name="計算 4 2 8 12" xfId="4236" xr:uid="{00000000-0005-0000-0000-000023190000}"/>
    <cellStyle name="計算 4 2 8 2" xfId="2238" xr:uid="{00000000-0005-0000-0000-000024190000}"/>
    <cellStyle name="計算 4 2 8 2 2" xfId="5458" xr:uid="{00000000-0005-0000-0000-000025190000}"/>
    <cellStyle name="計算 4 2 8 3" xfId="6679" xr:uid="{00000000-0005-0000-0000-000026190000}"/>
    <cellStyle name="計算 4 2 8 4" xfId="7870" xr:uid="{00000000-0005-0000-0000-000027190000}"/>
    <cellStyle name="計算 4 2 8 5" xfId="9462" xr:uid="{00000000-0005-0000-0000-000028190000}"/>
    <cellStyle name="計算 4 2 8 6" xfId="11183" xr:uid="{00000000-0005-0000-0000-000029190000}"/>
    <cellStyle name="計算 4 2 8 7" xfId="12776" xr:uid="{00000000-0005-0000-0000-00002A190000}"/>
    <cellStyle name="計算 4 2 8 8" xfId="15201" xr:uid="{00000000-0005-0000-0000-00002B190000}"/>
    <cellStyle name="計算 4 2 8 9" xfId="16794" xr:uid="{00000000-0005-0000-0000-00002C190000}"/>
    <cellStyle name="計算 4 2 9" xfId="1434" xr:uid="{00000000-0005-0000-0000-00002D190000}"/>
    <cellStyle name="計算 4 2 9 10" xfId="17196" xr:uid="{00000000-0005-0000-0000-00002E190000}"/>
    <cellStyle name="計算 4 2 9 11" xfId="18813" xr:uid="{00000000-0005-0000-0000-00002F190000}"/>
    <cellStyle name="計算 4 2 9 12" xfId="20412" xr:uid="{00000000-0005-0000-0000-000030190000}"/>
    <cellStyle name="計算 4 2 9 2" xfId="2640" xr:uid="{00000000-0005-0000-0000-000031190000}"/>
    <cellStyle name="計算 4 2 9 2 2" xfId="5860" xr:uid="{00000000-0005-0000-0000-000032190000}"/>
    <cellStyle name="計算 4 2 9 3" xfId="3432" xr:uid="{00000000-0005-0000-0000-000033190000}"/>
    <cellStyle name="計算 4 2 9 4" xfId="8272" xr:uid="{00000000-0005-0000-0000-000034190000}"/>
    <cellStyle name="計算 4 2 9 5" xfId="9864" xr:uid="{00000000-0005-0000-0000-000035190000}"/>
    <cellStyle name="計算 4 2 9 6" xfId="11585" xr:uid="{00000000-0005-0000-0000-000036190000}"/>
    <cellStyle name="計算 4 2 9 7" xfId="13178" xr:uid="{00000000-0005-0000-0000-000037190000}"/>
    <cellStyle name="計算 4 2 9 8" xfId="14673" xr:uid="{00000000-0005-0000-0000-000038190000}"/>
    <cellStyle name="計算 4 2 9 9" xfId="15603" xr:uid="{00000000-0005-0000-0000-000039190000}"/>
    <cellStyle name="計算 4 3" xfId="234" xr:uid="{00000000-0005-0000-0000-00003A190000}"/>
    <cellStyle name="計算 4 3 10" xfId="11977" xr:uid="{00000000-0005-0000-0000-00003B190000}"/>
    <cellStyle name="計算 4 3 11" xfId="13661" xr:uid="{00000000-0005-0000-0000-00003C190000}"/>
    <cellStyle name="計算 4 3 12" xfId="15996" xr:uid="{00000000-0005-0000-0000-00003D190000}"/>
    <cellStyle name="計算 4 3 13" xfId="17613" xr:uid="{00000000-0005-0000-0000-00003E190000}"/>
    <cellStyle name="計算 4 3 14" xfId="19212" xr:uid="{00000000-0005-0000-0000-00003F190000}"/>
    <cellStyle name="計算 4 3 2" xfId="460" xr:uid="{00000000-0005-0000-0000-000040190000}"/>
    <cellStyle name="計算 4 3 2 10" xfId="10310" xr:uid="{00000000-0005-0000-0000-000041190000}"/>
    <cellStyle name="計算 4 3 2 11" xfId="16222" xr:uid="{00000000-0005-0000-0000-000042190000}"/>
    <cellStyle name="計算 4 3 2 12" xfId="17839" xr:uid="{00000000-0005-0000-0000-000043190000}"/>
    <cellStyle name="計算 4 3 2 13" xfId="19438" xr:uid="{00000000-0005-0000-0000-000044190000}"/>
    <cellStyle name="計算 4 3 2 2" xfId="871" xr:uid="{00000000-0005-0000-0000-000045190000}"/>
    <cellStyle name="計算 4 3 2 2 10" xfId="18250" xr:uid="{00000000-0005-0000-0000-000046190000}"/>
    <cellStyle name="計算 4 3 2 2 11" xfId="19849" xr:uid="{00000000-0005-0000-0000-000047190000}"/>
    <cellStyle name="計算 4 3 2 2 12" xfId="4075" xr:uid="{00000000-0005-0000-0000-000048190000}"/>
    <cellStyle name="計算 4 3 2 2 2" xfId="2077" xr:uid="{00000000-0005-0000-0000-000049190000}"/>
    <cellStyle name="計算 4 3 2 2 2 2" xfId="5297" xr:uid="{00000000-0005-0000-0000-00004A190000}"/>
    <cellStyle name="計算 4 3 2 2 3" xfId="6518" xr:uid="{00000000-0005-0000-0000-00004B190000}"/>
    <cellStyle name="計算 4 3 2 2 4" xfId="7709" xr:uid="{00000000-0005-0000-0000-00004C190000}"/>
    <cellStyle name="計算 4 3 2 2 5" xfId="9301" xr:uid="{00000000-0005-0000-0000-00004D190000}"/>
    <cellStyle name="計算 4 3 2 2 6" xfId="11022" xr:uid="{00000000-0005-0000-0000-00004E190000}"/>
    <cellStyle name="計算 4 3 2 2 7" xfId="12615" xr:uid="{00000000-0005-0000-0000-00004F190000}"/>
    <cellStyle name="計算 4 3 2 2 8" xfId="15040" xr:uid="{00000000-0005-0000-0000-000050190000}"/>
    <cellStyle name="計算 4 3 2 2 9" xfId="16633" xr:uid="{00000000-0005-0000-0000-000051190000}"/>
    <cellStyle name="計算 4 3 2 3" xfId="1264" xr:uid="{00000000-0005-0000-0000-000052190000}"/>
    <cellStyle name="計算 4 3 2 3 10" xfId="18643" xr:uid="{00000000-0005-0000-0000-000053190000}"/>
    <cellStyle name="計算 4 3 2 3 11" xfId="20242" xr:uid="{00000000-0005-0000-0000-000054190000}"/>
    <cellStyle name="計算 4 3 2 3 12" xfId="4468" xr:uid="{00000000-0005-0000-0000-000055190000}"/>
    <cellStyle name="計算 4 3 2 3 2" xfId="2470" xr:uid="{00000000-0005-0000-0000-000056190000}"/>
    <cellStyle name="計算 4 3 2 3 2 2" xfId="5690" xr:uid="{00000000-0005-0000-0000-000057190000}"/>
    <cellStyle name="計算 4 3 2 3 3" xfId="6911" xr:uid="{00000000-0005-0000-0000-000058190000}"/>
    <cellStyle name="計算 4 3 2 3 4" xfId="8102" xr:uid="{00000000-0005-0000-0000-000059190000}"/>
    <cellStyle name="計算 4 3 2 3 5" xfId="9694" xr:uid="{00000000-0005-0000-0000-00005A190000}"/>
    <cellStyle name="計算 4 3 2 3 6" xfId="11415" xr:uid="{00000000-0005-0000-0000-00005B190000}"/>
    <cellStyle name="計算 4 3 2 3 7" xfId="13008" xr:uid="{00000000-0005-0000-0000-00005C190000}"/>
    <cellStyle name="計算 4 3 2 3 8" xfId="15433" xr:uid="{00000000-0005-0000-0000-00005D190000}"/>
    <cellStyle name="計算 4 3 2 3 9" xfId="17026" xr:uid="{00000000-0005-0000-0000-00005E190000}"/>
    <cellStyle name="計算 4 3 2 4" xfId="1666" xr:uid="{00000000-0005-0000-0000-00005F190000}"/>
    <cellStyle name="計算 4 3 2 4 10" xfId="17428" xr:uid="{00000000-0005-0000-0000-000060190000}"/>
    <cellStyle name="計算 4 3 2 4 11" xfId="19045" xr:uid="{00000000-0005-0000-0000-000061190000}"/>
    <cellStyle name="計算 4 3 2 4 12" xfId="20644" xr:uid="{00000000-0005-0000-0000-000062190000}"/>
    <cellStyle name="計算 4 3 2 4 2" xfId="2872" xr:uid="{00000000-0005-0000-0000-000063190000}"/>
    <cellStyle name="計算 4 3 2 4 2 2" xfId="6092" xr:uid="{00000000-0005-0000-0000-000064190000}"/>
    <cellStyle name="計算 4 3 2 4 3" xfId="3664" xr:uid="{00000000-0005-0000-0000-000065190000}"/>
    <cellStyle name="計算 4 3 2 4 4" xfId="8504" xr:uid="{00000000-0005-0000-0000-000066190000}"/>
    <cellStyle name="計算 4 3 2 4 5" xfId="10096" xr:uid="{00000000-0005-0000-0000-000067190000}"/>
    <cellStyle name="計算 4 3 2 4 6" xfId="11817" xr:uid="{00000000-0005-0000-0000-000068190000}"/>
    <cellStyle name="計算 4 3 2 4 7" xfId="13410" xr:uid="{00000000-0005-0000-0000-000069190000}"/>
    <cellStyle name="計算 4 3 2 4 8" xfId="14905" xr:uid="{00000000-0005-0000-0000-00006A190000}"/>
    <cellStyle name="計算 4 3 2 4 9" xfId="15835" xr:uid="{00000000-0005-0000-0000-00006B190000}"/>
    <cellStyle name="計算 4 3 2 5" xfId="4691" xr:uid="{00000000-0005-0000-0000-00006C190000}"/>
    <cellStyle name="計算 4 3 2 6" xfId="7298" xr:uid="{00000000-0005-0000-0000-00006D190000}"/>
    <cellStyle name="計算 4 3 2 7" xfId="8890" xr:uid="{00000000-0005-0000-0000-00006E190000}"/>
    <cellStyle name="計算 4 3 2 8" xfId="10610" xr:uid="{00000000-0005-0000-0000-00006F190000}"/>
    <cellStyle name="計算 4 3 2 9" xfId="12203" xr:uid="{00000000-0005-0000-0000-000070190000}"/>
    <cellStyle name="計算 4 3 3" xfId="645" xr:uid="{00000000-0005-0000-0000-000071190000}"/>
    <cellStyle name="計算 4 3 3 10" xfId="18024" xr:uid="{00000000-0005-0000-0000-000072190000}"/>
    <cellStyle name="計算 4 3 3 11" xfId="19623" xr:uid="{00000000-0005-0000-0000-000073190000}"/>
    <cellStyle name="計算 4 3 3 12" xfId="3849" xr:uid="{00000000-0005-0000-0000-000074190000}"/>
    <cellStyle name="計算 4 3 3 2" xfId="1851" xr:uid="{00000000-0005-0000-0000-000075190000}"/>
    <cellStyle name="計算 4 3 3 2 2" xfId="5071" xr:uid="{00000000-0005-0000-0000-000076190000}"/>
    <cellStyle name="計算 4 3 3 3" xfId="6292" xr:uid="{00000000-0005-0000-0000-000077190000}"/>
    <cellStyle name="計算 4 3 3 4" xfId="7483" xr:uid="{00000000-0005-0000-0000-000078190000}"/>
    <cellStyle name="計算 4 3 3 5" xfId="9075" xr:uid="{00000000-0005-0000-0000-000079190000}"/>
    <cellStyle name="計算 4 3 3 6" xfId="10796" xr:uid="{00000000-0005-0000-0000-00007A190000}"/>
    <cellStyle name="計算 4 3 3 7" xfId="12389" xr:uid="{00000000-0005-0000-0000-00007B190000}"/>
    <cellStyle name="計算 4 3 3 8" xfId="14428" xr:uid="{00000000-0005-0000-0000-00007C190000}"/>
    <cellStyle name="計算 4 3 3 9" xfId="16407" xr:uid="{00000000-0005-0000-0000-00007D190000}"/>
    <cellStyle name="計算 4 3 4" xfId="1038" xr:uid="{00000000-0005-0000-0000-00007E190000}"/>
    <cellStyle name="計算 4 3 4 10" xfId="18417" xr:uid="{00000000-0005-0000-0000-00007F190000}"/>
    <cellStyle name="計算 4 3 4 11" xfId="20016" xr:uid="{00000000-0005-0000-0000-000080190000}"/>
    <cellStyle name="計算 4 3 4 12" xfId="4242" xr:uid="{00000000-0005-0000-0000-000081190000}"/>
    <cellStyle name="計算 4 3 4 2" xfId="2244" xr:uid="{00000000-0005-0000-0000-000082190000}"/>
    <cellStyle name="計算 4 3 4 2 2" xfId="5464" xr:uid="{00000000-0005-0000-0000-000083190000}"/>
    <cellStyle name="計算 4 3 4 3" xfId="6685" xr:uid="{00000000-0005-0000-0000-000084190000}"/>
    <cellStyle name="計算 4 3 4 4" xfId="7876" xr:uid="{00000000-0005-0000-0000-000085190000}"/>
    <cellStyle name="計算 4 3 4 5" xfId="9468" xr:uid="{00000000-0005-0000-0000-000086190000}"/>
    <cellStyle name="計算 4 3 4 6" xfId="11189" xr:uid="{00000000-0005-0000-0000-000087190000}"/>
    <cellStyle name="計算 4 3 4 7" xfId="12782" xr:uid="{00000000-0005-0000-0000-000088190000}"/>
    <cellStyle name="計算 4 3 4 8" xfId="15207" xr:uid="{00000000-0005-0000-0000-000089190000}"/>
    <cellStyle name="計算 4 3 4 9" xfId="16800" xr:uid="{00000000-0005-0000-0000-00008A190000}"/>
    <cellStyle name="計算 4 3 5" xfId="1440" xr:uid="{00000000-0005-0000-0000-00008B190000}"/>
    <cellStyle name="計算 4 3 5 10" xfId="17202" xr:uid="{00000000-0005-0000-0000-00008C190000}"/>
    <cellStyle name="計算 4 3 5 11" xfId="18819" xr:uid="{00000000-0005-0000-0000-00008D190000}"/>
    <cellStyle name="計算 4 3 5 12" xfId="20418" xr:uid="{00000000-0005-0000-0000-00008E190000}"/>
    <cellStyle name="計算 4 3 5 2" xfId="2646" xr:uid="{00000000-0005-0000-0000-00008F190000}"/>
    <cellStyle name="計算 4 3 5 2 2" xfId="5866" xr:uid="{00000000-0005-0000-0000-000090190000}"/>
    <cellStyle name="計算 4 3 5 3" xfId="3438" xr:uid="{00000000-0005-0000-0000-000091190000}"/>
    <cellStyle name="計算 4 3 5 4" xfId="8278" xr:uid="{00000000-0005-0000-0000-000092190000}"/>
    <cellStyle name="計算 4 3 5 5" xfId="9870" xr:uid="{00000000-0005-0000-0000-000093190000}"/>
    <cellStyle name="計算 4 3 5 6" xfId="11591" xr:uid="{00000000-0005-0000-0000-000094190000}"/>
    <cellStyle name="計算 4 3 5 7" xfId="13184" xr:uid="{00000000-0005-0000-0000-000095190000}"/>
    <cellStyle name="計算 4 3 5 8" xfId="14679" xr:uid="{00000000-0005-0000-0000-000096190000}"/>
    <cellStyle name="計算 4 3 5 9" xfId="15609" xr:uid="{00000000-0005-0000-0000-000097190000}"/>
    <cellStyle name="計算 4 3 6" xfId="4950" xr:uid="{00000000-0005-0000-0000-000098190000}"/>
    <cellStyle name="計算 4 3 7" xfId="7072" xr:uid="{00000000-0005-0000-0000-000099190000}"/>
    <cellStyle name="計算 4 3 8" xfId="8664" xr:uid="{00000000-0005-0000-0000-00009A190000}"/>
    <cellStyle name="計算 4 3 9" xfId="10384" xr:uid="{00000000-0005-0000-0000-00009B190000}"/>
    <cellStyle name="計算 4 4" xfId="235" xr:uid="{00000000-0005-0000-0000-00009C190000}"/>
    <cellStyle name="計算 4 4 10" xfId="11978" xr:uid="{00000000-0005-0000-0000-00009D190000}"/>
    <cellStyle name="計算 4 4 11" xfId="14393" xr:uid="{00000000-0005-0000-0000-00009E190000}"/>
    <cellStyle name="計算 4 4 12" xfId="15997" xr:uid="{00000000-0005-0000-0000-00009F190000}"/>
    <cellStyle name="計算 4 4 13" xfId="17614" xr:uid="{00000000-0005-0000-0000-0000A0190000}"/>
    <cellStyle name="計算 4 4 14" xfId="19213" xr:uid="{00000000-0005-0000-0000-0000A1190000}"/>
    <cellStyle name="計算 4 4 2" xfId="490" xr:uid="{00000000-0005-0000-0000-0000A2190000}"/>
    <cellStyle name="計算 4 4 2 10" xfId="13712" xr:uid="{00000000-0005-0000-0000-0000A3190000}"/>
    <cellStyle name="計算 4 4 2 11" xfId="16252" xr:uid="{00000000-0005-0000-0000-0000A4190000}"/>
    <cellStyle name="計算 4 4 2 12" xfId="17869" xr:uid="{00000000-0005-0000-0000-0000A5190000}"/>
    <cellStyle name="計算 4 4 2 13" xfId="19468" xr:uid="{00000000-0005-0000-0000-0000A6190000}"/>
    <cellStyle name="計算 4 4 2 2" xfId="901" xr:uid="{00000000-0005-0000-0000-0000A7190000}"/>
    <cellStyle name="計算 4 4 2 2 10" xfId="18280" xr:uid="{00000000-0005-0000-0000-0000A8190000}"/>
    <cellStyle name="計算 4 4 2 2 11" xfId="19879" xr:uid="{00000000-0005-0000-0000-0000A9190000}"/>
    <cellStyle name="計算 4 4 2 2 12" xfId="4105" xr:uid="{00000000-0005-0000-0000-0000AA190000}"/>
    <cellStyle name="計算 4 4 2 2 2" xfId="2107" xr:uid="{00000000-0005-0000-0000-0000AB190000}"/>
    <cellStyle name="計算 4 4 2 2 2 2" xfId="5327" xr:uid="{00000000-0005-0000-0000-0000AC190000}"/>
    <cellStyle name="計算 4 4 2 2 3" xfId="6548" xr:uid="{00000000-0005-0000-0000-0000AD190000}"/>
    <cellStyle name="計算 4 4 2 2 4" xfId="7739" xr:uid="{00000000-0005-0000-0000-0000AE190000}"/>
    <cellStyle name="計算 4 4 2 2 5" xfId="9331" xr:uid="{00000000-0005-0000-0000-0000AF190000}"/>
    <cellStyle name="計算 4 4 2 2 6" xfId="11052" xr:uid="{00000000-0005-0000-0000-0000B0190000}"/>
    <cellStyle name="計算 4 4 2 2 7" xfId="12645" xr:uid="{00000000-0005-0000-0000-0000B1190000}"/>
    <cellStyle name="計算 4 4 2 2 8" xfId="15070" xr:uid="{00000000-0005-0000-0000-0000B2190000}"/>
    <cellStyle name="計算 4 4 2 2 9" xfId="16663" xr:uid="{00000000-0005-0000-0000-0000B3190000}"/>
    <cellStyle name="計算 4 4 2 3" xfId="1294" xr:uid="{00000000-0005-0000-0000-0000B4190000}"/>
    <cellStyle name="計算 4 4 2 3 10" xfId="18673" xr:uid="{00000000-0005-0000-0000-0000B5190000}"/>
    <cellStyle name="計算 4 4 2 3 11" xfId="20272" xr:uid="{00000000-0005-0000-0000-0000B6190000}"/>
    <cellStyle name="計算 4 4 2 3 12" xfId="4498" xr:uid="{00000000-0005-0000-0000-0000B7190000}"/>
    <cellStyle name="計算 4 4 2 3 2" xfId="2500" xr:uid="{00000000-0005-0000-0000-0000B8190000}"/>
    <cellStyle name="計算 4 4 2 3 2 2" xfId="5720" xr:uid="{00000000-0005-0000-0000-0000B9190000}"/>
    <cellStyle name="計算 4 4 2 3 3" xfId="6941" xr:uid="{00000000-0005-0000-0000-0000BA190000}"/>
    <cellStyle name="計算 4 4 2 3 4" xfId="8132" xr:uid="{00000000-0005-0000-0000-0000BB190000}"/>
    <cellStyle name="計算 4 4 2 3 5" xfId="9724" xr:uid="{00000000-0005-0000-0000-0000BC190000}"/>
    <cellStyle name="計算 4 4 2 3 6" xfId="11445" xr:uid="{00000000-0005-0000-0000-0000BD190000}"/>
    <cellStyle name="計算 4 4 2 3 7" xfId="13038" xr:uid="{00000000-0005-0000-0000-0000BE190000}"/>
    <cellStyle name="計算 4 4 2 3 8" xfId="15463" xr:uid="{00000000-0005-0000-0000-0000BF190000}"/>
    <cellStyle name="計算 4 4 2 3 9" xfId="17056" xr:uid="{00000000-0005-0000-0000-0000C0190000}"/>
    <cellStyle name="計算 4 4 2 4" xfId="1696" xr:uid="{00000000-0005-0000-0000-0000C1190000}"/>
    <cellStyle name="計算 4 4 2 4 10" xfId="17458" xr:uid="{00000000-0005-0000-0000-0000C2190000}"/>
    <cellStyle name="計算 4 4 2 4 11" xfId="19075" xr:uid="{00000000-0005-0000-0000-0000C3190000}"/>
    <cellStyle name="計算 4 4 2 4 12" xfId="20674" xr:uid="{00000000-0005-0000-0000-0000C4190000}"/>
    <cellStyle name="計算 4 4 2 4 2" xfId="2902" xr:uid="{00000000-0005-0000-0000-0000C5190000}"/>
    <cellStyle name="計算 4 4 2 4 2 2" xfId="6122" xr:uid="{00000000-0005-0000-0000-0000C6190000}"/>
    <cellStyle name="計算 4 4 2 4 3" xfId="3694" xr:uid="{00000000-0005-0000-0000-0000C7190000}"/>
    <cellStyle name="計算 4 4 2 4 4" xfId="8534" xr:uid="{00000000-0005-0000-0000-0000C8190000}"/>
    <cellStyle name="計算 4 4 2 4 5" xfId="10126" xr:uid="{00000000-0005-0000-0000-0000C9190000}"/>
    <cellStyle name="計算 4 4 2 4 6" xfId="11847" xr:uid="{00000000-0005-0000-0000-0000CA190000}"/>
    <cellStyle name="計算 4 4 2 4 7" xfId="13440" xr:uid="{00000000-0005-0000-0000-0000CB190000}"/>
    <cellStyle name="計算 4 4 2 4 8" xfId="14935" xr:uid="{00000000-0005-0000-0000-0000CC190000}"/>
    <cellStyle name="計算 4 4 2 4 9" xfId="15865" xr:uid="{00000000-0005-0000-0000-0000CD190000}"/>
    <cellStyle name="計算 4 4 2 5" xfId="4626" xr:uid="{00000000-0005-0000-0000-0000CE190000}"/>
    <cellStyle name="計算 4 4 2 6" xfId="7328" xr:uid="{00000000-0005-0000-0000-0000CF190000}"/>
    <cellStyle name="計算 4 4 2 7" xfId="8920" xr:uid="{00000000-0005-0000-0000-0000D0190000}"/>
    <cellStyle name="計算 4 4 2 8" xfId="10640" xr:uid="{00000000-0005-0000-0000-0000D1190000}"/>
    <cellStyle name="計算 4 4 2 9" xfId="12233" xr:uid="{00000000-0005-0000-0000-0000D2190000}"/>
    <cellStyle name="計算 4 4 3" xfId="646" xr:uid="{00000000-0005-0000-0000-0000D3190000}"/>
    <cellStyle name="計算 4 4 3 10" xfId="18025" xr:uid="{00000000-0005-0000-0000-0000D4190000}"/>
    <cellStyle name="計算 4 4 3 11" xfId="19624" xr:uid="{00000000-0005-0000-0000-0000D5190000}"/>
    <cellStyle name="計算 4 4 3 12" xfId="3850" xr:uid="{00000000-0005-0000-0000-0000D6190000}"/>
    <cellStyle name="計算 4 4 3 2" xfId="1852" xr:uid="{00000000-0005-0000-0000-0000D7190000}"/>
    <cellStyle name="計算 4 4 3 2 2" xfId="5072" xr:uid="{00000000-0005-0000-0000-0000D8190000}"/>
    <cellStyle name="計算 4 4 3 3" xfId="6293" xr:uid="{00000000-0005-0000-0000-0000D9190000}"/>
    <cellStyle name="計算 4 4 3 4" xfId="7484" xr:uid="{00000000-0005-0000-0000-0000DA190000}"/>
    <cellStyle name="計算 4 4 3 5" xfId="9076" xr:uid="{00000000-0005-0000-0000-0000DB190000}"/>
    <cellStyle name="計算 4 4 3 6" xfId="10797" xr:uid="{00000000-0005-0000-0000-0000DC190000}"/>
    <cellStyle name="計算 4 4 3 7" xfId="12390" xr:uid="{00000000-0005-0000-0000-0000DD190000}"/>
    <cellStyle name="計算 4 4 3 8" xfId="14072" xr:uid="{00000000-0005-0000-0000-0000DE190000}"/>
    <cellStyle name="計算 4 4 3 9" xfId="16408" xr:uid="{00000000-0005-0000-0000-0000DF190000}"/>
    <cellStyle name="計算 4 4 4" xfId="1039" xr:uid="{00000000-0005-0000-0000-0000E0190000}"/>
    <cellStyle name="計算 4 4 4 10" xfId="18418" xr:uid="{00000000-0005-0000-0000-0000E1190000}"/>
    <cellStyle name="計算 4 4 4 11" xfId="20017" xr:uid="{00000000-0005-0000-0000-0000E2190000}"/>
    <cellStyle name="計算 4 4 4 12" xfId="4243" xr:uid="{00000000-0005-0000-0000-0000E3190000}"/>
    <cellStyle name="計算 4 4 4 2" xfId="2245" xr:uid="{00000000-0005-0000-0000-0000E4190000}"/>
    <cellStyle name="計算 4 4 4 2 2" xfId="5465" xr:uid="{00000000-0005-0000-0000-0000E5190000}"/>
    <cellStyle name="計算 4 4 4 3" xfId="6686" xr:uid="{00000000-0005-0000-0000-0000E6190000}"/>
    <cellStyle name="計算 4 4 4 4" xfId="7877" xr:uid="{00000000-0005-0000-0000-0000E7190000}"/>
    <cellStyle name="計算 4 4 4 5" xfId="9469" xr:uid="{00000000-0005-0000-0000-0000E8190000}"/>
    <cellStyle name="計算 4 4 4 6" xfId="11190" xr:uid="{00000000-0005-0000-0000-0000E9190000}"/>
    <cellStyle name="計算 4 4 4 7" xfId="12783" xr:uid="{00000000-0005-0000-0000-0000EA190000}"/>
    <cellStyle name="計算 4 4 4 8" xfId="15208" xr:uid="{00000000-0005-0000-0000-0000EB190000}"/>
    <cellStyle name="計算 4 4 4 9" xfId="16801" xr:uid="{00000000-0005-0000-0000-0000EC190000}"/>
    <cellStyle name="計算 4 4 5" xfId="1441" xr:uid="{00000000-0005-0000-0000-0000ED190000}"/>
    <cellStyle name="計算 4 4 5 10" xfId="17203" xr:uid="{00000000-0005-0000-0000-0000EE190000}"/>
    <cellStyle name="計算 4 4 5 11" xfId="18820" xr:uid="{00000000-0005-0000-0000-0000EF190000}"/>
    <cellStyle name="計算 4 4 5 12" xfId="20419" xr:uid="{00000000-0005-0000-0000-0000F0190000}"/>
    <cellStyle name="計算 4 4 5 2" xfId="2647" xr:uid="{00000000-0005-0000-0000-0000F1190000}"/>
    <cellStyle name="計算 4 4 5 2 2" xfId="5867" xr:uid="{00000000-0005-0000-0000-0000F2190000}"/>
    <cellStyle name="計算 4 4 5 3" xfId="3439" xr:uid="{00000000-0005-0000-0000-0000F3190000}"/>
    <cellStyle name="計算 4 4 5 4" xfId="8279" xr:uid="{00000000-0005-0000-0000-0000F4190000}"/>
    <cellStyle name="計算 4 4 5 5" xfId="9871" xr:uid="{00000000-0005-0000-0000-0000F5190000}"/>
    <cellStyle name="計算 4 4 5 6" xfId="11592" xr:uid="{00000000-0005-0000-0000-0000F6190000}"/>
    <cellStyle name="計算 4 4 5 7" xfId="13185" xr:uid="{00000000-0005-0000-0000-0000F7190000}"/>
    <cellStyle name="計算 4 4 5 8" xfId="14680" xr:uid="{00000000-0005-0000-0000-0000F8190000}"/>
    <cellStyle name="計算 4 4 5 9" xfId="15610" xr:uid="{00000000-0005-0000-0000-0000F9190000}"/>
    <cellStyle name="計算 4 4 6" xfId="4793" xr:uid="{00000000-0005-0000-0000-0000FA190000}"/>
    <cellStyle name="計算 4 4 7" xfId="7073" xr:uid="{00000000-0005-0000-0000-0000FB190000}"/>
    <cellStyle name="計算 4 4 8" xfId="8665" xr:uid="{00000000-0005-0000-0000-0000FC190000}"/>
    <cellStyle name="計算 4 4 9" xfId="10385" xr:uid="{00000000-0005-0000-0000-0000FD190000}"/>
    <cellStyle name="計算 4 5" xfId="236" xr:uid="{00000000-0005-0000-0000-0000FE190000}"/>
    <cellStyle name="計算 4 5 10" xfId="11979" xr:uid="{00000000-0005-0000-0000-0000FF190000}"/>
    <cellStyle name="計算 4 5 11" xfId="14036" xr:uid="{00000000-0005-0000-0000-0000001A0000}"/>
    <cellStyle name="計算 4 5 12" xfId="15998" xr:uid="{00000000-0005-0000-0000-0000011A0000}"/>
    <cellStyle name="計算 4 5 13" xfId="17615" xr:uid="{00000000-0005-0000-0000-0000021A0000}"/>
    <cellStyle name="計算 4 5 14" xfId="19214" xr:uid="{00000000-0005-0000-0000-0000031A0000}"/>
    <cellStyle name="計算 4 5 2" xfId="382" xr:uid="{00000000-0005-0000-0000-0000041A0000}"/>
    <cellStyle name="計算 4 5 2 10" xfId="13619" xr:uid="{00000000-0005-0000-0000-0000051A0000}"/>
    <cellStyle name="計算 4 5 2 11" xfId="16144" xr:uid="{00000000-0005-0000-0000-0000061A0000}"/>
    <cellStyle name="計算 4 5 2 12" xfId="17761" xr:uid="{00000000-0005-0000-0000-0000071A0000}"/>
    <cellStyle name="計算 4 5 2 13" xfId="19360" xr:uid="{00000000-0005-0000-0000-0000081A0000}"/>
    <cellStyle name="計算 4 5 2 2" xfId="793" xr:uid="{00000000-0005-0000-0000-0000091A0000}"/>
    <cellStyle name="計算 4 5 2 2 10" xfId="18172" xr:uid="{00000000-0005-0000-0000-00000A1A0000}"/>
    <cellStyle name="計算 4 5 2 2 11" xfId="19771" xr:uid="{00000000-0005-0000-0000-00000B1A0000}"/>
    <cellStyle name="計算 4 5 2 2 12" xfId="3997" xr:uid="{00000000-0005-0000-0000-00000C1A0000}"/>
    <cellStyle name="計算 4 5 2 2 2" xfId="1999" xr:uid="{00000000-0005-0000-0000-00000D1A0000}"/>
    <cellStyle name="計算 4 5 2 2 2 2" xfId="5219" xr:uid="{00000000-0005-0000-0000-00000E1A0000}"/>
    <cellStyle name="計算 4 5 2 2 3" xfId="6440" xr:uid="{00000000-0005-0000-0000-00000F1A0000}"/>
    <cellStyle name="計算 4 5 2 2 4" xfId="7631" xr:uid="{00000000-0005-0000-0000-0000101A0000}"/>
    <cellStyle name="計算 4 5 2 2 5" xfId="9223" xr:uid="{00000000-0005-0000-0000-0000111A0000}"/>
    <cellStyle name="計算 4 5 2 2 6" xfId="10944" xr:uid="{00000000-0005-0000-0000-0000121A0000}"/>
    <cellStyle name="計算 4 5 2 2 7" xfId="12537" xr:uid="{00000000-0005-0000-0000-0000131A0000}"/>
    <cellStyle name="計算 4 5 2 2 8" xfId="10256" xr:uid="{00000000-0005-0000-0000-0000141A0000}"/>
    <cellStyle name="計算 4 5 2 2 9" xfId="16555" xr:uid="{00000000-0005-0000-0000-0000151A0000}"/>
    <cellStyle name="計算 4 5 2 3" xfId="1186" xr:uid="{00000000-0005-0000-0000-0000161A0000}"/>
    <cellStyle name="計算 4 5 2 3 10" xfId="18565" xr:uid="{00000000-0005-0000-0000-0000171A0000}"/>
    <cellStyle name="計算 4 5 2 3 11" xfId="20164" xr:uid="{00000000-0005-0000-0000-0000181A0000}"/>
    <cellStyle name="計算 4 5 2 3 12" xfId="4390" xr:uid="{00000000-0005-0000-0000-0000191A0000}"/>
    <cellStyle name="計算 4 5 2 3 2" xfId="2392" xr:uid="{00000000-0005-0000-0000-00001A1A0000}"/>
    <cellStyle name="計算 4 5 2 3 2 2" xfId="5612" xr:uid="{00000000-0005-0000-0000-00001B1A0000}"/>
    <cellStyle name="計算 4 5 2 3 3" xfId="6833" xr:uid="{00000000-0005-0000-0000-00001C1A0000}"/>
    <cellStyle name="計算 4 5 2 3 4" xfId="8024" xr:uid="{00000000-0005-0000-0000-00001D1A0000}"/>
    <cellStyle name="計算 4 5 2 3 5" xfId="9616" xr:uid="{00000000-0005-0000-0000-00001E1A0000}"/>
    <cellStyle name="計算 4 5 2 3 6" xfId="11337" xr:uid="{00000000-0005-0000-0000-00001F1A0000}"/>
    <cellStyle name="計算 4 5 2 3 7" xfId="12930" xr:uid="{00000000-0005-0000-0000-0000201A0000}"/>
    <cellStyle name="計算 4 5 2 3 8" xfId="15355" xr:uid="{00000000-0005-0000-0000-0000211A0000}"/>
    <cellStyle name="計算 4 5 2 3 9" xfId="16948" xr:uid="{00000000-0005-0000-0000-0000221A0000}"/>
    <cellStyle name="計算 4 5 2 4" xfId="1588" xr:uid="{00000000-0005-0000-0000-0000231A0000}"/>
    <cellStyle name="計算 4 5 2 4 10" xfId="17350" xr:uid="{00000000-0005-0000-0000-0000241A0000}"/>
    <cellStyle name="計算 4 5 2 4 11" xfId="18967" xr:uid="{00000000-0005-0000-0000-0000251A0000}"/>
    <cellStyle name="計算 4 5 2 4 12" xfId="20566" xr:uid="{00000000-0005-0000-0000-0000261A0000}"/>
    <cellStyle name="計算 4 5 2 4 2" xfId="2794" xr:uid="{00000000-0005-0000-0000-0000271A0000}"/>
    <cellStyle name="計算 4 5 2 4 2 2" xfId="6014" xr:uid="{00000000-0005-0000-0000-0000281A0000}"/>
    <cellStyle name="計算 4 5 2 4 3" xfId="3586" xr:uid="{00000000-0005-0000-0000-0000291A0000}"/>
    <cellStyle name="計算 4 5 2 4 4" xfId="8426" xr:uid="{00000000-0005-0000-0000-00002A1A0000}"/>
    <cellStyle name="計算 4 5 2 4 5" xfId="10018" xr:uid="{00000000-0005-0000-0000-00002B1A0000}"/>
    <cellStyle name="計算 4 5 2 4 6" xfId="11739" xr:uid="{00000000-0005-0000-0000-00002C1A0000}"/>
    <cellStyle name="計算 4 5 2 4 7" xfId="13332" xr:uid="{00000000-0005-0000-0000-00002D1A0000}"/>
    <cellStyle name="計算 4 5 2 4 8" xfId="14827" xr:uid="{00000000-0005-0000-0000-00002E1A0000}"/>
    <cellStyle name="計算 4 5 2 4 9" xfId="15757" xr:uid="{00000000-0005-0000-0000-00002F1A0000}"/>
    <cellStyle name="計算 4 5 2 5" xfId="4843" xr:uid="{00000000-0005-0000-0000-0000301A0000}"/>
    <cellStyle name="計算 4 5 2 6" xfId="7220" xr:uid="{00000000-0005-0000-0000-0000311A0000}"/>
    <cellStyle name="計算 4 5 2 7" xfId="8812" xr:uid="{00000000-0005-0000-0000-0000321A0000}"/>
    <cellStyle name="計算 4 5 2 8" xfId="10532" xr:uid="{00000000-0005-0000-0000-0000331A0000}"/>
    <cellStyle name="計算 4 5 2 9" xfId="12125" xr:uid="{00000000-0005-0000-0000-0000341A0000}"/>
    <cellStyle name="計算 4 5 3" xfId="647" xr:uid="{00000000-0005-0000-0000-0000351A0000}"/>
    <cellStyle name="計算 4 5 3 10" xfId="18026" xr:uid="{00000000-0005-0000-0000-0000361A0000}"/>
    <cellStyle name="計算 4 5 3 11" xfId="19625" xr:uid="{00000000-0005-0000-0000-0000371A0000}"/>
    <cellStyle name="計算 4 5 3 12" xfId="3851" xr:uid="{00000000-0005-0000-0000-0000381A0000}"/>
    <cellStyle name="計算 4 5 3 2" xfId="1853" xr:uid="{00000000-0005-0000-0000-0000391A0000}"/>
    <cellStyle name="計算 4 5 3 2 2" xfId="5073" xr:uid="{00000000-0005-0000-0000-00003A1A0000}"/>
    <cellStyle name="計算 4 5 3 3" xfId="6294" xr:uid="{00000000-0005-0000-0000-00003B1A0000}"/>
    <cellStyle name="計算 4 5 3 4" xfId="7485" xr:uid="{00000000-0005-0000-0000-00003C1A0000}"/>
    <cellStyle name="計算 4 5 3 5" xfId="9077" xr:uid="{00000000-0005-0000-0000-00003D1A0000}"/>
    <cellStyle name="計算 4 5 3 6" xfId="10798" xr:uid="{00000000-0005-0000-0000-00003E1A0000}"/>
    <cellStyle name="計算 4 5 3 7" xfId="12391" xr:uid="{00000000-0005-0000-0000-00003F1A0000}"/>
    <cellStyle name="計算 4 5 3 8" xfId="13697" xr:uid="{00000000-0005-0000-0000-0000401A0000}"/>
    <cellStyle name="計算 4 5 3 9" xfId="16409" xr:uid="{00000000-0005-0000-0000-0000411A0000}"/>
    <cellStyle name="計算 4 5 4" xfId="1040" xr:uid="{00000000-0005-0000-0000-0000421A0000}"/>
    <cellStyle name="計算 4 5 4 10" xfId="18419" xr:uid="{00000000-0005-0000-0000-0000431A0000}"/>
    <cellStyle name="計算 4 5 4 11" xfId="20018" xr:uid="{00000000-0005-0000-0000-0000441A0000}"/>
    <cellStyle name="計算 4 5 4 12" xfId="4244" xr:uid="{00000000-0005-0000-0000-0000451A0000}"/>
    <cellStyle name="計算 4 5 4 2" xfId="2246" xr:uid="{00000000-0005-0000-0000-0000461A0000}"/>
    <cellStyle name="計算 4 5 4 2 2" xfId="5466" xr:uid="{00000000-0005-0000-0000-0000471A0000}"/>
    <cellStyle name="計算 4 5 4 3" xfId="6687" xr:uid="{00000000-0005-0000-0000-0000481A0000}"/>
    <cellStyle name="計算 4 5 4 4" xfId="7878" xr:uid="{00000000-0005-0000-0000-0000491A0000}"/>
    <cellStyle name="計算 4 5 4 5" xfId="9470" xr:uid="{00000000-0005-0000-0000-00004A1A0000}"/>
    <cellStyle name="計算 4 5 4 6" xfId="11191" xr:uid="{00000000-0005-0000-0000-00004B1A0000}"/>
    <cellStyle name="計算 4 5 4 7" xfId="12784" xr:uid="{00000000-0005-0000-0000-00004C1A0000}"/>
    <cellStyle name="計算 4 5 4 8" xfId="15209" xr:uid="{00000000-0005-0000-0000-00004D1A0000}"/>
    <cellStyle name="計算 4 5 4 9" xfId="16802" xr:uid="{00000000-0005-0000-0000-00004E1A0000}"/>
    <cellStyle name="計算 4 5 5" xfId="1442" xr:uid="{00000000-0005-0000-0000-00004F1A0000}"/>
    <cellStyle name="計算 4 5 5 10" xfId="17204" xr:uid="{00000000-0005-0000-0000-0000501A0000}"/>
    <cellStyle name="計算 4 5 5 11" xfId="18821" xr:uid="{00000000-0005-0000-0000-0000511A0000}"/>
    <cellStyle name="計算 4 5 5 12" xfId="20420" xr:uid="{00000000-0005-0000-0000-0000521A0000}"/>
    <cellStyle name="計算 4 5 5 2" xfId="2648" xr:uid="{00000000-0005-0000-0000-0000531A0000}"/>
    <cellStyle name="計算 4 5 5 2 2" xfId="5868" xr:uid="{00000000-0005-0000-0000-0000541A0000}"/>
    <cellStyle name="計算 4 5 5 3" xfId="3440" xr:uid="{00000000-0005-0000-0000-0000551A0000}"/>
    <cellStyle name="計算 4 5 5 4" xfId="8280" xr:uid="{00000000-0005-0000-0000-0000561A0000}"/>
    <cellStyle name="計算 4 5 5 5" xfId="9872" xr:uid="{00000000-0005-0000-0000-0000571A0000}"/>
    <cellStyle name="計算 4 5 5 6" xfId="11593" xr:uid="{00000000-0005-0000-0000-0000581A0000}"/>
    <cellStyle name="計算 4 5 5 7" xfId="13186" xr:uid="{00000000-0005-0000-0000-0000591A0000}"/>
    <cellStyle name="計算 4 5 5 8" xfId="14681" xr:uid="{00000000-0005-0000-0000-00005A1A0000}"/>
    <cellStyle name="計算 4 5 5 9" xfId="15611" xr:uid="{00000000-0005-0000-0000-00005B1A0000}"/>
    <cellStyle name="計算 4 5 6" xfId="4928" xr:uid="{00000000-0005-0000-0000-00005C1A0000}"/>
    <cellStyle name="計算 4 5 7" xfId="7074" xr:uid="{00000000-0005-0000-0000-00005D1A0000}"/>
    <cellStyle name="計算 4 5 8" xfId="8666" xr:uid="{00000000-0005-0000-0000-00005E1A0000}"/>
    <cellStyle name="計算 4 5 9" xfId="10386" xr:uid="{00000000-0005-0000-0000-00005F1A0000}"/>
    <cellStyle name="計算 4 6" xfId="237" xr:uid="{00000000-0005-0000-0000-0000601A0000}"/>
    <cellStyle name="計算 4 6 10" xfId="11980" xr:uid="{00000000-0005-0000-0000-0000611A0000}"/>
    <cellStyle name="計算 4 6 11" xfId="14489" xr:uid="{00000000-0005-0000-0000-0000621A0000}"/>
    <cellStyle name="計算 4 6 12" xfId="15999" xr:uid="{00000000-0005-0000-0000-0000631A0000}"/>
    <cellStyle name="計算 4 6 13" xfId="17616" xr:uid="{00000000-0005-0000-0000-0000641A0000}"/>
    <cellStyle name="計算 4 6 14" xfId="19215" xr:uid="{00000000-0005-0000-0000-0000651A0000}"/>
    <cellStyle name="計算 4 6 2" xfId="383" xr:uid="{00000000-0005-0000-0000-0000661A0000}"/>
    <cellStyle name="計算 4 6 2 10" xfId="13618" xr:uid="{00000000-0005-0000-0000-0000671A0000}"/>
    <cellStyle name="計算 4 6 2 11" xfId="16145" xr:uid="{00000000-0005-0000-0000-0000681A0000}"/>
    <cellStyle name="計算 4 6 2 12" xfId="17762" xr:uid="{00000000-0005-0000-0000-0000691A0000}"/>
    <cellStyle name="計算 4 6 2 13" xfId="19361" xr:uid="{00000000-0005-0000-0000-00006A1A0000}"/>
    <cellStyle name="計算 4 6 2 2" xfId="794" xr:uid="{00000000-0005-0000-0000-00006B1A0000}"/>
    <cellStyle name="計算 4 6 2 2 10" xfId="18173" xr:uid="{00000000-0005-0000-0000-00006C1A0000}"/>
    <cellStyle name="計算 4 6 2 2 11" xfId="19772" xr:uid="{00000000-0005-0000-0000-00006D1A0000}"/>
    <cellStyle name="計算 4 6 2 2 12" xfId="3998" xr:uid="{00000000-0005-0000-0000-00006E1A0000}"/>
    <cellStyle name="計算 4 6 2 2 2" xfId="2000" xr:uid="{00000000-0005-0000-0000-00006F1A0000}"/>
    <cellStyle name="計算 4 6 2 2 2 2" xfId="5220" xr:uid="{00000000-0005-0000-0000-0000701A0000}"/>
    <cellStyle name="計算 4 6 2 2 3" xfId="6441" xr:uid="{00000000-0005-0000-0000-0000711A0000}"/>
    <cellStyle name="計算 4 6 2 2 4" xfId="7632" xr:uid="{00000000-0005-0000-0000-0000721A0000}"/>
    <cellStyle name="計算 4 6 2 2 5" xfId="9224" xr:uid="{00000000-0005-0000-0000-0000731A0000}"/>
    <cellStyle name="計算 4 6 2 2 6" xfId="10945" xr:uid="{00000000-0005-0000-0000-0000741A0000}"/>
    <cellStyle name="計算 4 6 2 2 7" xfId="12538" xr:uid="{00000000-0005-0000-0000-0000751A0000}"/>
    <cellStyle name="計算 4 6 2 2 8" xfId="10255" xr:uid="{00000000-0005-0000-0000-0000761A0000}"/>
    <cellStyle name="計算 4 6 2 2 9" xfId="16556" xr:uid="{00000000-0005-0000-0000-0000771A0000}"/>
    <cellStyle name="計算 4 6 2 3" xfId="1187" xr:uid="{00000000-0005-0000-0000-0000781A0000}"/>
    <cellStyle name="計算 4 6 2 3 10" xfId="18566" xr:uid="{00000000-0005-0000-0000-0000791A0000}"/>
    <cellStyle name="計算 4 6 2 3 11" xfId="20165" xr:uid="{00000000-0005-0000-0000-00007A1A0000}"/>
    <cellStyle name="計算 4 6 2 3 12" xfId="4391" xr:uid="{00000000-0005-0000-0000-00007B1A0000}"/>
    <cellStyle name="計算 4 6 2 3 2" xfId="2393" xr:uid="{00000000-0005-0000-0000-00007C1A0000}"/>
    <cellStyle name="計算 4 6 2 3 2 2" xfId="5613" xr:uid="{00000000-0005-0000-0000-00007D1A0000}"/>
    <cellStyle name="計算 4 6 2 3 3" xfId="6834" xr:uid="{00000000-0005-0000-0000-00007E1A0000}"/>
    <cellStyle name="計算 4 6 2 3 4" xfId="8025" xr:uid="{00000000-0005-0000-0000-00007F1A0000}"/>
    <cellStyle name="計算 4 6 2 3 5" xfId="9617" xr:uid="{00000000-0005-0000-0000-0000801A0000}"/>
    <cellStyle name="計算 4 6 2 3 6" xfId="11338" xr:uid="{00000000-0005-0000-0000-0000811A0000}"/>
    <cellStyle name="計算 4 6 2 3 7" xfId="12931" xr:uid="{00000000-0005-0000-0000-0000821A0000}"/>
    <cellStyle name="計算 4 6 2 3 8" xfId="15356" xr:uid="{00000000-0005-0000-0000-0000831A0000}"/>
    <cellStyle name="計算 4 6 2 3 9" xfId="16949" xr:uid="{00000000-0005-0000-0000-0000841A0000}"/>
    <cellStyle name="計算 4 6 2 4" xfId="1589" xr:uid="{00000000-0005-0000-0000-0000851A0000}"/>
    <cellStyle name="計算 4 6 2 4 10" xfId="17351" xr:uid="{00000000-0005-0000-0000-0000861A0000}"/>
    <cellStyle name="計算 4 6 2 4 11" xfId="18968" xr:uid="{00000000-0005-0000-0000-0000871A0000}"/>
    <cellStyle name="計算 4 6 2 4 12" xfId="20567" xr:uid="{00000000-0005-0000-0000-0000881A0000}"/>
    <cellStyle name="計算 4 6 2 4 2" xfId="2795" xr:uid="{00000000-0005-0000-0000-0000891A0000}"/>
    <cellStyle name="計算 4 6 2 4 2 2" xfId="6015" xr:uid="{00000000-0005-0000-0000-00008A1A0000}"/>
    <cellStyle name="計算 4 6 2 4 3" xfId="3587" xr:uid="{00000000-0005-0000-0000-00008B1A0000}"/>
    <cellStyle name="計算 4 6 2 4 4" xfId="8427" xr:uid="{00000000-0005-0000-0000-00008C1A0000}"/>
    <cellStyle name="計算 4 6 2 4 5" xfId="10019" xr:uid="{00000000-0005-0000-0000-00008D1A0000}"/>
    <cellStyle name="計算 4 6 2 4 6" xfId="11740" xr:uid="{00000000-0005-0000-0000-00008E1A0000}"/>
    <cellStyle name="計算 4 6 2 4 7" xfId="13333" xr:uid="{00000000-0005-0000-0000-00008F1A0000}"/>
    <cellStyle name="計算 4 6 2 4 8" xfId="14828" xr:uid="{00000000-0005-0000-0000-0000901A0000}"/>
    <cellStyle name="計算 4 6 2 4 9" xfId="15758" xr:uid="{00000000-0005-0000-0000-0000911A0000}"/>
    <cellStyle name="計算 4 6 2 5" xfId="4727" xr:uid="{00000000-0005-0000-0000-0000921A0000}"/>
    <cellStyle name="計算 4 6 2 6" xfId="7221" xr:uid="{00000000-0005-0000-0000-0000931A0000}"/>
    <cellStyle name="計算 4 6 2 7" xfId="8813" xr:uid="{00000000-0005-0000-0000-0000941A0000}"/>
    <cellStyle name="計算 4 6 2 8" xfId="10533" xr:uid="{00000000-0005-0000-0000-0000951A0000}"/>
    <cellStyle name="計算 4 6 2 9" xfId="12126" xr:uid="{00000000-0005-0000-0000-0000961A0000}"/>
    <cellStyle name="計算 4 6 3" xfId="648" xr:uid="{00000000-0005-0000-0000-0000971A0000}"/>
    <cellStyle name="計算 4 6 3 10" xfId="18027" xr:uid="{00000000-0005-0000-0000-0000981A0000}"/>
    <cellStyle name="計算 4 6 3 11" xfId="19626" xr:uid="{00000000-0005-0000-0000-0000991A0000}"/>
    <cellStyle name="計算 4 6 3 12" xfId="3852" xr:uid="{00000000-0005-0000-0000-00009A1A0000}"/>
    <cellStyle name="計算 4 6 3 2" xfId="1854" xr:uid="{00000000-0005-0000-0000-00009B1A0000}"/>
    <cellStyle name="計算 4 6 3 2 2" xfId="5074" xr:uid="{00000000-0005-0000-0000-00009C1A0000}"/>
    <cellStyle name="計算 4 6 3 3" xfId="6295" xr:uid="{00000000-0005-0000-0000-00009D1A0000}"/>
    <cellStyle name="計算 4 6 3 4" xfId="7486" xr:uid="{00000000-0005-0000-0000-00009E1A0000}"/>
    <cellStyle name="計算 4 6 3 5" xfId="9078" xr:uid="{00000000-0005-0000-0000-00009F1A0000}"/>
    <cellStyle name="計算 4 6 3 6" xfId="10799" xr:uid="{00000000-0005-0000-0000-0000A01A0000}"/>
    <cellStyle name="計算 4 6 3 7" xfId="12392" xr:uid="{00000000-0005-0000-0000-0000A11A0000}"/>
    <cellStyle name="計算 4 6 3 8" xfId="13558" xr:uid="{00000000-0005-0000-0000-0000A21A0000}"/>
    <cellStyle name="計算 4 6 3 9" xfId="16410" xr:uid="{00000000-0005-0000-0000-0000A31A0000}"/>
    <cellStyle name="計算 4 6 4" xfId="1041" xr:uid="{00000000-0005-0000-0000-0000A41A0000}"/>
    <cellStyle name="計算 4 6 4 10" xfId="18420" xr:uid="{00000000-0005-0000-0000-0000A51A0000}"/>
    <cellStyle name="計算 4 6 4 11" xfId="20019" xr:uid="{00000000-0005-0000-0000-0000A61A0000}"/>
    <cellStyle name="計算 4 6 4 12" xfId="4245" xr:uid="{00000000-0005-0000-0000-0000A71A0000}"/>
    <cellStyle name="計算 4 6 4 2" xfId="2247" xr:uid="{00000000-0005-0000-0000-0000A81A0000}"/>
    <cellStyle name="計算 4 6 4 2 2" xfId="5467" xr:uid="{00000000-0005-0000-0000-0000A91A0000}"/>
    <cellStyle name="計算 4 6 4 3" xfId="6688" xr:uid="{00000000-0005-0000-0000-0000AA1A0000}"/>
    <cellStyle name="計算 4 6 4 4" xfId="7879" xr:uid="{00000000-0005-0000-0000-0000AB1A0000}"/>
    <cellStyle name="計算 4 6 4 5" xfId="9471" xr:uid="{00000000-0005-0000-0000-0000AC1A0000}"/>
    <cellStyle name="計算 4 6 4 6" xfId="11192" xr:uid="{00000000-0005-0000-0000-0000AD1A0000}"/>
    <cellStyle name="計算 4 6 4 7" xfId="12785" xr:uid="{00000000-0005-0000-0000-0000AE1A0000}"/>
    <cellStyle name="計算 4 6 4 8" xfId="15210" xr:uid="{00000000-0005-0000-0000-0000AF1A0000}"/>
    <cellStyle name="計算 4 6 4 9" xfId="16803" xr:uid="{00000000-0005-0000-0000-0000B01A0000}"/>
    <cellStyle name="計算 4 6 5" xfId="1443" xr:uid="{00000000-0005-0000-0000-0000B11A0000}"/>
    <cellStyle name="計算 4 6 5 10" xfId="17205" xr:uid="{00000000-0005-0000-0000-0000B21A0000}"/>
    <cellStyle name="計算 4 6 5 11" xfId="18822" xr:uid="{00000000-0005-0000-0000-0000B31A0000}"/>
    <cellStyle name="計算 4 6 5 12" xfId="20421" xr:uid="{00000000-0005-0000-0000-0000B41A0000}"/>
    <cellStyle name="計算 4 6 5 2" xfId="2649" xr:uid="{00000000-0005-0000-0000-0000B51A0000}"/>
    <cellStyle name="計算 4 6 5 2 2" xfId="5869" xr:uid="{00000000-0005-0000-0000-0000B61A0000}"/>
    <cellStyle name="計算 4 6 5 3" xfId="3441" xr:uid="{00000000-0005-0000-0000-0000B71A0000}"/>
    <cellStyle name="計算 4 6 5 4" xfId="8281" xr:uid="{00000000-0005-0000-0000-0000B81A0000}"/>
    <cellStyle name="計算 4 6 5 5" xfId="9873" xr:uid="{00000000-0005-0000-0000-0000B91A0000}"/>
    <cellStyle name="計算 4 6 5 6" xfId="11594" xr:uid="{00000000-0005-0000-0000-0000BA1A0000}"/>
    <cellStyle name="計算 4 6 5 7" xfId="13187" xr:uid="{00000000-0005-0000-0000-0000BB1A0000}"/>
    <cellStyle name="計算 4 6 5 8" xfId="14682" xr:uid="{00000000-0005-0000-0000-0000BC1A0000}"/>
    <cellStyle name="計算 4 6 5 9" xfId="15612" xr:uid="{00000000-0005-0000-0000-0000BD1A0000}"/>
    <cellStyle name="計算 4 6 6" xfId="4955" xr:uid="{00000000-0005-0000-0000-0000BE1A0000}"/>
    <cellStyle name="計算 4 6 7" xfId="7075" xr:uid="{00000000-0005-0000-0000-0000BF1A0000}"/>
    <cellStyle name="計算 4 6 8" xfId="8667" xr:uid="{00000000-0005-0000-0000-0000C01A0000}"/>
    <cellStyle name="計算 4 6 9" xfId="10387" xr:uid="{00000000-0005-0000-0000-0000C11A0000}"/>
    <cellStyle name="計算 4 7" xfId="238" xr:uid="{00000000-0005-0000-0000-0000C21A0000}"/>
    <cellStyle name="計算 4 7 10" xfId="11981" xr:uid="{00000000-0005-0000-0000-0000C31A0000}"/>
    <cellStyle name="計算 4 7 11" xfId="14133" xr:uid="{00000000-0005-0000-0000-0000C41A0000}"/>
    <cellStyle name="計算 4 7 12" xfId="16000" xr:uid="{00000000-0005-0000-0000-0000C51A0000}"/>
    <cellStyle name="計算 4 7 13" xfId="17617" xr:uid="{00000000-0005-0000-0000-0000C61A0000}"/>
    <cellStyle name="計算 4 7 14" xfId="19216" xr:uid="{00000000-0005-0000-0000-0000C71A0000}"/>
    <cellStyle name="計算 4 7 2" xfId="384" xr:uid="{00000000-0005-0000-0000-0000C81A0000}"/>
    <cellStyle name="計算 4 7 2 10" xfId="13510" xr:uid="{00000000-0005-0000-0000-0000C91A0000}"/>
    <cellStyle name="計算 4 7 2 11" xfId="16146" xr:uid="{00000000-0005-0000-0000-0000CA1A0000}"/>
    <cellStyle name="計算 4 7 2 12" xfId="17763" xr:uid="{00000000-0005-0000-0000-0000CB1A0000}"/>
    <cellStyle name="計算 4 7 2 13" xfId="19362" xr:uid="{00000000-0005-0000-0000-0000CC1A0000}"/>
    <cellStyle name="計算 4 7 2 2" xfId="795" xr:uid="{00000000-0005-0000-0000-0000CD1A0000}"/>
    <cellStyle name="計算 4 7 2 2 10" xfId="18174" xr:uid="{00000000-0005-0000-0000-0000CE1A0000}"/>
    <cellStyle name="計算 4 7 2 2 11" xfId="19773" xr:uid="{00000000-0005-0000-0000-0000CF1A0000}"/>
    <cellStyle name="計算 4 7 2 2 12" xfId="3999" xr:uid="{00000000-0005-0000-0000-0000D01A0000}"/>
    <cellStyle name="計算 4 7 2 2 2" xfId="2001" xr:uid="{00000000-0005-0000-0000-0000D11A0000}"/>
    <cellStyle name="計算 4 7 2 2 2 2" xfId="5221" xr:uid="{00000000-0005-0000-0000-0000D21A0000}"/>
    <cellStyle name="計算 4 7 2 2 3" xfId="6442" xr:uid="{00000000-0005-0000-0000-0000D31A0000}"/>
    <cellStyle name="計算 4 7 2 2 4" xfId="7633" xr:uid="{00000000-0005-0000-0000-0000D41A0000}"/>
    <cellStyle name="計算 4 7 2 2 5" xfId="9225" xr:uid="{00000000-0005-0000-0000-0000D51A0000}"/>
    <cellStyle name="計算 4 7 2 2 6" xfId="10946" xr:uid="{00000000-0005-0000-0000-0000D61A0000}"/>
    <cellStyle name="計算 4 7 2 2 7" xfId="12539" xr:uid="{00000000-0005-0000-0000-0000D71A0000}"/>
    <cellStyle name="計算 4 7 2 2 8" xfId="10254" xr:uid="{00000000-0005-0000-0000-0000D81A0000}"/>
    <cellStyle name="計算 4 7 2 2 9" xfId="16557" xr:uid="{00000000-0005-0000-0000-0000D91A0000}"/>
    <cellStyle name="計算 4 7 2 3" xfId="1188" xr:uid="{00000000-0005-0000-0000-0000DA1A0000}"/>
    <cellStyle name="計算 4 7 2 3 10" xfId="18567" xr:uid="{00000000-0005-0000-0000-0000DB1A0000}"/>
    <cellStyle name="計算 4 7 2 3 11" xfId="20166" xr:uid="{00000000-0005-0000-0000-0000DC1A0000}"/>
    <cellStyle name="計算 4 7 2 3 12" xfId="4392" xr:uid="{00000000-0005-0000-0000-0000DD1A0000}"/>
    <cellStyle name="計算 4 7 2 3 2" xfId="2394" xr:uid="{00000000-0005-0000-0000-0000DE1A0000}"/>
    <cellStyle name="計算 4 7 2 3 2 2" xfId="5614" xr:uid="{00000000-0005-0000-0000-0000DF1A0000}"/>
    <cellStyle name="計算 4 7 2 3 3" xfId="6835" xr:uid="{00000000-0005-0000-0000-0000E01A0000}"/>
    <cellStyle name="計算 4 7 2 3 4" xfId="8026" xr:uid="{00000000-0005-0000-0000-0000E11A0000}"/>
    <cellStyle name="計算 4 7 2 3 5" xfId="9618" xr:uid="{00000000-0005-0000-0000-0000E21A0000}"/>
    <cellStyle name="計算 4 7 2 3 6" xfId="11339" xr:uid="{00000000-0005-0000-0000-0000E31A0000}"/>
    <cellStyle name="計算 4 7 2 3 7" xfId="12932" xr:uid="{00000000-0005-0000-0000-0000E41A0000}"/>
    <cellStyle name="計算 4 7 2 3 8" xfId="15357" xr:uid="{00000000-0005-0000-0000-0000E51A0000}"/>
    <cellStyle name="計算 4 7 2 3 9" xfId="16950" xr:uid="{00000000-0005-0000-0000-0000E61A0000}"/>
    <cellStyle name="計算 4 7 2 4" xfId="1590" xr:uid="{00000000-0005-0000-0000-0000E71A0000}"/>
    <cellStyle name="計算 4 7 2 4 10" xfId="17352" xr:uid="{00000000-0005-0000-0000-0000E81A0000}"/>
    <cellStyle name="計算 4 7 2 4 11" xfId="18969" xr:uid="{00000000-0005-0000-0000-0000E91A0000}"/>
    <cellStyle name="計算 4 7 2 4 12" xfId="20568" xr:uid="{00000000-0005-0000-0000-0000EA1A0000}"/>
    <cellStyle name="計算 4 7 2 4 2" xfId="2796" xr:uid="{00000000-0005-0000-0000-0000EB1A0000}"/>
    <cellStyle name="計算 4 7 2 4 2 2" xfId="6016" xr:uid="{00000000-0005-0000-0000-0000EC1A0000}"/>
    <cellStyle name="計算 4 7 2 4 3" xfId="3588" xr:uid="{00000000-0005-0000-0000-0000ED1A0000}"/>
    <cellStyle name="計算 4 7 2 4 4" xfId="8428" xr:uid="{00000000-0005-0000-0000-0000EE1A0000}"/>
    <cellStyle name="計算 4 7 2 4 5" xfId="10020" xr:uid="{00000000-0005-0000-0000-0000EF1A0000}"/>
    <cellStyle name="計算 4 7 2 4 6" xfId="11741" xr:uid="{00000000-0005-0000-0000-0000F01A0000}"/>
    <cellStyle name="計算 4 7 2 4 7" xfId="13334" xr:uid="{00000000-0005-0000-0000-0000F11A0000}"/>
    <cellStyle name="計算 4 7 2 4 8" xfId="14829" xr:uid="{00000000-0005-0000-0000-0000F21A0000}"/>
    <cellStyle name="計算 4 7 2 4 9" xfId="15759" xr:uid="{00000000-0005-0000-0000-0000F31A0000}"/>
    <cellStyle name="計算 4 7 2 5" xfId="4944" xr:uid="{00000000-0005-0000-0000-0000F41A0000}"/>
    <cellStyle name="計算 4 7 2 6" xfId="7222" xr:uid="{00000000-0005-0000-0000-0000F51A0000}"/>
    <cellStyle name="計算 4 7 2 7" xfId="8814" xr:uid="{00000000-0005-0000-0000-0000F61A0000}"/>
    <cellStyle name="計算 4 7 2 8" xfId="10534" xr:uid="{00000000-0005-0000-0000-0000F71A0000}"/>
    <cellStyle name="計算 4 7 2 9" xfId="12127" xr:uid="{00000000-0005-0000-0000-0000F81A0000}"/>
    <cellStyle name="計算 4 7 3" xfId="649" xr:uid="{00000000-0005-0000-0000-0000F91A0000}"/>
    <cellStyle name="計算 4 7 3 10" xfId="18028" xr:uid="{00000000-0005-0000-0000-0000FA1A0000}"/>
    <cellStyle name="計算 4 7 3 11" xfId="19627" xr:uid="{00000000-0005-0000-0000-0000FB1A0000}"/>
    <cellStyle name="計算 4 7 3 12" xfId="3853" xr:uid="{00000000-0005-0000-0000-0000FC1A0000}"/>
    <cellStyle name="計算 4 7 3 2" xfId="1855" xr:uid="{00000000-0005-0000-0000-0000FD1A0000}"/>
    <cellStyle name="計算 4 7 3 2 2" xfId="5075" xr:uid="{00000000-0005-0000-0000-0000FE1A0000}"/>
    <cellStyle name="計算 4 7 3 3" xfId="6296" xr:uid="{00000000-0005-0000-0000-0000FF1A0000}"/>
    <cellStyle name="計算 4 7 3 4" xfId="7487" xr:uid="{00000000-0005-0000-0000-0000001B0000}"/>
    <cellStyle name="計算 4 7 3 5" xfId="9079" xr:uid="{00000000-0005-0000-0000-0000011B0000}"/>
    <cellStyle name="計算 4 7 3 6" xfId="10800" xr:uid="{00000000-0005-0000-0000-0000021B0000}"/>
    <cellStyle name="計算 4 7 3 7" xfId="12393" xr:uid="{00000000-0005-0000-0000-0000031B0000}"/>
    <cellStyle name="計算 4 7 3 8" xfId="14289" xr:uid="{00000000-0005-0000-0000-0000041B0000}"/>
    <cellStyle name="計算 4 7 3 9" xfId="16411" xr:uid="{00000000-0005-0000-0000-0000051B0000}"/>
    <cellStyle name="計算 4 7 4" xfId="1042" xr:uid="{00000000-0005-0000-0000-0000061B0000}"/>
    <cellStyle name="計算 4 7 4 10" xfId="18421" xr:uid="{00000000-0005-0000-0000-0000071B0000}"/>
    <cellStyle name="計算 4 7 4 11" xfId="20020" xr:uid="{00000000-0005-0000-0000-0000081B0000}"/>
    <cellStyle name="計算 4 7 4 12" xfId="4246" xr:uid="{00000000-0005-0000-0000-0000091B0000}"/>
    <cellStyle name="計算 4 7 4 2" xfId="2248" xr:uid="{00000000-0005-0000-0000-00000A1B0000}"/>
    <cellStyle name="計算 4 7 4 2 2" xfId="5468" xr:uid="{00000000-0005-0000-0000-00000B1B0000}"/>
    <cellStyle name="計算 4 7 4 3" xfId="6689" xr:uid="{00000000-0005-0000-0000-00000C1B0000}"/>
    <cellStyle name="計算 4 7 4 4" xfId="7880" xr:uid="{00000000-0005-0000-0000-00000D1B0000}"/>
    <cellStyle name="計算 4 7 4 5" xfId="9472" xr:uid="{00000000-0005-0000-0000-00000E1B0000}"/>
    <cellStyle name="計算 4 7 4 6" xfId="11193" xr:uid="{00000000-0005-0000-0000-00000F1B0000}"/>
    <cellStyle name="計算 4 7 4 7" xfId="12786" xr:uid="{00000000-0005-0000-0000-0000101B0000}"/>
    <cellStyle name="計算 4 7 4 8" xfId="15211" xr:uid="{00000000-0005-0000-0000-0000111B0000}"/>
    <cellStyle name="計算 4 7 4 9" xfId="16804" xr:uid="{00000000-0005-0000-0000-0000121B0000}"/>
    <cellStyle name="計算 4 7 5" xfId="1444" xr:uid="{00000000-0005-0000-0000-0000131B0000}"/>
    <cellStyle name="計算 4 7 5 10" xfId="17206" xr:uid="{00000000-0005-0000-0000-0000141B0000}"/>
    <cellStyle name="計算 4 7 5 11" xfId="18823" xr:uid="{00000000-0005-0000-0000-0000151B0000}"/>
    <cellStyle name="計算 4 7 5 12" xfId="20422" xr:uid="{00000000-0005-0000-0000-0000161B0000}"/>
    <cellStyle name="計算 4 7 5 2" xfId="2650" xr:uid="{00000000-0005-0000-0000-0000171B0000}"/>
    <cellStyle name="計算 4 7 5 2 2" xfId="5870" xr:uid="{00000000-0005-0000-0000-0000181B0000}"/>
    <cellStyle name="計算 4 7 5 3" xfId="3442" xr:uid="{00000000-0005-0000-0000-0000191B0000}"/>
    <cellStyle name="計算 4 7 5 4" xfId="8282" xr:uid="{00000000-0005-0000-0000-00001A1B0000}"/>
    <cellStyle name="計算 4 7 5 5" xfId="9874" xr:uid="{00000000-0005-0000-0000-00001B1B0000}"/>
    <cellStyle name="計算 4 7 5 6" xfId="11595" xr:uid="{00000000-0005-0000-0000-00001C1B0000}"/>
    <cellStyle name="計算 4 7 5 7" xfId="13188" xr:uid="{00000000-0005-0000-0000-00001D1B0000}"/>
    <cellStyle name="計算 4 7 5 8" xfId="14683" xr:uid="{00000000-0005-0000-0000-00001E1B0000}"/>
    <cellStyle name="計算 4 7 5 9" xfId="15613" xr:uid="{00000000-0005-0000-0000-00001F1B0000}"/>
    <cellStyle name="計算 4 7 6" xfId="4792" xr:uid="{00000000-0005-0000-0000-0000201B0000}"/>
    <cellStyle name="計算 4 7 7" xfId="7076" xr:uid="{00000000-0005-0000-0000-0000211B0000}"/>
    <cellStyle name="計算 4 7 8" xfId="8668" xr:uid="{00000000-0005-0000-0000-0000221B0000}"/>
    <cellStyle name="計算 4 7 9" xfId="10388" xr:uid="{00000000-0005-0000-0000-0000231B0000}"/>
    <cellStyle name="計算 4 8" xfId="385" xr:uid="{00000000-0005-0000-0000-0000241B0000}"/>
    <cellStyle name="計算 4 8 10" xfId="13736" xr:uid="{00000000-0005-0000-0000-0000251B0000}"/>
    <cellStyle name="計算 4 8 11" xfId="16147" xr:uid="{00000000-0005-0000-0000-0000261B0000}"/>
    <cellStyle name="計算 4 8 12" xfId="17764" xr:uid="{00000000-0005-0000-0000-0000271B0000}"/>
    <cellStyle name="計算 4 8 13" xfId="19363" xr:uid="{00000000-0005-0000-0000-0000281B0000}"/>
    <cellStyle name="計算 4 8 2" xfId="796" xr:uid="{00000000-0005-0000-0000-0000291B0000}"/>
    <cellStyle name="計算 4 8 2 10" xfId="18175" xr:uid="{00000000-0005-0000-0000-00002A1B0000}"/>
    <cellStyle name="計算 4 8 2 11" xfId="19774" xr:uid="{00000000-0005-0000-0000-00002B1B0000}"/>
    <cellStyle name="計算 4 8 2 12" xfId="4000" xr:uid="{00000000-0005-0000-0000-00002C1B0000}"/>
    <cellStyle name="計算 4 8 2 2" xfId="2002" xr:uid="{00000000-0005-0000-0000-00002D1B0000}"/>
    <cellStyle name="計算 4 8 2 2 2" xfId="5222" xr:uid="{00000000-0005-0000-0000-00002E1B0000}"/>
    <cellStyle name="計算 4 8 2 3" xfId="6443" xr:uid="{00000000-0005-0000-0000-00002F1B0000}"/>
    <cellStyle name="計算 4 8 2 4" xfId="7634" xr:uid="{00000000-0005-0000-0000-0000301B0000}"/>
    <cellStyle name="計算 4 8 2 5" xfId="9226" xr:uid="{00000000-0005-0000-0000-0000311B0000}"/>
    <cellStyle name="計算 4 8 2 6" xfId="10947" xr:uid="{00000000-0005-0000-0000-0000321B0000}"/>
    <cellStyle name="計算 4 8 2 7" xfId="12540" xr:uid="{00000000-0005-0000-0000-0000331B0000}"/>
    <cellStyle name="計算 4 8 2 8" xfId="10253" xr:uid="{00000000-0005-0000-0000-0000341B0000}"/>
    <cellStyle name="計算 4 8 2 9" xfId="16558" xr:uid="{00000000-0005-0000-0000-0000351B0000}"/>
    <cellStyle name="計算 4 8 3" xfId="1189" xr:uid="{00000000-0005-0000-0000-0000361B0000}"/>
    <cellStyle name="計算 4 8 3 10" xfId="18568" xr:uid="{00000000-0005-0000-0000-0000371B0000}"/>
    <cellStyle name="計算 4 8 3 11" xfId="20167" xr:uid="{00000000-0005-0000-0000-0000381B0000}"/>
    <cellStyle name="計算 4 8 3 12" xfId="4393" xr:uid="{00000000-0005-0000-0000-0000391B0000}"/>
    <cellStyle name="計算 4 8 3 2" xfId="2395" xr:uid="{00000000-0005-0000-0000-00003A1B0000}"/>
    <cellStyle name="計算 4 8 3 2 2" xfId="5615" xr:uid="{00000000-0005-0000-0000-00003B1B0000}"/>
    <cellStyle name="計算 4 8 3 3" xfId="6836" xr:uid="{00000000-0005-0000-0000-00003C1B0000}"/>
    <cellStyle name="計算 4 8 3 4" xfId="8027" xr:uid="{00000000-0005-0000-0000-00003D1B0000}"/>
    <cellStyle name="計算 4 8 3 5" xfId="9619" xr:uid="{00000000-0005-0000-0000-00003E1B0000}"/>
    <cellStyle name="計算 4 8 3 6" xfId="11340" xr:uid="{00000000-0005-0000-0000-00003F1B0000}"/>
    <cellStyle name="計算 4 8 3 7" xfId="12933" xr:uid="{00000000-0005-0000-0000-0000401B0000}"/>
    <cellStyle name="計算 4 8 3 8" xfId="15358" xr:uid="{00000000-0005-0000-0000-0000411B0000}"/>
    <cellStyle name="計算 4 8 3 9" xfId="16951" xr:uid="{00000000-0005-0000-0000-0000421B0000}"/>
    <cellStyle name="計算 4 8 4" xfId="1591" xr:uid="{00000000-0005-0000-0000-0000431B0000}"/>
    <cellStyle name="計算 4 8 4 10" xfId="17353" xr:uid="{00000000-0005-0000-0000-0000441B0000}"/>
    <cellStyle name="計算 4 8 4 11" xfId="18970" xr:uid="{00000000-0005-0000-0000-0000451B0000}"/>
    <cellStyle name="計算 4 8 4 12" xfId="20569" xr:uid="{00000000-0005-0000-0000-0000461B0000}"/>
    <cellStyle name="計算 4 8 4 2" xfId="2797" xr:uid="{00000000-0005-0000-0000-0000471B0000}"/>
    <cellStyle name="計算 4 8 4 2 2" xfId="6017" xr:uid="{00000000-0005-0000-0000-0000481B0000}"/>
    <cellStyle name="計算 4 8 4 3" xfId="3589" xr:uid="{00000000-0005-0000-0000-0000491B0000}"/>
    <cellStyle name="計算 4 8 4 4" xfId="8429" xr:uid="{00000000-0005-0000-0000-00004A1B0000}"/>
    <cellStyle name="計算 4 8 4 5" xfId="10021" xr:uid="{00000000-0005-0000-0000-00004B1B0000}"/>
    <cellStyle name="計算 4 8 4 6" xfId="11742" xr:uid="{00000000-0005-0000-0000-00004C1B0000}"/>
    <cellStyle name="計算 4 8 4 7" xfId="13335" xr:uid="{00000000-0005-0000-0000-00004D1B0000}"/>
    <cellStyle name="計算 4 8 4 8" xfId="14830" xr:uid="{00000000-0005-0000-0000-00004E1B0000}"/>
    <cellStyle name="計算 4 8 4 9" xfId="15760" xr:uid="{00000000-0005-0000-0000-00004F1B0000}"/>
    <cellStyle name="計算 4 8 5" xfId="4726" xr:uid="{00000000-0005-0000-0000-0000501B0000}"/>
    <cellStyle name="計算 4 8 6" xfId="7223" xr:uid="{00000000-0005-0000-0000-0000511B0000}"/>
    <cellStyle name="計算 4 8 7" xfId="8815" xr:uid="{00000000-0005-0000-0000-0000521B0000}"/>
    <cellStyle name="計算 4 8 8" xfId="10535" xr:uid="{00000000-0005-0000-0000-0000531B0000}"/>
    <cellStyle name="計算 4 8 9" xfId="12128" xr:uid="{00000000-0005-0000-0000-0000541B0000}"/>
    <cellStyle name="計算 4 9" xfId="574" xr:uid="{00000000-0005-0000-0000-0000551B0000}"/>
    <cellStyle name="計算 4 9 10" xfId="17953" xr:uid="{00000000-0005-0000-0000-0000561B0000}"/>
    <cellStyle name="計算 4 9 11" xfId="19552" xr:uid="{00000000-0005-0000-0000-0000571B0000}"/>
    <cellStyle name="計算 4 9 12" xfId="3778" xr:uid="{00000000-0005-0000-0000-0000581B0000}"/>
    <cellStyle name="計算 4 9 2" xfId="1780" xr:uid="{00000000-0005-0000-0000-0000591B0000}"/>
    <cellStyle name="計算 4 9 2 2" xfId="5000" xr:uid="{00000000-0005-0000-0000-00005A1B0000}"/>
    <cellStyle name="計算 4 9 3" xfId="6221" xr:uid="{00000000-0005-0000-0000-00005B1B0000}"/>
    <cellStyle name="計算 4 9 4" xfId="7412" xr:uid="{00000000-0005-0000-0000-00005C1B0000}"/>
    <cellStyle name="計算 4 9 5" xfId="9004" xr:uid="{00000000-0005-0000-0000-00005D1B0000}"/>
    <cellStyle name="計算 4 9 6" xfId="10725" xr:uid="{00000000-0005-0000-0000-00005E1B0000}"/>
    <cellStyle name="計算 4 9 7" xfId="12318" xr:uid="{00000000-0005-0000-0000-00005F1B0000}"/>
    <cellStyle name="計算 4 9 8" xfId="14301" xr:uid="{00000000-0005-0000-0000-0000601B0000}"/>
    <cellStyle name="計算 4 9 9" xfId="16336" xr:uid="{00000000-0005-0000-0000-0000611B0000}"/>
    <cellStyle name="警告文" xfId="15" builtinId="11" customBuiltin="1"/>
    <cellStyle name="警告文 2" xfId="141" xr:uid="{00000000-0005-0000-0000-0000631B0000}"/>
    <cellStyle name="警告文 3" xfId="142" xr:uid="{00000000-0005-0000-0000-0000641B0000}"/>
    <cellStyle name="警告文 4" xfId="143" xr:uid="{00000000-0005-0000-0000-0000651B0000}"/>
    <cellStyle name="桁区切り" xfId="1" builtinId="6"/>
    <cellStyle name="桁区切り 2" xfId="172" xr:uid="{00000000-0005-0000-0000-0000671B0000}"/>
    <cellStyle name="見出し 1" xfId="3" builtinId="16" customBuiltin="1"/>
    <cellStyle name="見出し 1 2" xfId="144" xr:uid="{00000000-0005-0000-0000-0000691B0000}"/>
    <cellStyle name="見出し 1 3" xfId="145" xr:uid="{00000000-0005-0000-0000-00006A1B0000}"/>
    <cellStyle name="見出し 1 4" xfId="146" xr:uid="{00000000-0005-0000-0000-00006B1B0000}"/>
    <cellStyle name="見出し 2" xfId="4" builtinId="17" customBuiltin="1"/>
    <cellStyle name="見出し 2 2" xfId="147" xr:uid="{00000000-0005-0000-0000-00006D1B0000}"/>
    <cellStyle name="見出し 2 3" xfId="148" xr:uid="{00000000-0005-0000-0000-00006E1B0000}"/>
    <cellStyle name="見出し 2 4" xfId="149" xr:uid="{00000000-0005-0000-0000-00006F1B0000}"/>
    <cellStyle name="見出し 3" xfId="5" builtinId="18" customBuiltin="1"/>
    <cellStyle name="見出し 3 2" xfId="150" xr:uid="{00000000-0005-0000-0000-0000711B0000}"/>
    <cellStyle name="見出し 3 3" xfId="151" xr:uid="{00000000-0005-0000-0000-0000721B0000}"/>
    <cellStyle name="見出し 3 4" xfId="152" xr:uid="{00000000-0005-0000-0000-0000731B0000}"/>
    <cellStyle name="見出し 4" xfId="6" builtinId="19" customBuiltin="1"/>
    <cellStyle name="見出し 4 2" xfId="153" xr:uid="{00000000-0005-0000-0000-0000751B0000}"/>
    <cellStyle name="見出し 4 3" xfId="154" xr:uid="{00000000-0005-0000-0000-0000761B0000}"/>
    <cellStyle name="見出し 4 4" xfId="155" xr:uid="{00000000-0005-0000-0000-0000771B0000}"/>
    <cellStyle name="集計" xfId="18" builtinId="25" customBuiltin="1"/>
    <cellStyle name="集計 2" xfId="156" xr:uid="{00000000-0005-0000-0000-0000791B0000}"/>
    <cellStyle name="集計 2 10" xfId="562" xr:uid="{00000000-0005-0000-0000-00007A1B0000}"/>
    <cellStyle name="集計 2 10 10" xfId="16324" xr:uid="{00000000-0005-0000-0000-00007B1B0000}"/>
    <cellStyle name="集計 2 10 11" xfId="17941" xr:uid="{00000000-0005-0000-0000-00007C1B0000}"/>
    <cellStyle name="集計 2 10 12" xfId="19540" xr:uid="{00000000-0005-0000-0000-00007D1B0000}"/>
    <cellStyle name="集計 2 10 13" xfId="3766" xr:uid="{00000000-0005-0000-0000-00007E1B0000}"/>
    <cellStyle name="集計 2 10 2" xfId="1768" xr:uid="{00000000-0005-0000-0000-00007F1B0000}"/>
    <cellStyle name="集計 2 10 2 2" xfId="4988" xr:uid="{00000000-0005-0000-0000-0000801B0000}"/>
    <cellStyle name="集計 2 10 3" xfId="2974" xr:uid="{00000000-0005-0000-0000-0000811B0000}"/>
    <cellStyle name="集計 2 10 3 2" xfId="6209" xr:uid="{00000000-0005-0000-0000-0000821B0000}"/>
    <cellStyle name="集計 2 10 4" xfId="7400" xr:uid="{00000000-0005-0000-0000-0000831B0000}"/>
    <cellStyle name="集計 2 10 5" xfId="8992" xr:uid="{00000000-0005-0000-0000-0000841B0000}"/>
    <cellStyle name="集計 2 10 6" xfId="10713" xr:uid="{00000000-0005-0000-0000-0000851B0000}"/>
    <cellStyle name="集計 2 10 7" xfId="12306" xr:uid="{00000000-0005-0000-0000-0000861B0000}"/>
    <cellStyle name="集計 2 10 8" xfId="13875" xr:uid="{00000000-0005-0000-0000-0000871B0000}"/>
    <cellStyle name="集計 2 10 9" xfId="14535" xr:uid="{00000000-0005-0000-0000-0000881B0000}"/>
    <cellStyle name="集計 2 11" xfId="1370" xr:uid="{00000000-0005-0000-0000-0000891B0000}"/>
    <cellStyle name="集計 2 11 10" xfId="17132" xr:uid="{00000000-0005-0000-0000-00008A1B0000}"/>
    <cellStyle name="集計 2 11 11" xfId="18749" xr:uid="{00000000-0005-0000-0000-00008B1B0000}"/>
    <cellStyle name="集計 2 11 12" xfId="20348" xr:uid="{00000000-0005-0000-0000-00008C1B0000}"/>
    <cellStyle name="集計 2 11 2" xfId="2576" xr:uid="{00000000-0005-0000-0000-00008D1B0000}"/>
    <cellStyle name="集計 2 11 2 2" xfId="5796" xr:uid="{00000000-0005-0000-0000-00008E1B0000}"/>
    <cellStyle name="集計 2 11 3" xfId="3368" xr:uid="{00000000-0005-0000-0000-00008F1B0000}"/>
    <cellStyle name="集計 2 11 4" xfId="8208" xr:uid="{00000000-0005-0000-0000-0000901B0000}"/>
    <cellStyle name="集計 2 11 5" xfId="9800" xr:uid="{00000000-0005-0000-0000-0000911B0000}"/>
    <cellStyle name="集計 2 11 6" xfId="11521" xr:uid="{00000000-0005-0000-0000-0000921B0000}"/>
    <cellStyle name="集計 2 11 7" xfId="13114" xr:uid="{00000000-0005-0000-0000-0000931B0000}"/>
    <cellStyle name="集計 2 11 8" xfId="14609" xr:uid="{00000000-0005-0000-0000-0000941B0000}"/>
    <cellStyle name="集計 2 11 9" xfId="15539" xr:uid="{00000000-0005-0000-0000-0000951B0000}"/>
    <cellStyle name="集計 2 12" xfId="4679" xr:uid="{00000000-0005-0000-0000-0000961B0000}"/>
    <cellStyle name="集計 2 13" xfId="4817" xr:uid="{00000000-0005-0000-0000-0000971B0000}"/>
    <cellStyle name="集計 2 14" xfId="4898" xr:uid="{00000000-0005-0000-0000-0000981B0000}"/>
    <cellStyle name="集計 2 15" xfId="10216" xr:uid="{00000000-0005-0000-0000-0000991B0000}"/>
    <cellStyle name="集計 2 16" xfId="14496" xr:uid="{00000000-0005-0000-0000-00009A1B0000}"/>
    <cellStyle name="集計 2 17" xfId="17543" xr:uid="{00000000-0005-0000-0000-00009B1B0000}"/>
    <cellStyle name="集計 2 18" xfId="17530" xr:uid="{00000000-0005-0000-0000-00009C1B0000}"/>
    <cellStyle name="集計 2 2" xfId="239" xr:uid="{00000000-0005-0000-0000-00009D1B0000}"/>
    <cellStyle name="集計 2 2 10" xfId="4791" xr:uid="{00000000-0005-0000-0000-00009E1B0000}"/>
    <cellStyle name="集計 2 2 11" xfId="7077" xr:uid="{00000000-0005-0000-0000-00009F1B0000}"/>
    <cellStyle name="集計 2 2 12" xfId="8669" xr:uid="{00000000-0005-0000-0000-0000A01B0000}"/>
    <cellStyle name="集計 2 2 13" xfId="10389" xr:uid="{00000000-0005-0000-0000-0000A11B0000}"/>
    <cellStyle name="集計 2 2 14" xfId="11982" xr:uid="{00000000-0005-0000-0000-0000A21B0000}"/>
    <cellStyle name="集計 2 2 15" xfId="13758" xr:uid="{00000000-0005-0000-0000-0000A31B0000}"/>
    <cellStyle name="集計 2 2 16" xfId="16001" xr:uid="{00000000-0005-0000-0000-0000A41B0000}"/>
    <cellStyle name="集計 2 2 17" xfId="17618" xr:uid="{00000000-0005-0000-0000-0000A51B0000}"/>
    <cellStyle name="集計 2 2 18" xfId="19217" xr:uid="{00000000-0005-0000-0000-0000A61B0000}"/>
    <cellStyle name="集計 2 2 2" xfId="240" xr:uid="{00000000-0005-0000-0000-0000A71B0000}"/>
    <cellStyle name="集計 2 2 2 10" xfId="11983" xr:uid="{00000000-0005-0000-0000-0000A81B0000}"/>
    <cellStyle name="集計 2 2 2 11" xfId="13660" xr:uid="{00000000-0005-0000-0000-0000A91B0000}"/>
    <cellStyle name="集計 2 2 2 12" xfId="16002" xr:uid="{00000000-0005-0000-0000-0000AA1B0000}"/>
    <cellStyle name="集計 2 2 2 13" xfId="17619" xr:uid="{00000000-0005-0000-0000-0000AB1B0000}"/>
    <cellStyle name="集計 2 2 2 14" xfId="19218" xr:uid="{00000000-0005-0000-0000-0000AC1B0000}"/>
    <cellStyle name="集計 2 2 2 2" xfId="476" xr:uid="{00000000-0005-0000-0000-0000AD1B0000}"/>
    <cellStyle name="集計 2 2 2 2 10" xfId="14445" xr:uid="{00000000-0005-0000-0000-0000AE1B0000}"/>
    <cellStyle name="集計 2 2 2 2 11" xfId="16238" xr:uid="{00000000-0005-0000-0000-0000AF1B0000}"/>
    <cellStyle name="集計 2 2 2 2 12" xfId="17855" xr:uid="{00000000-0005-0000-0000-0000B01B0000}"/>
    <cellStyle name="集計 2 2 2 2 13" xfId="19454" xr:uid="{00000000-0005-0000-0000-0000B11B0000}"/>
    <cellStyle name="集計 2 2 2 2 2" xfId="887" xr:uid="{00000000-0005-0000-0000-0000B21B0000}"/>
    <cellStyle name="集計 2 2 2 2 2 10" xfId="16649" xr:uid="{00000000-0005-0000-0000-0000B31B0000}"/>
    <cellStyle name="集計 2 2 2 2 2 11" xfId="18266" xr:uid="{00000000-0005-0000-0000-0000B41B0000}"/>
    <cellStyle name="集計 2 2 2 2 2 12" xfId="19865" xr:uid="{00000000-0005-0000-0000-0000B51B0000}"/>
    <cellStyle name="集計 2 2 2 2 2 13" xfId="4091" xr:uid="{00000000-0005-0000-0000-0000B61B0000}"/>
    <cellStyle name="集計 2 2 2 2 2 2" xfId="2093" xr:uid="{00000000-0005-0000-0000-0000B71B0000}"/>
    <cellStyle name="集計 2 2 2 2 2 2 2" xfId="5313" xr:uid="{00000000-0005-0000-0000-0000B81B0000}"/>
    <cellStyle name="集計 2 2 2 2 2 3" xfId="3107" xr:uid="{00000000-0005-0000-0000-0000B91B0000}"/>
    <cellStyle name="集計 2 2 2 2 2 3 2" xfId="6534" xr:uid="{00000000-0005-0000-0000-0000BA1B0000}"/>
    <cellStyle name="集計 2 2 2 2 2 4" xfId="7725" xr:uid="{00000000-0005-0000-0000-0000BB1B0000}"/>
    <cellStyle name="集計 2 2 2 2 2 5" xfId="9317" xr:uid="{00000000-0005-0000-0000-0000BC1B0000}"/>
    <cellStyle name="集計 2 2 2 2 2 6" xfId="11038" xr:uid="{00000000-0005-0000-0000-0000BD1B0000}"/>
    <cellStyle name="集計 2 2 2 2 2 7" xfId="12631" xr:uid="{00000000-0005-0000-0000-0000BE1B0000}"/>
    <cellStyle name="集計 2 2 2 2 2 8" xfId="14167" xr:uid="{00000000-0005-0000-0000-0000BF1B0000}"/>
    <cellStyle name="集計 2 2 2 2 2 9" xfId="15056" xr:uid="{00000000-0005-0000-0000-0000C01B0000}"/>
    <cellStyle name="集計 2 2 2 2 3" xfId="1280" xr:uid="{00000000-0005-0000-0000-0000C11B0000}"/>
    <cellStyle name="集計 2 2 2 2 3 10" xfId="17042" xr:uid="{00000000-0005-0000-0000-0000C21B0000}"/>
    <cellStyle name="集計 2 2 2 2 3 11" xfId="18659" xr:uid="{00000000-0005-0000-0000-0000C31B0000}"/>
    <cellStyle name="集計 2 2 2 2 3 12" xfId="20258" xr:uid="{00000000-0005-0000-0000-0000C41B0000}"/>
    <cellStyle name="集計 2 2 2 2 3 13" xfId="4484" xr:uid="{00000000-0005-0000-0000-0000C51B0000}"/>
    <cellStyle name="集計 2 2 2 2 3 2" xfId="2486" xr:uid="{00000000-0005-0000-0000-0000C61B0000}"/>
    <cellStyle name="集計 2 2 2 2 3 2 2" xfId="5706" xr:uid="{00000000-0005-0000-0000-0000C71B0000}"/>
    <cellStyle name="集計 2 2 2 2 3 3" xfId="3299" xr:uid="{00000000-0005-0000-0000-0000C81B0000}"/>
    <cellStyle name="集計 2 2 2 2 3 3 2" xfId="6927" xr:uid="{00000000-0005-0000-0000-0000C91B0000}"/>
    <cellStyle name="集計 2 2 2 2 3 4" xfId="8118" xr:uid="{00000000-0005-0000-0000-0000CA1B0000}"/>
    <cellStyle name="集計 2 2 2 2 3 5" xfId="9710" xr:uid="{00000000-0005-0000-0000-0000CB1B0000}"/>
    <cellStyle name="集計 2 2 2 2 3 6" xfId="11431" xr:uid="{00000000-0005-0000-0000-0000CC1B0000}"/>
    <cellStyle name="集計 2 2 2 2 3 7" xfId="13024" xr:uid="{00000000-0005-0000-0000-0000CD1B0000}"/>
    <cellStyle name="集計 2 2 2 2 3 8" xfId="14523" xr:uid="{00000000-0005-0000-0000-0000CE1B0000}"/>
    <cellStyle name="集計 2 2 2 2 3 9" xfId="15449" xr:uid="{00000000-0005-0000-0000-0000CF1B0000}"/>
    <cellStyle name="集計 2 2 2 2 4" xfId="1682" xr:uid="{00000000-0005-0000-0000-0000D01B0000}"/>
    <cellStyle name="集計 2 2 2 2 4 10" xfId="17444" xr:uid="{00000000-0005-0000-0000-0000D11B0000}"/>
    <cellStyle name="集計 2 2 2 2 4 11" xfId="19061" xr:uid="{00000000-0005-0000-0000-0000D21B0000}"/>
    <cellStyle name="集計 2 2 2 2 4 12" xfId="20660" xr:uid="{00000000-0005-0000-0000-0000D31B0000}"/>
    <cellStyle name="集計 2 2 2 2 4 2" xfId="2888" xr:uid="{00000000-0005-0000-0000-0000D41B0000}"/>
    <cellStyle name="集計 2 2 2 2 4 2 2" xfId="6108" xr:uid="{00000000-0005-0000-0000-0000D51B0000}"/>
    <cellStyle name="集計 2 2 2 2 4 3" xfId="3680" xr:uid="{00000000-0005-0000-0000-0000D61B0000}"/>
    <cellStyle name="集計 2 2 2 2 4 4" xfId="8520" xr:uid="{00000000-0005-0000-0000-0000D71B0000}"/>
    <cellStyle name="集計 2 2 2 2 4 5" xfId="10112" xr:uid="{00000000-0005-0000-0000-0000D81B0000}"/>
    <cellStyle name="集計 2 2 2 2 4 6" xfId="11833" xr:uid="{00000000-0005-0000-0000-0000D91B0000}"/>
    <cellStyle name="集計 2 2 2 2 4 7" xfId="13426" xr:uid="{00000000-0005-0000-0000-0000DA1B0000}"/>
    <cellStyle name="集計 2 2 2 2 4 8" xfId="14921" xr:uid="{00000000-0005-0000-0000-0000DB1B0000}"/>
    <cellStyle name="集計 2 2 2 2 4 9" xfId="15851" xr:uid="{00000000-0005-0000-0000-0000DC1B0000}"/>
    <cellStyle name="集計 2 2 2 2 5" xfId="4640" xr:uid="{00000000-0005-0000-0000-0000DD1B0000}"/>
    <cellStyle name="集計 2 2 2 2 6" xfId="7314" xr:uid="{00000000-0005-0000-0000-0000DE1B0000}"/>
    <cellStyle name="集計 2 2 2 2 7" xfId="8906" xr:uid="{00000000-0005-0000-0000-0000DF1B0000}"/>
    <cellStyle name="集計 2 2 2 2 8" xfId="10626" xr:uid="{00000000-0005-0000-0000-0000E01B0000}"/>
    <cellStyle name="集計 2 2 2 2 9" xfId="12219" xr:uid="{00000000-0005-0000-0000-0000E11B0000}"/>
    <cellStyle name="集計 2 2 2 3" xfId="651" xr:uid="{00000000-0005-0000-0000-0000E21B0000}"/>
    <cellStyle name="集計 2 2 2 3 10" xfId="16413" xr:uid="{00000000-0005-0000-0000-0000E31B0000}"/>
    <cellStyle name="集計 2 2 2 3 11" xfId="18030" xr:uid="{00000000-0005-0000-0000-0000E41B0000}"/>
    <cellStyle name="集計 2 2 2 3 12" xfId="19629" xr:uid="{00000000-0005-0000-0000-0000E51B0000}"/>
    <cellStyle name="集計 2 2 2 3 13" xfId="3855" xr:uid="{00000000-0005-0000-0000-0000E61B0000}"/>
    <cellStyle name="集計 2 2 2 3 2" xfId="1857" xr:uid="{00000000-0005-0000-0000-0000E71B0000}"/>
    <cellStyle name="集計 2 2 2 3 2 2" xfId="5077" xr:uid="{00000000-0005-0000-0000-0000E81B0000}"/>
    <cellStyle name="集計 2 2 2 3 3" xfId="2982" xr:uid="{00000000-0005-0000-0000-0000E91B0000}"/>
    <cellStyle name="集計 2 2 2 3 3 2" xfId="6298" xr:uid="{00000000-0005-0000-0000-0000EA1B0000}"/>
    <cellStyle name="集計 2 2 2 3 4" xfId="7489" xr:uid="{00000000-0005-0000-0000-0000EB1B0000}"/>
    <cellStyle name="集計 2 2 2 3 5" xfId="9081" xr:uid="{00000000-0005-0000-0000-0000EC1B0000}"/>
    <cellStyle name="集計 2 2 2 3 6" xfId="10802" xr:uid="{00000000-0005-0000-0000-0000ED1B0000}"/>
    <cellStyle name="集計 2 2 2 3 7" xfId="12395" xr:uid="{00000000-0005-0000-0000-0000EE1B0000}"/>
    <cellStyle name="集計 2 2 2 3 8" xfId="13962" xr:uid="{00000000-0005-0000-0000-0000EF1B0000}"/>
    <cellStyle name="集計 2 2 2 3 9" xfId="14427" xr:uid="{00000000-0005-0000-0000-0000F01B0000}"/>
    <cellStyle name="集計 2 2 2 4" xfId="1044" xr:uid="{00000000-0005-0000-0000-0000F11B0000}"/>
    <cellStyle name="集計 2 2 2 4 10" xfId="16806" xr:uid="{00000000-0005-0000-0000-0000F21B0000}"/>
    <cellStyle name="集計 2 2 2 4 11" xfId="18423" xr:uid="{00000000-0005-0000-0000-0000F31B0000}"/>
    <cellStyle name="集計 2 2 2 4 12" xfId="20022" xr:uid="{00000000-0005-0000-0000-0000F41B0000}"/>
    <cellStyle name="集計 2 2 2 4 13" xfId="4248" xr:uid="{00000000-0005-0000-0000-0000F51B0000}"/>
    <cellStyle name="集計 2 2 2 4 2" xfId="2250" xr:uid="{00000000-0005-0000-0000-0000F61B0000}"/>
    <cellStyle name="集計 2 2 2 4 2 2" xfId="5470" xr:uid="{00000000-0005-0000-0000-0000F71B0000}"/>
    <cellStyle name="集計 2 2 2 4 3" xfId="3174" xr:uid="{00000000-0005-0000-0000-0000F81B0000}"/>
    <cellStyle name="集計 2 2 2 4 3 2" xfId="6691" xr:uid="{00000000-0005-0000-0000-0000F91B0000}"/>
    <cellStyle name="集計 2 2 2 4 4" xfId="7882" xr:uid="{00000000-0005-0000-0000-0000FA1B0000}"/>
    <cellStyle name="集計 2 2 2 4 5" xfId="9474" xr:uid="{00000000-0005-0000-0000-0000FB1B0000}"/>
    <cellStyle name="集計 2 2 2 4 6" xfId="11195" xr:uid="{00000000-0005-0000-0000-0000FC1B0000}"/>
    <cellStyle name="集計 2 2 2 4 7" xfId="12788" xr:uid="{00000000-0005-0000-0000-0000FD1B0000}"/>
    <cellStyle name="集計 2 2 2 4 8" xfId="14319" xr:uid="{00000000-0005-0000-0000-0000FE1B0000}"/>
    <cellStyle name="集計 2 2 2 4 9" xfId="15213" xr:uid="{00000000-0005-0000-0000-0000FF1B0000}"/>
    <cellStyle name="集計 2 2 2 5" xfId="1446" xr:uid="{00000000-0005-0000-0000-0000001C0000}"/>
    <cellStyle name="集計 2 2 2 5 10" xfId="17208" xr:uid="{00000000-0005-0000-0000-0000011C0000}"/>
    <cellStyle name="集計 2 2 2 5 11" xfId="18825" xr:uid="{00000000-0005-0000-0000-0000021C0000}"/>
    <cellStyle name="集計 2 2 2 5 12" xfId="20424" xr:uid="{00000000-0005-0000-0000-0000031C0000}"/>
    <cellStyle name="集計 2 2 2 5 2" xfId="2652" xr:uid="{00000000-0005-0000-0000-0000041C0000}"/>
    <cellStyle name="集計 2 2 2 5 2 2" xfId="5872" xr:uid="{00000000-0005-0000-0000-0000051C0000}"/>
    <cellStyle name="集計 2 2 2 5 3" xfId="3444" xr:uid="{00000000-0005-0000-0000-0000061C0000}"/>
    <cellStyle name="集計 2 2 2 5 4" xfId="8284" xr:uid="{00000000-0005-0000-0000-0000071C0000}"/>
    <cellStyle name="集計 2 2 2 5 5" xfId="9876" xr:uid="{00000000-0005-0000-0000-0000081C0000}"/>
    <cellStyle name="集計 2 2 2 5 6" xfId="11597" xr:uid="{00000000-0005-0000-0000-0000091C0000}"/>
    <cellStyle name="集計 2 2 2 5 7" xfId="13190" xr:uid="{00000000-0005-0000-0000-00000A1C0000}"/>
    <cellStyle name="集計 2 2 2 5 8" xfId="14685" xr:uid="{00000000-0005-0000-0000-00000B1C0000}"/>
    <cellStyle name="集計 2 2 2 5 9" xfId="15615" xr:uid="{00000000-0005-0000-0000-00000C1C0000}"/>
    <cellStyle name="集計 2 2 2 6" xfId="4790" xr:uid="{00000000-0005-0000-0000-00000D1C0000}"/>
    <cellStyle name="集計 2 2 2 7" xfId="7078" xr:uid="{00000000-0005-0000-0000-00000E1C0000}"/>
    <cellStyle name="集計 2 2 2 8" xfId="8670" xr:uid="{00000000-0005-0000-0000-00000F1C0000}"/>
    <cellStyle name="集計 2 2 2 9" xfId="10390" xr:uid="{00000000-0005-0000-0000-0000101C0000}"/>
    <cellStyle name="集計 2 2 3" xfId="241" xr:uid="{00000000-0005-0000-0000-0000111C0000}"/>
    <cellStyle name="集計 2 2 3 10" xfId="11984" xr:uid="{00000000-0005-0000-0000-0000121C0000}"/>
    <cellStyle name="集計 2 2 3 11" xfId="14392" xr:uid="{00000000-0005-0000-0000-0000131C0000}"/>
    <cellStyle name="集計 2 2 3 12" xfId="16003" xr:uid="{00000000-0005-0000-0000-0000141C0000}"/>
    <cellStyle name="集計 2 2 3 13" xfId="17620" xr:uid="{00000000-0005-0000-0000-0000151C0000}"/>
    <cellStyle name="集計 2 2 3 14" xfId="19219" xr:uid="{00000000-0005-0000-0000-0000161C0000}"/>
    <cellStyle name="集計 2 2 3 2" xfId="506" xr:uid="{00000000-0005-0000-0000-0000171C0000}"/>
    <cellStyle name="集計 2 2 3 2 10" xfId="14312" xr:uid="{00000000-0005-0000-0000-0000181C0000}"/>
    <cellStyle name="集計 2 2 3 2 11" xfId="16268" xr:uid="{00000000-0005-0000-0000-0000191C0000}"/>
    <cellStyle name="集計 2 2 3 2 12" xfId="17885" xr:uid="{00000000-0005-0000-0000-00001A1C0000}"/>
    <cellStyle name="集計 2 2 3 2 13" xfId="19484" xr:uid="{00000000-0005-0000-0000-00001B1C0000}"/>
    <cellStyle name="集計 2 2 3 2 2" xfId="917" xr:uid="{00000000-0005-0000-0000-00001C1C0000}"/>
    <cellStyle name="集計 2 2 3 2 2 10" xfId="16679" xr:uid="{00000000-0005-0000-0000-00001D1C0000}"/>
    <cellStyle name="集計 2 2 3 2 2 11" xfId="18296" xr:uid="{00000000-0005-0000-0000-00001E1C0000}"/>
    <cellStyle name="集計 2 2 3 2 2 12" xfId="19895" xr:uid="{00000000-0005-0000-0000-00001F1C0000}"/>
    <cellStyle name="集計 2 2 3 2 2 13" xfId="4121" xr:uid="{00000000-0005-0000-0000-0000201C0000}"/>
    <cellStyle name="集計 2 2 3 2 2 2" xfId="2123" xr:uid="{00000000-0005-0000-0000-0000211C0000}"/>
    <cellStyle name="集計 2 2 3 2 2 2 2" xfId="5343" xr:uid="{00000000-0005-0000-0000-0000221C0000}"/>
    <cellStyle name="集計 2 2 3 2 2 3" xfId="3119" xr:uid="{00000000-0005-0000-0000-0000231C0000}"/>
    <cellStyle name="集計 2 2 3 2 2 3 2" xfId="6564" xr:uid="{00000000-0005-0000-0000-0000241C0000}"/>
    <cellStyle name="集計 2 2 3 2 2 4" xfId="7755" xr:uid="{00000000-0005-0000-0000-0000251C0000}"/>
    <cellStyle name="集計 2 2 3 2 2 5" xfId="9347" xr:uid="{00000000-0005-0000-0000-0000261C0000}"/>
    <cellStyle name="集計 2 2 3 2 2 6" xfId="11068" xr:uid="{00000000-0005-0000-0000-0000271C0000}"/>
    <cellStyle name="集計 2 2 3 2 2 7" xfId="12661" xr:uid="{00000000-0005-0000-0000-0000281C0000}"/>
    <cellStyle name="集計 2 2 3 2 2 8" xfId="14194" xr:uid="{00000000-0005-0000-0000-0000291C0000}"/>
    <cellStyle name="集計 2 2 3 2 2 9" xfId="15086" xr:uid="{00000000-0005-0000-0000-00002A1C0000}"/>
    <cellStyle name="集計 2 2 3 2 3" xfId="1310" xr:uid="{00000000-0005-0000-0000-00002B1C0000}"/>
    <cellStyle name="集計 2 2 3 2 3 10" xfId="17072" xr:uid="{00000000-0005-0000-0000-00002C1C0000}"/>
    <cellStyle name="集計 2 2 3 2 3 11" xfId="18689" xr:uid="{00000000-0005-0000-0000-00002D1C0000}"/>
    <cellStyle name="集計 2 2 3 2 3 12" xfId="20288" xr:uid="{00000000-0005-0000-0000-00002E1C0000}"/>
    <cellStyle name="集計 2 2 3 2 3 13" xfId="4514" xr:uid="{00000000-0005-0000-0000-00002F1C0000}"/>
    <cellStyle name="集計 2 2 3 2 3 2" xfId="2516" xr:uid="{00000000-0005-0000-0000-0000301C0000}"/>
    <cellStyle name="集計 2 2 3 2 3 2 2" xfId="5736" xr:uid="{00000000-0005-0000-0000-0000311C0000}"/>
    <cellStyle name="集計 2 2 3 2 3 3" xfId="3311" xr:uid="{00000000-0005-0000-0000-0000321C0000}"/>
    <cellStyle name="集計 2 2 3 2 3 3 2" xfId="6957" xr:uid="{00000000-0005-0000-0000-0000331C0000}"/>
    <cellStyle name="集計 2 2 3 2 3 4" xfId="8148" xr:uid="{00000000-0005-0000-0000-0000341C0000}"/>
    <cellStyle name="集計 2 2 3 2 3 5" xfId="9740" xr:uid="{00000000-0005-0000-0000-0000351C0000}"/>
    <cellStyle name="集計 2 2 3 2 3 6" xfId="11461" xr:uid="{00000000-0005-0000-0000-0000361C0000}"/>
    <cellStyle name="集計 2 2 3 2 3 7" xfId="13054" xr:uid="{00000000-0005-0000-0000-0000371C0000}"/>
    <cellStyle name="集計 2 2 3 2 3 8" xfId="14550" xr:uid="{00000000-0005-0000-0000-0000381C0000}"/>
    <cellStyle name="集計 2 2 3 2 3 9" xfId="15479" xr:uid="{00000000-0005-0000-0000-0000391C0000}"/>
    <cellStyle name="集計 2 2 3 2 4" xfId="1712" xr:uid="{00000000-0005-0000-0000-00003A1C0000}"/>
    <cellStyle name="集計 2 2 3 2 4 10" xfId="17474" xr:uid="{00000000-0005-0000-0000-00003B1C0000}"/>
    <cellStyle name="集計 2 2 3 2 4 11" xfId="19091" xr:uid="{00000000-0005-0000-0000-00003C1C0000}"/>
    <cellStyle name="集計 2 2 3 2 4 12" xfId="20690" xr:uid="{00000000-0005-0000-0000-00003D1C0000}"/>
    <cellStyle name="集計 2 2 3 2 4 2" xfId="2918" xr:uid="{00000000-0005-0000-0000-00003E1C0000}"/>
    <cellStyle name="集計 2 2 3 2 4 2 2" xfId="6138" xr:uid="{00000000-0005-0000-0000-00003F1C0000}"/>
    <cellStyle name="集計 2 2 3 2 4 3" xfId="3710" xr:uid="{00000000-0005-0000-0000-0000401C0000}"/>
    <cellStyle name="集計 2 2 3 2 4 4" xfId="8550" xr:uid="{00000000-0005-0000-0000-0000411C0000}"/>
    <cellStyle name="集計 2 2 3 2 4 5" xfId="10142" xr:uid="{00000000-0005-0000-0000-0000421C0000}"/>
    <cellStyle name="集計 2 2 3 2 4 6" xfId="11863" xr:uid="{00000000-0005-0000-0000-0000431C0000}"/>
    <cellStyle name="集計 2 2 3 2 4 7" xfId="13456" xr:uid="{00000000-0005-0000-0000-0000441C0000}"/>
    <cellStyle name="集計 2 2 3 2 4 8" xfId="14951" xr:uid="{00000000-0005-0000-0000-0000451C0000}"/>
    <cellStyle name="集計 2 2 3 2 4 9" xfId="15881" xr:uid="{00000000-0005-0000-0000-0000461C0000}"/>
    <cellStyle name="集計 2 2 3 2 5" xfId="4610" xr:uid="{00000000-0005-0000-0000-0000471C0000}"/>
    <cellStyle name="集計 2 2 3 2 6" xfId="7344" xr:uid="{00000000-0005-0000-0000-0000481C0000}"/>
    <cellStyle name="集計 2 2 3 2 7" xfId="8936" xr:uid="{00000000-0005-0000-0000-0000491C0000}"/>
    <cellStyle name="集計 2 2 3 2 8" xfId="10656" xr:uid="{00000000-0005-0000-0000-00004A1C0000}"/>
    <cellStyle name="集計 2 2 3 2 9" xfId="12249" xr:uid="{00000000-0005-0000-0000-00004B1C0000}"/>
    <cellStyle name="集計 2 2 3 3" xfId="652" xr:uid="{00000000-0005-0000-0000-00004C1C0000}"/>
    <cellStyle name="集計 2 2 3 3 10" xfId="16414" xr:uid="{00000000-0005-0000-0000-00004D1C0000}"/>
    <cellStyle name="集計 2 2 3 3 11" xfId="18031" xr:uid="{00000000-0005-0000-0000-00004E1C0000}"/>
    <cellStyle name="集計 2 2 3 3 12" xfId="19630" xr:uid="{00000000-0005-0000-0000-00004F1C0000}"/>
    <cellStyle name="集計 2 2 3 3 13" xfId="3856" xr:uid="{00000000-0005-0000-0000-0000501C0000}"/>
    <cellStyle name="集計 2 2 3 3 2" xfId="1858" xr:uid="{00000000-0005-0000-0000-0000511C0000}"/>
    <cellStyle name="集計 2 2 3 3 2 2" xfId="5078" xr:uid="{00000000-0005-0000-0000-0000521C0000}"/>
    <cellStyle name="集計 2 2 3 3 3" xfId="2983" xr:uid="{00000000-0005-0000-0000-0000531C0000}"/>
    <cellStyle name="集計 2 2 3 3 3 2" xfId="6299" xr:uid="{00000000-0005-0000-0000-0000541C0000}"/>
    <cellStyle name="集計 2 2 3 3 4" xfId="7490" xr:uid="{00000000-0005-0000-0000-0000551C0000}"/>
    <cellStyle name="集計 2 2 3 3 5" xfId="9082" xr:uid="{00000000-0005-0000-0000-0000561C0000}"/>
    <cellStyle name="集計 2 2 3 3 6" xfId="10803" xr:uid="{00000000-0005-0000-0000-0000571C0000}"/>
    <cellStyle name="集計 2 2 3 3 7" xfId="12396" xr:uid="{00000000-0005-0000-0000-0000581C0000}"/>
    <cellStyle name="集計 2 2 3 3 8" xfId="13963" xr:uid="{00000000-0005-0000-0000-0000591C0000}"/>
    <cellStyle name="集計 2 2 3 3 9" xfId="14071" xr:uid="{00000000-0005-0000-0000-00005A1C0000}"/>
    <cellStyle name="集計 2 2 3 4" xfId="1045" xr:uid="{00000000-0005-0000-0000-00005B1C0000}"/>
    <cellStyle name="集計 2 2 3 4 10" xfId="16807" xr:uid="{00000000-0005-0000-0000-00005C1C0000}"/>
    <cellStyle name="集計 2 2 3 4 11" xfId="18424" xr:uid="{00000000-0005-0000-0000-00005D1C0000}"/>
    <cellStyle name="集計 2 2 3 4 12" xfId="20023" xr:uid="{00000000-0005-0000-0000-00005E1C0000}"/>
    <cellStyle name="集計 2 2 3 4 13" xfId="4249" xr:uid="{00000000-0005-0000-0000-00005F1C0000}"/>
    <cellStyle name="集計 2 2 3 4 2" xfId="2251" xr:uid="{00000000-0005-0000-0000-0000601C0000}"/>
    <cellStyle name="集計 2 2 3 4 2 2" xfId="5471" xr:uid="{00000000-0005-0000-0000-0000611C0000}"/>
    <cellStyle name="集計 2 2 3 4 3" xfId="3175" xr:uid="{00000000-0005-0000-0000-0000621C0000}"/>
    <cellStyle name="集計 2 2 3 4 3 2" xfId="6692" xr:uid="{00000000-0005-0000-0000-0000631C0000}"/>
    <cellStyle name="集計 2 2 3 4 4" xfId="7883" xr:uid="{00000000-0005-0000-0000-0000641C0000}"/>
    <cellStyle name="集計 2 2 3 4 5" xfId="9475" xr:uid="{00000000-0005-0000-0000-0000651C0000}"/>
    <cellStyle name="集計 2 2 3 4 6" xfId="11196" xr:uid="{00000000-0005-0000-0000-0000661C0000}"/>
    <cellStyle name="集計 2 2 3 4 7" xfId="12789" xr:uid="{00000000-0005-0000-0000-0000671C0000}"/>
    <cellStyle name="集計 2 2 3 4 8" xfId="14320" xr:uid="{00000000-0005-0000-0000-0000681C0000}"/>
    <cellStyle name="集計 2 2 3 4 9" xfId="15214" xr:uid="{00000000-0005-0000-0000-0000691C0000}"/>
    <cellStyle name="集計 2 2 3 5" xfId="1447" xr:uid="{00000000-0005-0000-0000-00006A1C0000}"/>
    <cellStyle name="集計 2 2 3 5 10" xfId="17209" xr:uid="{00000000-0005-0000-0000-00006B1C0000}"/>
    <cellStyle name="集計 2 2 3 5 11" xfId="18826" xr:uid="{00000000-0005-0000-0000-00006C1C0000}"/>
    <cellStyle name="集計 2 2 3 5 12" xfId="20425" xr:uid="{00000000-0005-0000-0000-00006D1C0000}"/>
    <cellStyle name="集計 2 2 3 5 2" xfId="2653" xr:uid="{00000000-0005-0000-0000-00006E1C0000}"/>
    <cellStyle name="集計 2 2 3 5 2 2" xfId="5873" xr:uid="{00000000-0005-0000-0000-00006F1C0000}"/>
    <cellStyle name="集計 2 2 3 5 3" xfId="3445" xr:uid="{00000000-0005-0000-0000-0000701C0000}"/>
    <cellStyle name="集計 2 2 3 5 4" xfId="8285" xr:uid="{00000000-0005-0000-0000-0000711C0000}"/>
    <cellStyle name="集計 2 2 3 5 5" xfId="9877" xr:uid="{00000000-0005-0000-0000-0000721C0000}"/>
    <cellStyle name="集計 2 2 3 5 6" xfId="11598" xr:uid="{00000000-0005-0000-0000-0000731C0000}"/>
    <cellStyle name="集計 2 2 3 5 7" xfId="13191" xr:uid="{00000000-0005-0000-0000-0000741C0000}"/>
    <cellStyle name="集計 2 2 3 5 8" xfId="14686" xr:uid="{00000000-0005-0000-0000-0000751C0000}"/>
    <cellStyle name="集計 2 2 3 5 9" xfId="15616" xr:uid="{00000000-0005-0000-0000-0000761C0000}"/>
    <cellStyle name="集計 2 2 3 6" xfId="4884" xr:uid="{00000000-0005-0000-0000-0000771C0000}"/>
    <cellStyle name="集計 2 2 3 7" xfId="7079" xr:uid="{00000000-0005-0000-0000-0000781C0000}"/>
    <cellStyle name="集計 2 2 3 8" xfId="8671" xr:uid="{00000000-0005-0000-0000-0000791C0000}"/>
    <cellStyle name="集計 2 2 3 9" xfId="10391" xr:uid="{00000000-0005-0000-0000-00007A1C0000}"/>
    <cellStyle name="集計 2 2 4" xfId="242" xr:uid="{00000000-0005-0000-0000-00007B1C0000}"/>
    <cellStyle name="集計 2 2 4 10" xfId="11985" xr:uid="{00000000-0005-0000-0000-00007C1C0000}"/>
    <cellStyle name="集計 2 2 4 11" xfId="14035" xr:uid="{00000000-0005-0000-0000-00007D1C0000}"/>
    <cellStyle name="集計 2 2 4 12" xfId="16004" xr:uid="{00000000-0005-0000-0000-00007E1C0000}"/>
    <cellStyle name="集計 2 2 4 13" xfId="17621" xr:uid="{00000000-0005-0000-0000-00007F1C0000}"/>
    <cellStyle name="集計 2 2 4 14" xfId="19220" xr:uid="{00000000-0005-0000-0000-0000801C0000}"/>
    <cellStyle name="集計 2 2 4 2" xfId="386" xr:uid="{00000000-0005-0000-0000-0000811C0000}"/>
    <cellStyle name="集計 2 2 4 2 10" xfId="13735" xr:uid="{00000000-0005-0000-0000-0000821C0000}"/>
    <cellStyle name="集計 2 2 4 2 11" xfId="16148" xr:uid="{00000000-0005-0000-0000-0000831C0000}"/>
    <cellStyle name="集計 2 2 4 2 12" xfId="17765" xr:uid="{00000000-0005-0000-0000-0000841C0000}"/>
    <cellStyle name="集計 2 2 4 2 13" xfId="19364" xr:uid="{00000000-0005-0000-0000-0000851C0000}"/>
    <cellStyle name="集計 2 2 4 2 2" xfId="797" xr:uid="{00000000-0005-0000-0000-0000861C0000}"/>
    <cellStyle name="集計 2 2 4 2 2 10" xfId="16559" xr:uid="{00000000-0005-0000-0000-0000871C0000}"/>
    <cellStyle name="集計 2 2 4 2 2 11" xfId="18176" xr:uid="{00000000-0005-0000-0000-0000881C0000}"/>
    <cellStyle name="集計 2 2 4 2 2 12" xfId="19775" xr:uid="{00000000-0005-0000-0000-0000891C0000}"/>
    <cellStyle name="集計 2 2 4 2 2 13" xfId="4001" xr:uid="{00000000-0005-0000-0000-00008A1C0000}"/>
    <cellStyle name="集計 2 2 4 2 2 2" xfId="2003" xr:uid="{00000000-0005-0000-0000-00008B1C0000}"/>
    <cellStyle name="集計 2 2 4 2 2 2 2" xfId="5223" xr:uid="{00000000-0005-0000-0000-00008C1C0000}"/>
    <cellStyle name="集計 2 2 4 2 2 3" xfId="3053" xr:uid="{00000000-0005-0000-0000-00008D1C0000}"/>
    <cellStyle name="集計 2 2 4 2 2 3 2" xfId="6444" xr:uid="{00000000-0005-0000-0000-00008E1C0000}"/>
    <cellStyle name="集計 2 2 4 2 2 4" xfId="7635" xr:uid="{00000000-0005-0000-0000-00008F1C0000}"/>
    <cellStyle name="集計 2 2 4 2 2 5" xfId="9227" xr:uid="{00000000-0005-0000-0000-0000901C0000}"/>
    <cellStyle name="集計 2 2 4 2 2 6" xfId="10948" xr:uid="{00000000-0005-0000-0000-0000911C0000}"/>
    <cellStyle name="集計 2 2 4 2 2 7" xfId="12541" xr:uid="{00000000-0005-0000-0000-0000921C0000}"/>
    <cellStyle name="集計 2 2 4 2 2 8" xfId="14091" xr:uid="{00000000-0005-0000-0000-0000931C0000}"/>
    <cellStyle name="集計 2 2 4 2 2 9" xfId="10252" xr:uid="{00000000-0005-0000-0000-0000941C0000}"/>
    <cellStyle name="集計 2 2 4 2 3" xfId="1190" xr:uid="{00000000-0005-0000-0000-0000951C0000}"/>
    <cellStyle name="集計 2 2 4 2 3 10" xfId="16952" xr:uid="{00000000-0005-0000-0000-0000961C0000}"/>
    <cellStyle name="集計 2 2 4 2 3 11" xfId="18569" xr:uid="{00000000-0005-0000-0000-0000971C0000}"/>
    <cellStyle name="集計 2 2 4 2 3 12" xfId="20168" xr:uid="{00000000-0005-0000-0000-0000981C0000}"/>
    <cellStyle name="集計 2 2 4 2 3 13" xfId="4394" xr:uid="{00000000-0005-0000-0000-0000991C0000}"/>
    <cellStyle name="集計 2 2 4 2 3 2" xfId="2396" xr:uid="{00000000-0005-0000-0000-00009A1C0000}"/>
    <cellStyle name="集計 2 2 4 2 3 2 2" xfId="5616" xr:uid="{00000000-0005-0000-0000-00009B1C0000}"/>
    <cellStyle name="集計 2 2 4 2 3 3" xfId="3245" xr:uid="{00000000-0005-0000-0000-00009C1C0000}"/>
    <cellStyle name="集計 2 2 4 2 3 3 2" xfId="6837" xr:uid="{00000000-0005-0000-0000-00009D1C0000}"/>
    <cellStyle name="集計 2 2 4 2 3 4" xfId="8028" xr:uid="{00000000-0005-0000-0000-00009E1C0000}"/>
    <cellStyle name="集計 2 2 4 2 3 5" xfId="9620" xr:uid="{00000000-0005-0000-0000-00009F1C0000}"/>
    <cellStyle name="集計 2 2 4 2 3 6" xfId="11341" xr:uid="{00000000-0005-0000-0000-0000A01C0000}"/>
    <cellStyle name="集計 2 2 4 2 3 7" xfId="12934" xr:uid="{00000000-0005-0000-0000-0000A11C0000}"/>
    <cellStyle name="集計 2 2 4 2 3 8" xfId="14447" xr:uid="{00000000-0005-0000-0000-0000A21C0000}"/>
    <cellStyle name="集計 2 2 4 2 3 9" xfId="15359" xr:uid="{00000000-0005-0000-0000-0000A31C0000}"/>
    <cellStyle name="集計 2 2 4 2 4" xfId="1592" xr:uid="{00000000-0005-0000-0000-0000A41C0000}"/>
    <cellStyle name="集計 2 2 4 2 4 10" xfId="17354" xr:uid="{00000000-0005-0000-0000-0000A51C0000}"/>
    <cellStyle name="集計 2 2 4 2 4 11" xfId="18971" xr:uid="{00000000-0005-0000-0000-0000A61C0000}"/>
    <cellStyle name="集計 2 2 4 2 4 12" xfId="20570" xr:uid="{00000000-0005-0000-0000-0000A71C0000}"/>
    <cellStyle name="集計 2 2 4 2 4 2" xfId="2798" xr:uid="{00000000-0005-0000-0000-0000A81C0000}"/>
    <cellStyle name="集計 2 2 4 2 4 2 2" xfId="6018" xr:uid="{00000000-0005-0000-0000-0000A91C0000}"/>
    <cellStyle name="集計 2 2 4 2 4 3" xfId="3590" xr:uid="{00000000-0005-0000-0000-0000AA1C0000}"/>
    <cellStyle name="集計 2 2 4 2 4 4" xfId="8430" xr:uid="{00000000-0005-0000-0000-0000AB1C0000}"/>
    <cellStyle name="集計 2 2 4 2 4 5" xfId="10022" xr:uid="{00000000-0005-0000-0000-0000AC1C0000}"/>
    <cellStyle name="集計 2 2 4 2 4 6" xfId="11743" xr:uid="{00000000-0005-0000-0000-0000AD1C0000}"/>
    <cellStyle name="集計 2 2 4 2 4 7" xfId="13336" xr:uid="{00000000-0005-0000-0000-0000AE1C0000}"/>
    <cellStyle name="集計 2 2 4 2 4 8" xfId="14831" xr:uid="{00000000-0005-0000-0000-0000AF1C0000}"/>
    <cellStyle name="集計 2 2 4 2 4 9" xfId="15761" xr:uid="{00000000-0005-0000-0000-0000B01C0000}"/>
    <cellStyle name="集計 2 2 4 2 5" xfId="4922" xr:uid="{00000000-0005-0000-0000-0000B11C0000}"/>
    <cellStyle name="集計 2 2 4 2 6" xfId="7224" xr:uid="{00000000-0005-0000-0000-0000B21C0000}"/>
    <cellStyle name="集計 2 2 4 2 7" xfId="8816" xr:uid="{00000000-0005-0000-0000-0000B31C0000}"/>
    <cellStyle name="集計 2 2 4 2 8" xfId="10536" xr:uid="{00000000-0005-0000-0000-0000B41C0000}"/>
    <cellStyle name="集計 2 2 4 2 9" xfId="12129" xr:uid="{00000000-0005-0000-0000-0000B51C0000}"/>
    <cellStyle name="集計 2 2 4 3" xfId="653" xr:uid="{00000000-0005-0000-0000-0000B61C0000}"/>
    <cellStyle name="集計 2 2 4 3 10" xfId="16415" xr:uid="{00000000-0005-0000-0000-0000B71C0000}"/>
    <cellStyle name="集計 2 2 4 3 11" xfId="18032" xr:uid="{00000000-0005-0000-0000-0000B81C0000}"/>
    <cellStyle name="集計 2 2 4 3 12" xfId="19631" xr:uid="{00000000-0005-0000-0000-0000B91C0000}"/>
    <cellStyle name="集計 2 2 4 3 13" xfId="3857" xr:uid="{00000000-0005-0000-0000-0000BA1C0000}"/>
    <cellStyle name="集計 2 2 4 3 2" xfId="1859" xr:uid="{00000000-0005-0000-0000-0000BB1C0000}"/>
    <cellStyle name="集計 2 2 4 3 2 2" xfId="5079" xr:uid="{00000000-0005-0000-0000-0000BC1C0000}"/>
    <cellStyle name="集計 2 2 4 3 3" xfId="2984" xr:uid="{00000000-0005-0000-0000-0000BD1C0000}"/>
    <cellStyle name="集計 2 2 4 3 3 2" xfId="6300" xr:uid="{00000000-0005-0000-0000-0000BE1C0000}"/>
    <cellStyle name="集計 2 2 4 3 4" xfId="7491" xr:uid="{00000000-0005-0000-0000-0000BF1C0000}"/>
    <cellStyle name="集計 2 2 4 3 5" xfId="9083" xr:uid="{00000000-0005-0000-0000-0000C01C0000}"/>
    <cellStyle name="集計 2 2 4 3 6" xfId="10804" xr:uid="{00000000-0005-0000-0000-0000C11C0000}"/>
    <cellStyle name="集計 2 2 4 3 7" xfId="12397" xr:uid="{00000000-0005-0000-0000-0000C21C0000}"/>
    <cellStyle name="集計 2 2 4 3 8" xfId="13964" xr:uid="{00000000-0005-0000-0000-0000C31C0000}"/>
    <cellStyle name="集計 2 2 4 3 9" xfId="13696" xr:uid="{00000000-0005-0000-0000-0000C41C0000}"/>
    <cellStyle name="集計 2 2 4 4" xfId="1046" xr:uid="{00000000-0005-0000-0000-0000C51C0000}"/>
    <cellStyle name="集計 2 2 4 4 10" xfId="16808" xr:uid="{00000000-0005-0000-0000-0000C61C0000}"/>
    <cellStyle name="集計 2 2 4 4 11" xfId="18425" xr:uid="{00000000-0005-0000-0000-0000C71C0000}"/>
    <cellStyle name="集計 2 2 4 4 12" xfId="20024" xr:uid="{00000000-0005-0000-0000-0000C81C0000}"/>
    <cellStyle name="集計 2 2 4 4 13" xfId="4250" xr:uid="{00000000-0005-0000-0000-0000C91C0000}"/>
    <cellStyle name="集計 2 2 4 4 2" xfId="2252" xr:uid="{00000000-0005-0000-0000-0000CA1C0000}"/>
    <cellStyle name="集計 2 2 4 4 2 2" xfId="5472" xr:uid="{00000000-0005-0000-0000-0000CB1C0000}"/>
    <cellStyle name="集計 2 2 4 4 3" xfId="3176" xr:uid="{00000000-0005-0000-0000-0000CC1C0000}"/>
    <cellStyle name="集計 2 2 4 4 3 2" xfId="6693" xr:uid="{00000000-0005-0000-0000-0000CD1C0000}"/>
    <cellStyle name="集計 2 2 4 4 4" xfId="7884" xr:uid="{00000000-0005-0000-0000-0000CE1C0000}"/>
    <cellStyle name="集計 2 2 4 4 5" xfId="9476" xr:uid="{00000000-0005-0000-0000-0000CF1C0000}"/>
    <cellStyle name="集計 2 2 4 4 6" xfId="11197" xr:uid="{00000000-0005-0000-0000-0000D01C0000}"/>
    <cellStyle name="集計 2 2 4 4 7" xfId="12790" xr:uid="{00000000-0005-0000-0000-0000D11C0000}"/>
    <cellStyle name="集計 2 2 4 4 8" xfId="14321" xr:uid="{00000000-0005-0000-0000-0000D21C0000}"/>
    <cellStyle name="集計 2 2 4 4 9" xfId="15215" xr:uid="{00000000-0005-0000-0000-0000D31C0000}"/>
    <cellStyle name="集計 2 2 4 5" xfId="1448" xr:uid="{00000000-0005-0000-0000-0000D41C0000}"/>
    <cellStyle name="集計 2 2 4 5 10" xfId="17210" xr:uid="{00000000-0005-0000-0000-0000D51C0000}"/>
    <cellStyle name="集計 2 2 4 5 11" xfId="18827" xr:uid="{00000000-0005-0000-0000-0000D61C0000}"/>
    <cellStyle name="集計 2 2 4 5 12" xfId="20426" xr:uid="{00000000-0005-0000-0000-0000D71C0000}"/>
    <cellStyle name="集計 2 2 4 5 2" xfId="2654" xr:uid="{00000000-0005-0000-0000-0000D81C0000}"/>
    <cellStyle name="集計 2 2 4 5 2 2" xfId="5874" xr:uid="{00000000-0005-0000-0000-0000D91C0000}"/>
    <cellStyle name="集計 2 2 4 5 3" xfId="3446" xr:uid="{00000000-0005-0000-0000-0000DA1C0000}"/>
    <cellStyle name="集計 2 2 4 5 4" xfId="8286" xr:uid="{00000000-0005-0000-0000-0000DB1C0000}"/>
    <cellStyle name="集計 2 2 4 5 5" xfId="9878" xr:uid="{00000000-0005-0000-0000-0000DC1C0000}"/>
    <cellStyle name="集計 2 2 4 5 6" xfId="11599" xr:uid="{00000000-0005-0000-0000-0000DD1C0000}"/>
    <cellStyle name="集計 2 2 4 5 7" xfId="13192" xr:uid="{00000000-0005-0000-0000-0000DE1C0000}"/>
    <cellStyle name="集計 2 2 4 5 8" xfId="14687" xr:uid="{00000000-0005-0000-0000-0000DF1C0000}"/>
    <cellStyle name="集計 2 2 4 5 9" xfId="15617" xr:uid="{00000000-0005-0000-0000-0000E01C0000}"/>
    <cellStyle name="集計 2 2 4 6" xfId="4883" xr:uid="{00000000-0005-0000-0000-0000E11C0000}"/>
    <cellStyle name="集計 2 2 4 7" xfId="7080" xr:uid="{00000000-0005-0000-0000-0000E21C0000}"/>
    <cellStyle name="集計 2 2 4 8" xfId="8672" xr:uid="{00000000-0005-0000-0000-0000E31C0000}"/>
    <cellStyle name="集計 2 2 4 9" xfId="10392" xr:uid="{00000000-0005-0000-0000-0000E41C0000}"/>
    <cellStyle name="集計 2 2 5" xfId="243" xr:uid="{00000000-0005-0000-0000-0000E51C0000}"/>
    <cellStyle name="集計 2 2 5 10" xfId="11986" xr:uid="{00000000-0005-0000-0000-0000E61C0000}"/>
    <cellStyle name="集計 2 2 5 11" xfId="14556" xr:uid="{00000000-0005-0000-0000-0000E71C0000}"/>
    <cellStyle name="集計 2 2 5 12" xfId="16005" xr:uid="{00000000-0005-0000-0000-0000E81C0000}"/>
    <cellStyle name="集計 2 2 5 13" xfId="17622" xr:uid="{00000000-0005-0000-0000-0000E91C0000}"/>
    <cellStyle name="集計 2 2 5 14" xfId="19221" xr:uid="{00000000-0005-0000-0000-0000EA1C0000}"/>
    <cellStyle name="集計 2 2 5 2" xfId="387" xr:uid="{00000000-0005-0000-0000-0000EB1C0000}"/>
    <cellStyle name="集計 2 2 5 2 10" xfId="13617" xr:uid="{00000000-0005-0000-0000-0000EC1C0000}"/>
    <cellStyle name="集計 2 2 5 2 11" xfId="16149" xr:uid="{00000000-0005-0000-0000-0000ED1C0000}"/>
    <cellStyle name="集計 2 2 5 2 12" xfId="17766" xr:uid="{00000000-0005-0000-0000-0000EE1C0000}"/>
    <cellStyle name="集計 2 2 5 2 13" xfId="19365" xr:uid="{00000000-0005-0000-0000-0000EF1C0000}"/>
    <cellStyle name="集計 2 2 5 2 2" xfId="798" xr:uid="{00000000-0005-0000-0000-0000F01C0000}"/>
    <cellStyle name="集計 2 2 5 2 2 10" xfId="16560" xr:uid="{00000000-0005-0000-0000-0000F11C0000}"/>
    <cellStyle name="集計 2 2 5 2 2 11" xfId="18177" xr:uid="{00000000-0005-0000-0000-0000F21C0000}"/>
    <cellStyle name="集計 2 2 5 2 2 12" xfId="19776" xr:uid="{00000000-0005-0000-0000-0000F31C0000}"/>
    <cellStyle name="集計 2 2 5 2 2 13" xfId="4002" xr:uid="{00000000-0005-0000-0000-0000F41C0000}"/>
    <cellStyle name="集計 2 2 5 2 2 2" xfId="2004" xr:uid="{00000000-0005-0000-0000-0000F51C0000}"/>
    <cellStyle name="集計 2 2 5 2 2 2 2" xfId="5224" xr:uid="{00000000-0005-0000-0000-0000F61C0000}"/>
    <cellStyle name="集計 2 2 5 2 2 3" xfId="3054" xr:uid="{00000000-0005-0000-0000-0000F71C0000}"/>
    <cellStyle name="集計 2 2 5 2 2 3 2" xfId="6445" xr:uid="{00000000-0005-0000-0000-0000F81C0000}"/>
    <cellStyle name="集計 2 2 5 2 2 4" xfId="7636" xr:uid="{00000000-0005-0000-0000-0000F91C0000}"/>
    <cellStyle name="集計 2 2 5 2 2 5" xfId="9228" xr:uid="{00000000-0005-0000-0000-0000FA1C0000}"/>
    <cellStyle name="集計 2 2 5 2 2 6" xfId="10949" xr:uid="{00000000-0005-0000-0000-0000FB1C0000}"/>
    <cellStyle name="集計 2 2 5 2 2 7" xfId="12542" xr:uid="{00000000-0005-0000-0000-0000FC1C0000}"/>
    <cellStyle name="集計 2 2 5 2 2 8" xfId="14092" xr:uid="{00000000-0005-0000-0000-0000FD1C0000}"/>
    <cellStyle name="集計 2 2 5 2 2 9" xfId="10251" xr:uid="{00000000-0005-0000-0000-0000FE1C0000}"/>
    <cellStyle name="集計 2 2 5 2 3" xfId="1191" xr:uid="{00000000-0005-0000-0000-0000FF1C0000}"/>
    <cellStyle name="集計 2 2 5 2 3 10" xfId="16953" xr:uid="{00000000-0005-0000-0000-0000001D0000}"/>
    <cellStyle name="集計 2 2 5 2 3 11" xfId="18570" xr:uid="{00000000-0005-0000-0000-0000011D0000}"/>
    <cellStyle name="集計 2 2 5 2 3 12" xfId="20169" xr:uid="{00000000-0005-0000-0000-0000021D0000}"/>
    <cellStyle name="集計 2 2 5 2 3 13" xfId="4395" xr:uid="{00000000-0005-0000-0000-0000031D0000}"/>
    <cellStyle name="集計 2 2 5 2 3 2" xfId="2397" xr:uid="{00000000-0005-0000-0000-0000041D0000}"/>
    <cellStyle name="集計 2 2 5 2 3 2 2" xfId="5617" xr:uid="{00000000-0005-0000-0000-0000051D0000}"/>
    <cellStyle name="集計 2 2 5 2 3 3" xfId="3246" xr:uid="{00000000-0005-0000-0000-0000061D0000}"/>
    <cellStyle name="集計 2 2 5 2 3 3 2" xfId="6838" xr:uid="{00000000-0005-0000-0000-0000071D0000}"/>
    <cellStyle name="集計 2 2 5 2 3 4" xfId="8029" xr:uid="{00000000-0005-0000-0000-0000081D0000}"/>
    <cellStyle name="集計 2 2 5 2 3 5" xfId="9621" xr:uid="{00000000-0005-0000-0000-0000091D0000}"/>
    <cellStyle name="集計 2 2 5 2 3 6" xfId="11342" xr:uid="{00000000-0005-0000-0000-00000A1D0000}"/>
    <cellStyle name="集計 2 2 5 2 3 7" xfId="12935" xr:uid="{00000000-0005-0000-0000-00000B1D0000}"/>
    <cellStyle name="集計 2 2 5 2 3 8" xfId="14448" xr:uid="{00000000-0005-0000-0000-00000C1D0000}"/>
    <cellStyle name="集計 2 2 5 2 3 9" xfId="15360" xr:uid="{00000000-0005-0000-0000-00000D1D0000}"/>
    <cellStyle name="集計 2 2 5 2 4" xfId="1593" xr:uid="{00000000-0005-0000-0000-00000E1D0000}"/>
    <cellStyle name="集計 2 2 5 2 4 10" xfId="17355" xr:uid="{00000000-0005-0000-0000-00000F1D0000}"/>
    <cellStyle name="集計 2 2 5 2 4 11" xfId="18972" xr:uid="{00000000-0005-0000-0000-0000101D0000}"/>
    <cellStyle name="集計 2 2 5 2 4 12" xfId="20571" xr:uid="{00000000-0005-0000-0000-0000111D0000}"/>
    <cellStyle name="集計 2 2 5 2 4 2" xfId="2799" xr:uid="{00000000-0005-0000-0000-0000121D0000}"/>
    <cellStyle name="集計 2 2 5 2 4 2 2" xfId="6019" xr:uid="{00000000-0005-0000-0000-0000131D0000}"/>
    <cellStyle name="集計 2 2 5 2 4 3" xfId="3591" xr:uid="{00000000-0005-0000-0000-0000141D0000}"/>
    <cellStyle name="集計 2 2 5 2 4 4" xfId="8431" xr:uid="{00000000-0005-0000-0000-0000151D0000}"/>
    <cellStyle name="集計 2 2 5 2 4 5" xfId="10023" xr:uid="{00000000-0005-0000-0000-0000161D0000}"/>
    <cellStyle name="集計 2 2 5 2 4 6" xfId="11744" xr:uid="{00000000-0005-0000-0000-0000171D0000}"/>
    <cellStyle name="集計 2 2 5 2 4 7" xfId="13337" xr:uid="{00000000-0005-0000-0000-0000181D0000}"/>
    <cellStyle name="集計 2 2 5 2 4 8" xfId="14832" xr:uid="{00000000-0005-0000-0000-0000191D0000}"/>
    <cellStyle name="集計 2 2 5 2 4 9" xfId="15762" xr:uid="{00000000-0005-0000-0000-00001A1D0000}"/>
    <cellStyle name="集計 2 2 5 2 5" xfId="4725" xr:uid="{00000000-0005-0000-0000-00001B1D0000}"/>
    <cellStyle name="集計 2 2 5 2 6" xfId="7225" xr:uid="{00000000-0005-0000-0000-00001C1D0000}"/>
    <cellStyle name="集計 2 2 5 2 7" xfId="8817" xr:uid="{00000000-0005-0000-0000-00001D1D0000}"/>
    <cellStyle name="集計 2 2 5 2 8" xfId="10537" xr:uid="{00000000-0005-0000-0000-00001E1D0000}"/>
    <cellStyle name="集計 2 2 5 2 9" xfId="12130" xr:uid="{00000000-0005-0000-0000-00001F1D0000}"/>
    <cellStyle name="集計 2 2 5 3" xfId="654" xr:uid="{00000000-0005-0000-0000-0000201D0000}"/>
    <cellStyle name="集計 2 2 5 3 10" xfId="16416" xr:uid="{00000000-0005-0000-0000-0000211D0000}"/>
    <cellStyle name="集計 2 2 5 3 11" xfId="18033" xr:uid="{00000000-0005-0000-0000-0000221D0000}"/>
    <cellStyle name="集計 2 2 5 3 12" xfId="19632" xr:uid="{00000000-0005-0000-0000-0000231D0000}"/>
    <cellStyle name="集計 2 2 5 3 13" xfId="3858" xr:uid="{00000000-0005-0000-0000-0000241D0000}"/>
    <cellStyle name="集計 2 2 5 3 2" xfId="1860" xr:uid="{00000000-0005-0000-0000-0000251D0000}"/>
    <cellStyle name="集計 2 2 5 3 2 2" xfId="5080" xr:uid="{00000000-0005-0000-0000-0000261D0000}"/>
    <cellStyle name="集計 2 2 5 3 3" xfId="2985" xr:uid="{00000000-0005-0000-0000-0000271D0000}"/>
    <cellStyle name="集計 2 2 5 3 3 2" xfId="6301" xr:uid="{00000000-0005-0000-0000-0000281D0000}"/>
    <cellStyle name="集計 2 2 5 3 4" xfId="7492" xr:uid="{00000000-0005-0000-0000-0000291D0000}"/>
    <cellStyle name="集計 2 2 5 3 5" xfId="9084" xr:uid="{00000000-0005-0000-0000-00002A1D0000}"/>
    <cellStyle name="集計 2 2 5 3 6" xfId="10805" xr:uid="{00000000-0005-0000-0000-00002B1D0000}"/>
    <cellStyle name="集計 2 2 5 3 7" xfId="12398" xr:uid="{00000000-0005-0000-0000-00002C1D0000}"/>
    <cellStyle name="集計 2 2 5 3 8" xfId="13965" xr:uid="{00000000-0005-0000-0000-00002D1D0000}"/>
    <cellStyle name="集計 2 2 5 3 9" xfId="13557" xr:uid="{00000000-0005-0000-0000-00002E1D0000}"/>
    <cellStyle name="集計 2 2 5 4" xfId="1047" xr:uid="{00000000-0005-0000-0000-00002F1D0000}"/>
    <cellStyle name="集計 2 2 5 4 10" xfId="16809" xr:uid="{00000000-0005-0000-0000-0000301D0000}"/>
    <cellStyle name="集計 2 2 5 4 11" xfId="18426" xr:uid="{00000000-0005-0000-0000-0000311D0000}"/>
    <cellStyle name="集計 2 2 5 4 12" xfId="20025" xr:uid="{00000000-0005-0000-0000-0000321D0000}"/>
    <cellStyle name="集計 2 2 5 4 13" xfId="4251" xr:uid="{00000000-0005-0000-0000-0000331D0000}"/>
    <cellStyle name="集計 2 2 5 4 2" xfId="2253" xr:uid="{00000000-0005-0000-0000-0000341D0000}"/>
    <cellStyle name="集計 2 2 5 4 2 2" xfId="5473" xr:uid="{00000000-0005-0000-0000-0000351D0000}"/>
    <cellStyle name="集計 2 2 5 4 3" xfId="3177" xr:uid="{00000000-0005-0000-0000-0000361D0000}"/>
    <cellStyle name="集計 2 2 5 4 3 2" xfId="6694" xr:uid="{00000000-0005-0000-0000-0000371D0000}"/>
    <cellStyle name="集計 2 2 5 4 4" xfId="7885" xr:uid="{00000000-0005-0000-0000-0000381D0000}"/>
    <cellStyle name="集計 2 2 5 4 5" xfId="9477" xr:uid="{00000000-0005-0000-0000-0000391D0000}"/>
    <cellStyle name="集計 2 2 5 4 6" xfId="11198" xr:uid="{00000000-0005-0000-0000-00003A1D0000}"/>
    <cellStyle name="集計 2 2 5 4 7" xfId="12791" xr:uid="{00000000-0005-0000-0000-00003B1D0000}"/>
    <cellStyle name="集計 2 2 5 4 8" xfId="14322" xr:uid="{00000000-0005-0000-0000-00003C1D0000}"/>
    <cellStyle name="集計 2 2 5 4 9" xfId="15216" xr:uid="{00000000-0005-0000-0000-00003D1D0000}"/>
    <cellStyle name="集計 2 2 5 5" xfId="1449" xr:uid="{00000000-0005-0000-0000-00003E1D0000}"/>
    <cellStyle name="集計 2 2 5 5 10" xfId="17211" xr:uid="{00000000-0005-0000-0000-00003F1D0000}"/>
    <cellStyle name="集計 2 2 5 5 11" xfId="18828" xr:uid="{00000000-0005-0000-0000-0000401D0000}"/>
    <cellStyle name="集計 2 2 5 5 12" xfId="20427" xr:uid="{00000000-0005-0000-0000-0000411D0000}"/>
    <cellStyle name="集計 2 2 5 5 2" xfId="2655" xr:uid="{00000000-0005-0000-0000-0000421D0000}"/>
    <cellStyle name="集計 2 2 5 5 2 2" xfId="5875" xr:uid="{00000000-0005-0000-0000-0000431D0000}"/>
    <cellStyle name="集計 2 2 5 5 3" xfId="3447" xr:uid="{00000000-0005-0000-0000-0000441D0000}"/>
    <cellStyle name="集計 2 2 5 5 4" xfId="8287" xr:uid="{00000000-0005-0000-0000-0000451D0000}"/>
    <cellStyle name="集計 2 2 5 5 5" xfId="9879" xr:uid="{00000000-0005-0000-0000-0000461D0000}"/>
    <cellStyle name="集計 2 2 5 5 6" xfId="11600" xr:uid="{00000000-0005-0000-0000-0000471D0000}"/>
    <cellStyle name="集計 2 2 5 5 7" xfId="13193" xr:uid="{00000000-0005-0000-0000-0000481D0000}"/>
    <cellStyle name="集計 2 2 5 5 8" xfId="14688" xr:uid="{00000000-0005-0000-0000-0000491D0000}"/>
    <cellStyle name="集計 2 2 5 5 9" xfId="15618" xr:uid="{00000000-0005-0000-0000-00004A1D0000}"/>
    <cellStyle name="集計 2 2 5 6" xfId="4789" xr:uid="{00000000-0005-0000-0000-00004B1D0000}"/>
    <cellStyle name="集計 2 2 5 7" xfId="7081" xr:uid="{00000000-0005-0000-0000-00004C1D0000}"/>
    <cellStyle name="集計 2 2 5 8" xfId="8673" xr:uid="{00000000-0005-0000-0000-00004D1D0000}"/>
    <cellStyle name="集計 2 2 5 9" xfId="10393" xr:uid="{00000000-0005-0000-0000-00004E1D0000}"/>
    <cellStyle name="集計 2 2 6" xfId="244" xr:uid="{00000000-0005-0000-0000-00004F1D0000}"/>
    <cellStyle name="集計 2 2 6 10" xfId="11987" xr:uid="{00000000-0005-0000-0000-0000501D0000}"/>
    <cellStyle name="集計 2 2 6 11" xfId="14200" xr:uid="{00000000-0005-0000-0000-0000511D0000}"/>
    <cellStyle name="集計 2 2 6 12" xfId="16006" xr:uid="{00000000-0005-0000-0000-0000521D0000}"/>
    <cellStyle name="集計 2 2 6 13" xfId="17623" xr:uid="{00000000-0005-0000-0000-0000531D0000}"/>
    <cellStyle name="集計 2 2 6 14" xfId="19222" xr:uid="{00000000-0005-0000-0000-0000541D0000}"/>
    <cellStyle name="集計 2 2 6 2" xfId="388" xr:uid="{00000000-0005-0000-0000-0000551D0000}"/>
    <cellStyle name="集計 2 2 6 2 10" xfId="13734" xr:uid="{00000000-0005-0000-0000-0000561D0000}"/>
    <cellStyle name="集計 2 2 6 2 11" xfId="16150" xr:uid="{00000000-0005-0000-0000-0000571D0000}"/>
    <cellStyle name="集計 2 2 6 2 12" xfId="17767" xr:uid="{00000000-0005-0000-0000-0000581D0000}"/>
    <cellStyle name="集計 2 2 6 2 13" xfId="19366" xr:uid="{00000000-0005-0000-0000-0000591D0000}"/>
    <cellStyle name="集計 2 2 6 2 2" xfId="799" xr:uid="{00000000-0005-0000-0000-00005A1D0000}"/>
    <cellStyle name="集計 2 2 6 2 2 10" xfId="16561" xr:uid="{00000000-0005-0000-0000-00005B1D0000}"/>
    <cellStyle name="集計 2 2 6 2 2 11" xfId="18178" xr:uid="{00000000-0005-0000-0000-00005C1D0000}"/>
    <cellStyle name="集計 2 2 6 2 2 12" xfId="19777" xr:uid="{00000000-0005-0000-0000-00005D1D0000}"/>
    <cellStyle name="集計 2 2 6 2 2 13" xfId="4003" xr:uid="{00000000-0005-0000-0000-00005E1D0000}"/>
    <cellStyle name="集計 2 2 6 2 2 2" xfId="2005" xr:uid="{00000000-0005-0000-0000-00005F1D0000}"/>
    <cellStyle name="集計 2 2 6 2 2 2 2" xfId="5225" xr:uid="{00000000-0005-0000-0000-0000601D0000}"/>
    <cellStyle name="集計 2 2 6 2 2 3" xfId="3055" xr:uid="{00000000-0005-0000-0000-0000611D0000}"/>
    <cellStyle name="集計 2 2 6 2 2 3 2" xfId="6446" xr:uid="{00000000-0005-0000-0000-0000621D0000}"/>
    <cellStyle name="集計 2 2 6 2 2 4" xfId="7637" xr:uid="{00000000-0005-0000-0000-0000631D0000}"/>
    <cellStyle name="集計 2 2 6 2 2 5" xfId="9229" xr:uid="{00000000-0005-0000-0000-0000641D0000}"/>
    <cellStyle name="集計 2 2 6 2 2 6" xfId="10950" xr:uid="{00000000-0005-0000-0000-0000651D0000}"/>
    <cellStyle name="集計 2 2 6 2 2 7" xfId="12543" xr:uid="{00000000-0005-0000-0000-0000661D0000}"/>
    <cellStyle name="集計 2 2 6 2 2 8" xfId="14093" xr:uid="{00000000-0005-0000-0000-0000671D0000}"/>
    <cellStyle name="集計 2 2 6 2 2 9" xfId="10250" xr:uid="{00000000-0005-0000-0000-0000681D0000}"/>
    <cellStyle name="集計 2 2 6 2 3" xfId="1192" xr:uid="{00000000-0005-0000-0000-0000691D0000}"/>
    <cellStyle name="集計 2 2 6 2 3 10" xfId="16954" xr:uid="{00000000-0005-0000-0000-00006A1D0000}"/>
    <cellStyle name="集計 2 2 6 2 3 11" xfId="18571" xr:uid="{00000000-0005-0000-0000-00006B1D0000}"/>
    <cellStyle name="集計 2 2 6 2 3 12" xfId="20170" xr:uid="{00000000-0005-0000-0000-00006C1D0000}"/>
    <cellStyle name="集計 2 2 6 2 3 13" xfId="4396" xr:uid="{00000000-0005-0000-0000-00006D1D0000}"/>
    <cellStyle name="集計 2 2 6 2 3 2" xfId="2398" xr:uid="{00000000-0005-0000-0000-00006E1D0000}"/>
    <cellStyle name="集計 2 2 6 2 3 2 2" xfId="5618" xr:uid="{00000000-0005-0000-0000-00006F1D0000}"/>
    <cellStyle name="集計 2 2 6 2 3 3" xfId="3247" xr:uid="{00000000-0005-0000-0000-0000701D0000}"/>
    <cellStyle name="集計 2 2 6 2 3 3 2" xfId="6839" xr:uid="{00000000-0005-0000-0000-0000711D0000}"/>
    <cellStyle name="集計 2 2 6 2 3 4" xfId="8030" xr:uid="{00000000-0005-0000-0000-0000721D0000}"/>
    <cellStyle name="集計 2 2 6 2 3 5" xfId="9622" xr:uid="{00000000-0005-0000-0000-0000731D0000}"/>
    <cellStyle name="集計 2 2 6 2 3 6" xfId="11343" xr:uid="{00000000-0005-0000-0000-0000741D0000}"/>
    <cellStyle name="集計 2 2 6 2 3 7" xfId="12936" xr:uid="{00000000-0005-0000-0000-0000751D0000}"/>
    <cellStyle name="集計 2 2 6 2 3 8" xfId="14449" xr:uid="{00000000-0005-0000-0000-0000761D0000}"/>
    <cellStyle name="集計 2 2 6 2 3 9" xfId="15361" xr:uid="{00000000-0005-0000-0000-0000771D0000}"/>
    <cellStyle name="集計 2 2 6 2 4" xfId="1594" xr:uid="{00000000-0005-0000-0000-0000781D0000}"/>
    <cellStyle name="集計 2 2 6 2 4 10" xfId="17356" xr:uid="{00000000-0005-0000-0000-0000791D0000}"/>
    <cellStyle name="集計 2 2 6 2 4 11" xfId="18973" xr:uid="{00000000-0005-0000-0000-00007A1D0000}"/>
    <cellStyle name="集計 2 2 6 2 4 12" xfId="20572" xr:uid="{00000000-0005-0000-0000-00007B1D0000}"/>
    <cellStyle name="集計 2 2 6 2 4 2" xfId="2800" xr:uid="{00000000-0005-0000-0000-00007C1D0000}"/>
    <cellStyle name="集計 2 2 6 2 4 2 2" xfId="6020" xr:uid="{00000000-0005-0000-0000-00007D1D0000}"/>
    <cellStyle name="集計 2 2 6 2 4 3" xfId="3592" xr:uid="{00000000-0005-0000-0000-00007E1D0000}"/>
    <cellStyle name="集計 2 2 6 2 4 4" xfId="8432" xr:uid="{00000000-0005-0000-0000-00007F1D0000}"/>
    <cellStyle name="集計 2 2 6 2 4 5" xfId="10024" xr:uid="{00000000-0005-0000-0000-0000801D0000}"/>
    <cellStyle name="集計 2 2 6 2 4 6" xfId="11745" xr:uid="{00000000-0005-0000-0000-0000811D0000}"/>
    <cellStyle name="集計 2 2 6 2 4 7" xfId="13338" xr:uid="{00000000-0005-0000-0000-0000821D0000}"/>
    <cellStyle name="集計 2 2 6 2 4 8" xfId="14833" xr:uid="{00000000-0005-0000-0000-0000831D0000}"/>
    <cellStyle name="集計 2 2 6 2 4 9" xfId="15763" xr:uid="{00000000-0005-0000-0000-0000841D0000}"/>
    <cellStyle name="集計 2 2 6 2 5" xfId="4724" xr:uid="{00000000-0005-0000-0000-0000851D0000}"/>
    <cellStyle name="集計 2 2 6 2 6" xfId="7226" xr:uid="{00000000-0005-0000-0000-0000861D0000}"/>
    <cellStyle name="集計 2 2 6 2 7" xfId="8818" xr:uid="{00000000-0005-0000-0000-0000871D0000}"/>
    <cellStyle name="集計 2 2 6 2 8" xfId="10538" xr:uid="{00000000-0005-0000-0000-0000881D0000}"/>
    <cellStyle name="集計 2 2 6 2 9" xfId="12131" xr:uid="{00000000-0005-0000-0000-0000891D0000}"/>
    <cellStyle name="集計 2 2 6 3" xfId="655" xr:uid="{00000000-0005-0000-0000-00008A1D0000}"/>
    <cellStyle name="集計 2 2 6 3 10" xfId="16417" xr:uid="{00000000-0005-0000-0000-00008B1D0000}"/>
    <cellStyle name="集計 2 2 6 3 11" xfId="18034" xr:uid="{00000000-0005-0000-0000-00008C1D0000}"/>
    <cellStyle name="集計 2 2 6 3 12" xfId="19633" xr:uid="{00000000-0005-0000-0000-00008D1D0000}"/>
    <cellStyle name="集計 2 2 6 3 13" xfId="3859" xr:uid="{00000000-0005-0000-0000-00008E1D0000}"/>
    <cellStyle name="集計 2 2 6 3 2" xfId="1861" xr:uid="{00000000-0005-0000-0000-00008F1D0000}"/>
    <cellStyle name="集計 2 2 6 3 2 2" xfId="5081" xr:uid="{00000000-0005-0000-0000-0000901D0000}"/>
    <cellStyle name="集計 2 2 6 3 3" xfId="2986" xr:uid="{00000000-0005-0000-0000-0000911D0000}"/>
    <cellStyle name="集計 2 2 6 3 3 2" xfId="6302" xr:uid="{00000000-0005-0000-0000-0000921D0000}"/>
    <cellStyle name="集計 2 2 6 3 4" xfId="7493" xr:uid="{00000000-0005-0000-0000-0000931D0000}"/>
    <cellStyle name="集計 2 2 6 3 5" xfId="9085" xr:uid="{00000000-0005-0000-0000-0000941D0000}"/>
    <cellStyle name="集計 2 2 6 3 6" xfId="10806" xr:uid="{00000000-0005-0000-0000-0000951D0000}"/>
    <cellStyle name="集計 2 2 6 3 7" xfId="12399" xr:uid="{00000000-0005-0000-0000-0000961D0000}"/>
    <cellStyle name="集計 2 2 6 3 8" xfId="13966" xr:uid="{00000000-0005-0000-0000-0000971D0000}"/>
    <cellStyle name="集計 2 2 6 3 9" xfId="14288" xr:uid="{00000000-0005-0000-0000-0000981D0000}"/>
    <cellStyle name="集計 2 2 6 4" xfId="1048" xr:uid="{00000000-0005-0000-0000-0000991D0000}"/>
    <cellStyle name="集計 2 2 6 4 10" xfId="16810" xr:uid="{00000000-0005-0000-0000-00009A1D0000}"/>
    <cellStyle name="集計 2 2 6 4 11" xfId="18427" xr:uid="{00000000-0005-0000-0000-00009B1D0000}"/>
    <cellStyle name="集計 2 2 6 4 12" xfId="20026" xr:uid="{00000000-0005-0000-0000-00009C1D0000}"/>
    <cellStyle name="集計 2 2 6 4 13" xfId="4252" xr:uid="{00000000-0005-0000-0000-00009D1D0000}"/>
    <cellStyle name="集計 2 2 6 4 2" xfId="2254" xr:uid="{00000000-0005-0000-0000-00009E1D0000}"/>
    <cellStyle name="集計 2 2 6 4 2 2" xfId="5474" xr:uid="{00000000-0005-0000-0000-00009F1D0000}"/>
    <cellStyle name="集計 2 2 6 4 3" xfId="3178" xr:uid="{00000000-0005-0000-0000-0000A01D0000}"/>
    <cellStyle name="集計 2 2 6 4 3 2" xfId="6695" xr:uid="{00000000-0005-0000-0000-0000A11D0000}"/>
    <cellStyle name="集計 2 2 6 4 4" xfId="7886" xr:uid="{00000000-0005-0000-0000-0000A21D0000}"/>
    <cellStyle name="集計 2 2 6 4 5" xfId="9478" xr:uid="{00000000-0005-0000-0000-0000A31D0000}"/>
    <cellStyle name="集計 2 2 6 4 6" xfId="11199" xr:uid="{00000000-0005-0000-0000-0000A41D0000}"/>
    <cellStyle name="集計 2 2 6 4 7" xfId="12792" xr:uid="{00000000-0005-0000-0000-0000A51D0000}"/>
    <cellStyle name="集計 2 2 6 4 8" xfId="14323" xr:uid="{00000000-0005-0000-0000-0000A61D0000}"/>
    <cellStyle name="集計 2 2 6 4 9" xfId="15217" xr:uid="{00000000-0005-0000-0000-0000A71D0000}"/>
    <cellStyle name="集計 2 2 6 5" xfId="1450" xr:uid="{00000000-0005-0000-0000-0000A81D0000}"/>
    <cellStyle name="集計 2 2 6 5 10" xfId="17212" xr:uid="{00000000-0005-0000-0000-0000A91D0000}"/>
    <cellStyle name="集計 2 2 6 5 11" xfId="18829" xr:uid="{00000000-0005-0000-0000-0000AA1D0000}"/>
    <cellStyle name="集計 2 2 6 5 12" xfId="20428" xr:uid="{00000000-0005-0000-0000-0000AB1D0000}"/>
    <cellStyle name="集計 2 2 6 5 2" xfId="2656" xr:uid="{00000000-0005-0000-0000-0000AC1D0000}"/>
    <cellStyle name="集計 2 2 6 5 2 2" xfId="5876" xr:uid="{00000000-0005-0000-0000-0000AD1D0000}"/>
    <cellStyle name="集計 2 2 6 5 3" xfId="3448" xr:uid="{00000000-0005-0000-0000-0000AE1D0000}"/>
    <cellStyle name="集計 2 2 6 5 4" xfId="8288" xr:uid="{00000000-0005-0000-0000-0000AF1D0000}"/>
    <cellStyle name="集計 2 2 6 5 5" xfId="9880" xr:uid="{00000000-0005-0000-0000-0000B01D0000}"/>
    <cellStyle name="集計 2 2 6 5 6" xfId="11601" xr:uid="{00000000-0005-0000-0000-0000B11D0000}"/>
    <cellStyle name="集計 2 2 6 5 7" xfId="13194" xr:uid="{00000000-0005-0000-0000-0000B21D0000}"/>
    <cellStyle name="集計 2 2 6 5 8" xfId="14689" xr:uid="{00000000-0005-0000-0000-0000B31D0000}"/>
    <cellStyle name="集計 2 2 6 5 9" xfId="15619" xr:uid="{00000000-0005-0000-0000-0000B41D0000}"/>
    <cellStyle name="集計 2 2 6 6" xfId="4882" xr:uid="{00000000-0005-0000-0000-0000B51D0000}"/>
    <cellStyle name="集計 2 2 6 7" xfId="7082" xr:uid="{00000000-0005-0000-0000-0000B61D0000}"/>
    <cellStyle name="集計 2 2 6 8" xfId="8674" xr:uid="{00000000-0005-0000-0000-0000B71D0000}"/>
    <cellStyle name="集計 2 2 6 9" xfId="10394" xr:uid="{00000000-0005-0000-0000-0000B81D0000}"/>
    <cellStyle name="集計 2 2 7" xfId="650" xr:uid="{00000000-0005-0000-0000-0000B91D0000}"/>
    <cellStyle name="集計 2 2 7 10" xfId="16412" xr:uid="{00000000-0005-0000-0000-0000BA1D0000}"/>
    <cellStyle name="集計 2 2 7 11" xfId="18029" xr:uid="{00000000-0005-0000-0000-0000BB1D0000}"/>
    <cellStyle name="集計 2 2 7 12" xfId="19628" xr:uid="{00000000-0005-0000-0000-0000BC1D0000}"/>
    <cellStyle name="集計 2 2 7 13" xfId="3854" xr:uid="{00000000-0005-0000-0000-0000BD1D0000}"/>
    <cellStyle name="集計 2 2 7 2" xfId="1856" xr:uid="{00000000-0005-0000-0000-0000BE1D0000}"/>
    <cellStyle name="集計 2 2 7 2 2" xfId="5076" xr:uid="{00000000-0005-0000-0000-0000BF1D0000}"/>
    <cellStyle name="集計 2 2 7 3" xfId="2981" xr:uid="{00000000-0005-0000-0000-0000C01D0000}"/>
    <cellStyle name="集計 2 2 7 3 2" xfId="6297" xr:uid="{00000000-0005-0000-0000-0000C11D0000}"/>
    <cellStyle name="集計 2 2 7 4" xfId="7488" xr:uid="{00000000-0005-0000-0000-0000C21D0000}"/>
    <cellStyle name="集計 2 2 7 5" xfId="9080" xr:uid="{00000000-0005-0000-0000-0000C31D0000}"/>
    <cellStyle name="集計 2 2 7 6" xfId="10801" xr:uid="{00000000-0005-0000-0000-0000C41D0000}"/>
    <cellStyle name="集計 2 2 7 7" xfId="12394" xr:uid="{00000000-0005-0000-0000-0000C51D0000}"/>
    <cellStyle name="集計 2 2 7 8" xfId="13961" xr:uid="{00000000-0005-0000-0000-0000C61D0000}"/>
    <cellStyle name="集計 2 2 7 9" xfId="13932" xr:uid="{00000000-0005-0000-0000-0000C71D0000}"/>
    <cellStyle name="集計 2 2 8" xfId="1043" xr:uid="{00000000-0005-0000-0000-0000C81D0000}"/>
    <cellStyle name="集計 2 2 8 10" xfId="16805" xr:uid="{00000000-0005-0000-0000-0000C91D0000}"/>
    <cellStyle name="集計 2 2 8 11" xfId="18422" xr:uid="{00000000-0005-0000-0000-0000CA1D0000}"/>
    <cellStyle name="集計 2 2 8 12" xfId="20021" xr:uid="{00000000-0005-0000-0000-0000CB1D0000}"/>
    <cellStyle name="集計 2 2 8 13" xfId="4247" xr:uid="{00000000-0005-0000-0000-0000CC1D0000}"/>
    <cellStyle name="集計 2 2 8 2" xfId="2249" xr:uid="{00000000-0005-0000-0000-0000CD1D0000}"/>
    <cellStyle name="集計 2 2 8 2 2" xfId="5469" xr:uid="{00000000-0005-0000-0000-0000CE1D0000}"/>
    <cellStyle name="集計 2 2 8 3" xfId="3173" xr:uid="{00000000-0005-0000-0000-0000CF1D0000}"/>
    <cellStyle name="集計 2 2 8 3 2" xfId="6690" xr:uid="{00000000-0005-0000-0000-0000D01D0000}"/>
    <cellStyle name="集計 2 2 8 4" xfId="7881" xr:uid="{00000000-0005-0000-0000-0000D11D0000}"/>
    <cellStyle name="集計 2 2 8 5" xfId="9473" xr:uid="{00000000-0005-0000-0000-0000D21D0000}"/>
    <cellStyle name="集計 2 2 8 6" xfId="11194" xr:uid="{00000000-0005-0000-0000-0000D31D0000}"/>
    <cellStyle name="集計 2 2 8 7" xfId="12787" xr:uid="{00000000-0005-0000-0000-0000D41D0000}"/>
    <cellStyle name="集計 2 2 8 8" xfId="14318" xr:uid="{00000000-0005-0000-0000-0000D51D0000}"/>
    <cellStyle name="集計 2 2 8 9" xfId="15212" xr:uid="{00000000-0005-0000-0000-0000D61D0000}"/>
    <cellStyle name="集計 2 2 9" xfId="1445" xr:uid="{00000000-0005-0000-0000-0000D71D0000}"/>
    <cellStyle name="集計 2 2 9 10" xfId="17207" xr:uid="{00000000-0005-0000-0000-0000D81D0000}"/>
    <cellStyle name="集計 2 2 9 11" xfId="18824" xr:uid="{00000000-0005-0000-0000-0000D91D0000}"/>
    <cellStyle name="集計 2 2 9 12" xfId="20423" xr:uid="{00000000-0005-0000-0000-0000DA1D0000}"/>
    <cellStyle name="集計 2 2 9 2" xfId="2651" xr:uid="{00000000-0005-0000-0000-0000DB1D0000}"/>
    <cellStyle name="集計 2 2 9 2 2" xfId="5871" xr:uid="{00000000-0005-0000-0000-0000DC1D0000}"/>
    <cellStyle name="集計 2 2 9 3" xfId="3443" xr:uid="{00000000-0005-0000-0000-0000DD1D0000}"/>
    <cellStyle name="集計 2 2 9 4" xfId="8283" xr:uid="{00000000-0005-0000-0000-0000DE1D0000}"/>
    <cellStyle name="集計 2 2 9 5" xfId="9875" xr:uid="{00000000-0005-0000-0000-0000DF1D0000}"/>
    <cellStyle name="集計 2 2 9 6" xfId="11596" xr:uid="{00000000-0005-0000-0000-0000E01D0000}"/>
    <cellStyle name="集計 2 2 9 7" xfId="13189" xr:uid="{00000000-0005-0000-0000-0000E11D0000}"/>
    <cellStyle name="集計 2 2 9 8" xfId="14684" xr:uid="{00000000-0005-0000-0000-0000E21D0000}"/>
    <cellStyle name="集計 2 2 9 9" xfId="15614" xr:uid="{00000000-0005-0000-0000-0000E31D0000}"/>
    <cellStyle name="集計 2 3" xfId="245" xr:uid="{00000000-0005-0000-0000-0000E41D0000}"/>
    <cellStyle name="集計 2 3 10" xfId="11988" xr:uid="{00000000-0005-0000-0000-0000E51D0000}"/>
    <cellStyle name="集計 2 3 11" xfId="13825" xr:uid="{00000000-0005-0000-0000-0000E61D0000}"/>
    <cellStyle name="集計 2 3 12" xfId="16007" xr:uid="{00000000-0005-0000-0000-0000E71D0000}"/>
    <cellStyle name="集計 2 3 13" xfId="17624" xr:uid="{00000000-0005-0000-0000-0000E81D0000}"/>
    <cellStyle name="集計 2 3 14" xfId="19223" xr:uid="{00000000-0005-0000-0000-0000E91D0000}"/>
    <cellStyle name="集計 2 3 2" xfId="461" xr:uid="{00000000-0005-0000-0000-0000EA1D0000}"/>
    <cellStyle name="集計 2 3 2 10" xfId="10309" xr:uid="{00000000-0005-0000-0000-0000EB1D0000}"/>
    <cellStyle name="集計 2 3 2 11" xfId="16223" xr:uid="{00000000-0005-0000-0000-0000EC1D0000}"/>
    <cellStyle name="集計 2 3 2 12" xfId="17840" xr:uid="{00000000-0005-0000-0000-0000ED1D0000}"/>
    <cellStyle name="集計 2 3 2 13" xfId="19439" xr:uid="{00000000-0005-0000-0000-0000EE1D0000}"/>
    <cellStyle name="集計 2 3 2 2" xfId="872" xr:uid="{00000000-0005-0000-0000-0000EF1D0000}"/>
    <cellStyle name="集計 2 3 2 2 10" xfId="16634" xr:uid="{00000000-0005-0000-0000-0000F01D0000}"/>
    <cellStyle name="集計 2 3 2 2 11" xfId="18251" xr:uid="{00000000-0005-0000-0000-0000F11D0000}"/>
    <cellStyle name="集計 2 3 2 2 12" xfId="19850" xr:uid="{00000000-0005-0000-0000-0000F21D0000}"/>
    <cellStyle name="集計 2 3 2 2 13" xfId="4076" xr:uid="{00000000-0005-0000-0000-0000F31D0000}"/>
    <cellStyle name="集計 2 3 2 2 2" xfId="2078" xr:uid="{00000000-0005-0000-0000-0000F41D0000}"/>
    <cellStyle name="集計 2 3 2 2 2 2" xfId="5298" xr:uid="{00000000-0005-0000-0000-0000F51D0000}"/>
    <cellStyle name="集計 2 3 2 2 3" xfId="3101" xr:uid="{00000000-0005-0000-0000-0000F61D0000}"/>
    <cellStyle name="集計 2 3 2 2 3 2" xfId="6519" xr:uid="{00000000-0005-0000-0000-0000F71D0000}"/>
    <cellStyle name="集計 2 3 2 2 4" xfId="7710" xr:uid="{00000000-0005-0000-0000-0000F81D0000}"/>
    <cellStyle name="集計 2 3 2 2 5" xfId="9302" xr:uid="{00000000-0005-0000-0000-0000F91D0000}"/>
    <cellStyle name="集計 2 3 2 2 6" xfId="11023" xr:uid="{00000000-0005-0000-0000-0000FA1D0000}"/>
    <cellStyle name="集計 2 3 2 2 7" xfId="12616" xr:uid="{00000000-0005-0000-0000-0000FB1D0000}"/>
    <cellStyle name="集計 2 3 2 2 8" xfId="14154" xr:uid="{00000000-0005-0000-0000-0000FC1D0000}"/>
    <cellStyle name="集計 2 3 2 2 9" xfId="15041" xr:uid="{00000000-0005-0000-0000-0000FD1D0000}"/>
    <cellStyle name="集計 2 3 2 3" xfId="1265" xr:uid="{00000000-0005-0000-0000-0000FE1D0000}"/>
    <cellStyle name="集計 2 3 2 3 10" xfId="17027" xr:uid="{00000000-0005-0000-0000-0000FF1D0000}"/>
    <cellStyle name="集計 2 3 2 3 11" xfId="18644" xr:uid="{00000000-0005-0000-0000-0000001E0000}"/>
    <cellStyle name="集計 2 3 2 3 12" xfId="20243" xr:uid="{00000000-0005-0000-0000-0000011E0000}"/>
    <cellStyle name="集計 2 3 2 3 13" xfId="4469" xr:uid="{00000000-0005-0000-0000-0000021E0000}"/>
    <cellStyle name="集計 2 3 2 3 2" xfId="2471" xr:uid="{00000000-0005-0000-0000-0000031E0000}"/>
    <cellStyle name="集計 2 3 2 3 2 2" xfId="5691" xr:uid="{00000000-0005-0000-0000-0000041E0000}"/>
    <cellStyle name="集計 2 3 2 3 3" xfId="3293" xr:uid="{00000000-0005-0000-0000-0000051E0000}"/>
    <cellStyle name="集計 2 3 2 3 3 2" xfId="6912" xr:uid="{00000000-0005-0000-0000-0000061E0000}"/>
    <cellStyle name="集計 2 3 2 3 4" xfId="8103" xr:uid="{00000000-0005-0000-0000-0000071E0000}"/>
    <cellStyle name="集計 2 3 2 3 5" xfId="9695" xr:uid="{00000000-0005-0000-0000-0000081E0000}"/>
    <cellStyle name="集計 2 3 2 3 6" xfId="11416" xr:uid="{00000000-0005-0000-0000-0000091E0000}"/>
    <cellStyle name="集計 2 3 2 3 7" xfId="13009" xr:uid="{00000000-0005-0000-0000-00000A1E0000}"/>
    <cellStyle name="集計 2 3 2 3 8" xfId="14510" xr:uid="{00000000-0005-0000-0000-00000B1E0000}"/>
    <cellStyle name="集計 2 3 2 3 9" xfId="15434" xr:uid="{00000000-0005-0000-0000-00000C1E0000}"/>
    <cellStyle name="集計 2 3 2 4" xfId="1667" xr:uid="{00000000-0005-0000-0000-00000D1E0000}"/>
    <cellStyle name="集計 2 3 2 4 10" xfId="17429" xr:uid="{00000000-0005-0000-0000-00000E1E0000}"/>
    <cellStyle name="集計 2 3 2 4 11" xfId="19046" xr:uid="{00000000-0005-0000-0000-00000F1E0000}"/>
    <cellStyle name="集計 2 3 2 4 12" xfId="20645" xr:uid="{00000000-0005-0000-0000-0000101E0000}"/>
    <cellStyle name="集計 2 3 2 4 2" xfId="2873" xr:uid="{00000000-0005-0000-0000-0000111E0000}"/>
    <cellStyle name="集計 2 3 2 4 2 2" xfId="6093" xr:uid="{00000000-0005-0000-0000-0000121E0000}"/>
    <cellStyle name="集計 2 3 2 4 3" xfId="3665" xr:uid="{00000000-0005-0000-0000-0000131E0000}"/>
    <cellStyle name="集計 2 3 2 4 4" xfId="8505" xr:uid="{00000000-0005-0000-0000-0000141E0000}"/>
    <cellStyle name="集計 2 3 2 4 5" xfId="10097" xr:uid="{00000000-0005-0000-0000-0000151E0000}"/>
    <cellStyle name="集計 2 3 2 4 6" xfId="11818" xr:uid="{00000000-0005-0000-0000-0000161E0000}"/>
    <cellStyle name="集計 2 3 2 4 7" xfId="13411" xr:uid="{00000000-0005-0000-0000-0000171E0000}"/>
    <cellStyle name="集計 2 3 2 4 8" xfId="14906" xr:uid="{00000000-0005-0000-0000-0000181E0000}"/>
    <cellStyle name="集計 2 3 2 4 9" xfId="15836" xr:uid="{00000000-0005-0000-0000-0000191E0000}"/>
    <cellStyle name="集計 2 3 2 5" xfId="4689" xr:uid="{00000000-0005-0000-0000-00001A1E0000}"/>
    <cellStyle name="集計 2 3 2 6" xfId="7299" xr:uid="{00000000-0005-0000-0000-00001B1E0000}"/>
    <cellStyle name="集計 2 3 2 7" xfId="8891" xr:uid="{00000000-0005-0000-0000-00001C1E0000}"/>
    <cellStyle name="集計 2 3 2 8" xfId="10611" xr:uid="{00000000-0005-0000-0000-00001D1E0000}"/>
    <cellStyle name="集計 2 3 2 9" xfId="12204" xr:uid="{00000000-0005-0000-0000-00001E1E0000}"/>
    <cellStyle name="集計 2 3 3" xfId="656" xr:uid="{00000000-0005-0000-0000-00001F1E0000}"/>
    <cellStyle name="集計 2 3 3 10" xfId="16418" xr:uid="{00000000-0005-0000-0000-0000201E0000}"/>
    <cellStyle name="集計 2 3 3 11" xfId="18035" xr:uid="{00000000-0005-0000-0000-0000211E0000}"/>
    <cellStyle name="集計 2 3 3 12" xfId="19634" xr:uid="{00000000-0005-0000-0000-0000221E0000}"/>
    <cellStyle name="集計 2 3 3 13" xfId="3860" xr:uid="{00000000-0005-0000-0000-0000231E0000}"/>
    <cellStyle name="集計 2 3 3 2" xfId="1862" xr:uid="{00000000-0005-0000-0000-0000241E0000}"/>
    <cellStyle name="集計 2 3 3 2 2" xfId="5082" xr:uid="{00000000-0005-0000-0000-0000251E0000}"/>
    <cellStyle name="集計 2 3 3 3" xfId="2987" xr:uid="{00000000-0005-0000-0000-0000261E0000}"/>
    <cellStyle name="集計 2 3 3 3 2" xfId="6303" xr:uid="{00000000-0005-0000-0000-0000271E0000}"/>
    <cellStyle name="集計 2 3 3 4" xfId="7494" xr:uid="{00000000-0005-0000-0000-0000281E0000}"/>
    <cellStyle name="集計 2 3 3 5" xfId="9086" xr:uid="{00000000-0005-0000-0000-0000291E0000}"/>
    <cellStyle name="集計 2 3 3 6" xfId="10807" xr:uid="{00000000-0005-0000-0000-00002A1E0000}"/>
    <cellStyle name="集計 2 3 3 7" xfId="12400" xr:uid="{00000000-0005-0000-0000-00002B1E0000}"/>
    <cellStyle name="集計 2 3 3 8" xfId="13967" xr:uid="{00000000-0005-0000-0000-00002C1E0000}"/>
    <cellStyle name="集計 2 3 3 9" xfId="13931" xr:uid="{00000000-0005-0000-0000-00002D1E0000}"/>
    <cellStyle name="集計 2 3 4" xfId="1049" xr:uid="{00000000-0005-0000-0000-00002E1E0000}"/>
    <cellStyle name="集計 2 3 4 10" xfId="16811" xr:uid="{00000000-0005-0000-0000-00002F1E0000}"/>
    <cellStyle name="集計 2 3 4 11" xfId="18428" xr:uid="{00000000-0005-0000-0000-0000301E0000}"/>
    <cellStyle name="集計 2 3 4 12" xfId="20027" xr:uid="{00000000-0005-0000-0000-0000311E0000}"/>
    <cellStyle name="集計 2 3 4 13" xfId="4253" xr:uid="{00000000-0005-0000-0000-0000321E0000}"/>
    <cellStyle name="集計 2 3 4 2" xfId="2255" xr:uid="{00000000-0005-0000-0000-0000331E0000}"/>
    <cellStyle name="集計 2 3 4 2 2" xfId="5475" xr:uid="{00000000-0005-0000-0000-0000341E0000}"/>
    <cellStyle name="集計 2 3 4 3" xfId="3179" xr:uid="{00000000-0005-0000-0000-0000351E0000}"/>
    <cellStyle name="集計 2 3 4 3 2" xfId="6696" xr:uid="{00000000-0005-0000-0000-0000361E0000}"/>
    <cellStyle name="集計 2 3 4 4" xfId="7887" xr:uid="{00000000-0005-0000-0000-0000371E0000}"/>
    <cellStyle name="集計 2 3 4 5" xfId="9479" xr:uid="{00000000-0005-0000-0000-0000381E0000}"/>
    <cellStyle name="集計 2 3 4 6" xfId="11200" xr:uid="{00000000-0005-0000-0000-0000391E0000}"/>
    <cellStyle name="集計 2 3 4 7" xfId="12793" xr:uid="{00000000-0005-0000-0000-00003A1E0000}"/>
    <cellStyle name="集計 2 3 4 8" xfId="14324" xr:uid="{00000000-0005-0000-0000-00003B1E0000}"/>
    <cellStyle name="集計 2 3 4 9" xfId="15218" xr:uid="{00000000-0005-0000-0000-00003C1E0000}"/>
    <cellStyle name="集計 2 3 5" xfId="1451" xr:uid="{00000000-0005-0000-0000-00003D1E0000}"/>
    <cellStyle name="集計 2 3 5 10" xfId="17213" xr:uid="{00000000-0005-0000-0000-00003E1E0000}"/>
    <cellStyle name="集計 2 3 5 11" xfId="18830" xr:uid="{00000000-0005-0000-0000-00003F1E0000}"/>
    <cellStyle name="集計 2 3 5 12" xfId="20429" xr:uid="{00000000-0005-0000-0000-0000401E0000}"/>
    <cellStyle name="集計 2 3 5 2" xfId="2657" xr:uid="{00000000-0005-0000-0000-0000411E0000}"/>
    <cellStyle name="集計 2 3 5 2 2" xfId="5877" xr:uid="{00000000-0005-0000-0000-0000421E0000}"/>
    <cellStyle name="集計 2 3 5 3" xfId="3449" xr:uid="{00000000-0005-0000-0000-0000431E0000}"/>
    <cellStyle name="集計 2 3 5 4" xfId="8289" xr:uid="{00000000-0005-0000-0000-0000441E0000}"/>
    <cellStyle name="集計 2 3 5 5" xfId="9881" xr:uid="{00000000-0005-0000-0000-0000451E0000}"/>
    <cellStyle name="集計 2 3 5 6" xfId="11602" xr:uid="{00000000-0005-0000-0000-0000461E0000}"/>
    <cellStyle name="集計 2 3 5 7" xfId="13195" xr:uid="{00000000-0005-0000-0000-0000471E0000}"/>
    <cellStyle name="集計 2 3 5 8" xfId="14690" xr:uid="{00000000-0005-0000-0000-0000481E0000}"/>
    <cellStyle name="集計 2 3 5 9" xfId="15620" xr:uid="{00000000-0005-0000-0000-0000491E0000}"/>
    <cellStyle name="集計 2 3 6" xfId="4788" xr:uid="{00000000-0005-0000-0000-00004A1E0000}"/>
    <cellStyle name="集計 2 3 7" xfId="7083" xr:uid="{00000000-0005-0000-0000-00004B1E0000}"/>
    <cellStyle name="集計 2 3 8" xfId="8675" xr:uid="{00000000-0005-0000-0000-00004C1E0000}"/>
    <cellStyle name="集計 2 3 9" xfId="10395" xr:uid="{00000000-0005-0000-0000-00004D1E0000}"/>
    <cellStyle name="集計 2 4" xfId="246" xr:uid="{00000000-0005-0000-0000-00004E1E0000}"/>
    <cellStyle name="集計 2 4 10" xfId="11989" xr:uid="{00000000-0005-0000-0000-00004F1E0000}"/>
    <cellStyle name="集計 2 4 11" xfId="13659" xr:uid="{00000000-0005-0000-0000-0000501E0000}"/>
    <cellStyle name="集計 2 4 12" xfId="16008" xr:uid="{00000000-0005-0000-0000-0000511E0000}"/>
    <cellStyle name="集計 2 4 13" xfId="17625" xr:uid="{00000000-0005-0000-0000-0000521E0000}"/>
    <cellStyle name="集計 2 4 14" xfId="19224" xr:uid="{00000000-0005-0000-0000-0000531E0000}"/>
    <cellStyle name="集計 2 4 2" xfId="491" xr:uid="{00000000-0005-0000-0000-0000541E0000}"/>
    <cellStyle name="集計 2 4 2 10" xfId="13582" xr:uid="{00000000-0005-0000-0000-0000551E0000}"/>
    <cellStyle name="集計 2 4 2 11" xfId="16253" xr:uid="{00000000-0005-0000-0000-0000561E0000}"/>
    <cellStyle name="集計 2 4 2 12" xfId="17870" xr:uid="{00000000-0005-0000-0000-0000571E0000}"/>
    <cellStyle name="集計 2 4 2 13" xfId="19469" xr:uid="{00000000-0005-0000-0000-0000581E0000}"/>
    <cellStyle name="集計 2 4 2 2" xfId="902" xr:uid="{00000000-0005-0000-0000-0000591E0000}"/>
    <cellStyle name="集計 2 4 2 2 10" xfId="16664" xr:uid="{00000000-0005-0000-0000-00005A1E0000}"/>
    <cellStyle name="集計 2 4 2 2 11" xfId="18281" xr:uid="{00000000-0005-0000-0000-00005B1E0000}"/>
    <cellStyle name="集計 2 4 2 2 12" xfId="19880" xr:uid="{00000000-0005-0000-0000-00005C1E0000}"/>
    <cellStyle name="集計 2 4 2 2 13" xfId="4106" xr:uid="{00000000-0005-0000-0000-00005D1E0000}"/>
    <cellStyle name="集計 2 4 2 2 2" xfId="2108" xr:uid="{00000000-0005-0000-0000-00005E1E0000}"/>
    <cellStyle name="集計 2 4 2 2 2 2" xfId="5328" xr:uid="{00000000-0005-0000-0000-00005F1E0000}"/>
    <cellStyle name="集計 2 4 2 2 3" xfId="3113" xr:uid="{00000000-0005-0000-0000-0000601E0000}"/>
    <cellStyle name="集計 2 4 2 2 3 2" xfId="6549" xr:uid="{00000000-0005-0000-0000-0000611E0000}"/>
    <cellStyle name="集計 2 4 2 2 4" xfId="7740" xr:uid="{00000000-0005-0000-0000-0000621E0000}"/>
    <cellStyle name="集計 2 4 2 2 5" xfId="9332" xr:uid="{00000000-0005-0000-0000-0000631E0000}"/>
    <cellStyle name="集計 2 4 2 2 6" xfId="11053" xr:uid="{00000000-0005-0000-0000-0000641E0000}"/>
    <cellStyle name="集計 2 4 2 2 7" xfId="12646" xr:uid="{00000000-0005-0000-0000-0000651E0000}"/>
    <cellStyle name="集計 2 4 2 2 8" xfId="14181" xr:uid="{00000000-0005-0000-0000-0000661E0000}"/>
    <cellStyle name="集計 2 4 2 2 9" xfId="15071" xr:uid="{00000000-0005-0000-0000-0000671E0000}"/>
    <cellStyle name="集計 2 4 2 3" xfId="1295" xr:uid="{00000000-0005-0000-0000-0000681E0000}"/>
    <cellStyle name="集計 2 4 2 3 10" xfId="17057" xr:uid="{00000000-0005-0000-0000-0000691E0000}"/>
    <cellStyle name="集計 2 4 2 3 11" xfId="18674" xr:uid="{00000000-0005-0000-0000-00006A1E0000}"/>
    <cellStyle name="集計 2 4 2 3 12" xfId="20273" xr:uid="{00000000-0005-0000-0000-00006B1E0000}"/>
    <cellStyle name="集計 2 4 2 3 13" xfId="4499" xr:uid="{00000000-0005-0000-0000-00006C1E0000}"/>
    <cellStyle name="集計 2 4 2 3 2" xfId="2501" xr:uid="{00000000-0005-0000-0000-00006D1E0000}"/>
    <cellStyle name="集計 2 4 2 3 2 2" xfId="5721" xr:uid="{00000000-0005-0000-0000-00006E1E0000}"/>
    <cellStyle name="集計 2 4 2 3 3" xfId="3305" xr:uid="{00000000-0005-0000-0000-00006F1E0000}"/>
    <cellStyle name="集計 2 4 2 3 3 2" xfId="6942" xr:uid="{00000000-0005-0000-0000-0000701E0000}"/>
    <cellStyle name="集計 2 4 2 3 4" xfId="8133" xr:uid="{00000000-0005-0000-0000-0000711E0000}"/>
    <cellStyle name="集計 2 4 2 3 5" xfId="9725" xr:uid="{00000000-0005-0000-0000-0000721E0000}"/>
    <cellStyle name="集計 2 4 2 3 6" xfId="11446" xr:uid="{00000000-0005-0000-0000-0000731E0000}"/>
    <cellStyle name="集計 2 4 2 3 7" xfId="13039" xr:uid="{00000000-0005-0000-0000-0000741E0000}"/>
    <cellStyle name="集計 2 4 2 3 8" xfId="14537" xr:uid="{00000000-0005-0000-0000-0000751E0000}"/>
    <cellStyle name="集計 2 4 2 3 9" xfId="15464" xr:uid="{00000000-0005-0000-0000-0000761E0000}"/>
    <cellStyle name="集計 2 4 2 4" xfId="1697" xr:uid="{00000000-0005-0000-0000-0000771E0000}"/>
    <cellStyle name="集計 2 4 2 4 10" xfId="17459" xr:uid="{00000000-0005-0000-0000-0000781E0000}"/>
    <cellStyle name="集計 2 4 2 4 11" xfId="19076" xr:uid="{00000000-0005-0000-0000-0000791E0000}"/>
    <cellStyle name="集計 2 4 2 4 12" xfId="20675" xr:uid="{00000000-0005-0000-0000-00007A1E0000}"/>
    <cellStyle name="集計 2 4 2 4 2" xfId="2903" xr:uid="{00000000-0005-0000-0000-00007B1E0000}"/>
    <cellStyle name="集計 2 4 2 4 2 2" xfId="6123" xr:uid="{00000000-0005-0000-0000-00007C1E0000}"/>
    <cellStyle name="集計 2 4 2 4 3" xfId="3695" xr:uid="{00000000-0005-0000-0000-00007D1E0000}"/>
    <cellStyle name="集計 2 4 2 4 4" xfId="8535" xr:uid="{00000000-0005-0000-0000-00007E1E0000}"/>
    <cellStyle name="集計 2 4 2 4 5" xfId="10127" xr:uid="{00000000-0005-0000-0000-00007F1E0000}"/>
    <cellStyle name="集計 2 4 2 4 6" xfId="11848" xr:uid="{00000000-0005-0000-0000-0000801E0000}"/>
    <cellStyle name="集計 2 4 2 4 7" xfId="13441" xr:uid="{00000000-0005-0000-0000-0000811E0000}"/>
    <cellStyle name="集計 2 4 2 4 8" xfId="14936" xr:uid="{00000000-0005-0000-0000-0000821E0000}"/>
    <cellStyle name="集計 2 4 2 4 9" xfId="15866" xr:uid="{00000000-0005-0000-0000-0000831E0000}"/>
    <cellStyle name="集計 2 4 2 5" xfId="4625" xr:uid="{00000000-0005-0000-0000-0000841E0000}"/>
    <cellStyle name="集計 2 4 2 6" xfId="7329" xr:uid="{00000000-0005-0000-0000-0000851E0000}"/>
    <cellStyle name="集計 2 4 2 7" xfId="8921" xr:uid="{00000000-0005-0000-0000-0000861E0000}"/>
    <cellStyle name="集計 2 4 2 8" xfId="10641" xr:uid="{00000000-0005-0000-0000-0000871E0000}"/>
    <cellStyle name="集計 2 4 2 9" xfId="12234" xr:uid="{00000000-0005-0000-0000-0000881E0000}"/>
    <cellStyle name="集計 2 4 3" xfId="657" xr:uid="{00000000-0005-0000-0000-0000891E0000}"/>
    <cellStyle name="集計 2 4 3 10" xfId="16419" xr:uid="{00000000-0005-0000-0000-00008A1E0000}"/>
    <cellStyle name="集計 2 4 3 11" xfId="18036" xr:uid="{00000000-0005-0000-0000-00008B1E0000}"/>
    <cellStyle name="集計 2 4 3 12" xfId="19635" xr:uid="{00000000-0005-0000-0000-00008C1E0000}"/>
    <cellStyle name="集計 2 4 3 13" xfId="3861" xr:uid="{00000000-0005-0000-0000-00008D1E0000}"/>
    <cellStyle name="集計 2 4 3 2" xfId="1863" xr:uid="{00000000-0005-0000-0000-00008E1E0000}"/>
    <cellStyle name="集計 2 4 3 2 2" xfId="5083" xr:uid="{00000000-0005-0000-0000-00008F1E0000}"/>
    <cellStyle name="集計 2 4 3 3" xfId="2988" xr:uid="{00000000-0005-0000-0000-0000901E0000}"/>
    <cellStyle name="集計 2 4 3 3 2" xfId="6304" xr:uid="{00000000-0005-0000-0000-0000911E0000}"/>
    <cellStyle name="集計 2 4 3 4" xfId="7495" xr:uid="{00000000-0005-0000-0000-0000921E0000}"/>
    <cellStyle name="集計 2 4 3 5" xfId="9087" xr:uid="{00000000-0005-0000-0000-0000931E0000}"/>
    <cellStyle name="集計 2 4 3 6" xfId="10808" xr:uid="{00000000-0005-0000-0000-0000941E0000}"/>
    <cellStyle name="集計 2 4 3 7" xfId="12401" xr:uid="{00000000-0005-0000-0000-0000951E0000}"/>
    <cellStyle name="集計 2 4 3 8" xfId="13968" xr:uid="{00000000-0005-0000-0000-0000961E0000}"/>
    <cellStyle name="集計 2 4 3 9" xfId="14426" xr:uid="{00000000-0005-0000-0000-0000971E0000}"/>
    <cellStyle name="集計 2 4 4" xfId="1050" xr:uid="{00000000-0005-0000-0000-0000981E0000}"/>
    <cellStyle name="集計 2 4 4 10" xfId="16812" xr:uid="{00000000-0005-0000-0000-0000991E0000}"/>
    <cellStyle name="集計 2 4 4 11" xfId="18429" xr:uid="{00000000-0005-0000-0000-00009A1E0000}"/>
    <cellStyle name="集計 2 4 4 12" xfId="20028" xr:uid="{00000000-0005-0000-0000-00009B1E0000}"/>
    <cellStyle name="集計 2 4 4 13" xfId="4254" xr:uid="{00000000-0005-0000-0000-00009C1E0000}"/>
    <cellStyle name="集計 2 4 4 2" xfId="2256" xr:uid="{00000000-0005-0000-0000-00009D1E0000}"/>
    <cellStyle name="集計 2 4 4 2 2" xfId="5476" xr:uid="{00000000-0005-0000-0000-00009E1E0000}"/>
    <cellStyle name="集計 2 4 4 3" xfId="3180" xr:uid="{00000000-0005-0000-0000-00009F1E0000}"/>
    <cellStyle name="集計 2 4 4 3 2" xfId="6697" xr:uid="{00000000-0005-0000-0000-0000A01E0000}"/>
    <cellStyle name="集計 2 4 4 4" xfId="7888" xr:uid="{00000000-0005-0000-0000-0000A11E0000}"/>
    <cellStyle name="集計 2 4 4 5" xfId="9480" xr:uid="{00000000-0005-0000-0000-0000A21E0000}"/>
    <cellStyle name="集計 2 4 4 6" xfId="11201" xr:uid="{00000000-0005-0000-0000-0000A31E0000}"/>
    <cellStyle name="集計 2 4 4 7" xfId="12794" xr:uid="{00000000-0005-0000-0000-0000A41E0000}"/>
    <cellStyle name="集計 2 4 4 8" xfId="14325" xr:uid="{00000000-0005-0000-0000-0000A51E0000}"/>
    <cellStyle name="集計 2 4 4 9" xfId="15219" xr:uid="{00000000-0005-0000-0000-0000A61E0000}"/>
    <cellStyle name="集計 2 4 5" xfId="1452" xr:uid="{00000000-0005-0000-0000-0000A71E0000}"/>
    <cellStyle name="集計 2 4 5 10" xfId="17214" xr:uid="{00000000-0005-0000-0000-0000A81E0000}"/>
    <cellStyle name="集計 2 4 5 11" xfId="18831" xr:uid="{00000000-0005-0000-0000-0000A91E0000}"/>
    <cellStyle name="集計 2 4 5 12" xfId="20430" xr:uid="{00000000-0005-0000-0000-0000AA1E0000}"/>
    <cellStyle name="集計 2 4 5 2" xfId="2658" xr:uid="{00000000-0005-0000-0000-0000AB1E0000}"/>
    <cellStyle name="集計 2 4 5 2 2" xfId="5878" xr:uid="{00000000-0005-0000-0000-0000AC1E0000}"/>
    <cellStyle name="集計 2 4 5 3" xfId="3450" xr:uid="{00000000-0005-0000-0000-0000AD1E0000}"/>
    <cellStyle name="集計 2 4 5 4" xfId="8290" xr:uid="{00000000-0005-0000-0000-0000AE1E0000}"/>
    <cellStyle name="集計 2 4 5 5" xfId="9882" xr:uid="{00000000-0005-0000-0000-0000AF1E0000}"/>
    <cellStyle name="集計 2 4 5 6" xfId="11603" xr:uid="{00000000-0005-0000-0000-0000B01E0000}"/>
    <cellStyle name="集計 2 4 5 7" xfId="13196" xr:uid="{00000000-0005-0000-0000-0000B11E0000}"/>
    <cellStyle name="集計 2 4 5 8" xfId="14691" xr:uid="{00000000-0005-0000-0000-0000B21E0000}"/>
    <cellStyle name="集計 2 4 5 9" xfId="15621" xr:uid="{00000000-0005-0000-0000-0000B31E0000}"/>
    <cellStyle name="集計 2 4 6" xfId="4881" xr:uid="{00000000-0005-0000-0000-0000B41E0000}"/>
    <cellStyle name="集計 2 4 7" xfId="7084" xr:uid="{00000000-0005-0000-0000-0000B51E0000}"/>
    <cellStyle name="集計 2 4 8" xfId="8676" xr:uid="{00000000-0005-0000-0000-0000B61E0000}"/>
    <cellStyle name="集計 2 4 9" xfId="10396" xr:uid="{00000000-0005-0000-0000-0000B71E0000}"/>
    <cellStyle name="集計 2 5" xfId="247" xr:uid="{00000000-0005-0000-0000-0000B81E0000}"/>
    <cellStyle name="集計 2 5 10" xfId="11990" xr:uid="{00000000-0005-0000-0000-0000B91E0000}"/>
    <cellStyle name="集計 2 5 11" xfId="14391" xr:uid="{00000000-0005-0000-0000-0000BA1E0000}"/>
    <cellStyle name="集計 2 5 12" xfId="16009" xr:uid="{00000000-0005-0000-0000-0000BB1E0000}"/>
    <cellStyle name="集計 2 5 13" xfId="17626" xr:uid="{00000000-0005-0000-0000-0000BC1E0000}"/>
    <cellStyle name="集計 2 5 14" xfId="19225" xr:uid="{00000000-0005-0000-0000-0000BD1E0000}"/>
    <cellStyle name="集計 2 5 2" xfId="389" xr:uid="{00000000-0005-0000-0000-0000BE1E0000}"/>
    <cellStyle name="集計 2 5 2 10" xfId="13616" xr:uid="{00000000-0005-0000-0000-0000BF1E0000}"/>
    <cellStyle name="集計 2 5 2 11" xfId="16151" xr:uid="{00000000-0005-0000-0000-0000C01E0000}"/>
    <cellStyle name="集計 2 5 2 12" xfId="17768" xr:uid="{00000000-0005-0000-0000-0000C11E0000}"/>
    <cellStyle name="集計 2 5 2 13" xfId="19367" xr:uid="{00000000-0005-0000-0000-0000C21E0000}"/>
    <cellStyle name="集計 2 5 2 2" xfId="800" xr:uid="{00000000-0005-0000-0000-0000C31E0000}"/>
    <cellStyle name="集計 2 5 2 2 10" xfId="16562" xr:uid="{00000000-0005-0000-0000-0000C41E0000}"/>
    <cellStyle name="集計 2 5 2 2 11" xfId="18179" xr:uid="{00000000-0005-0000-0000-0000C51E0000}"/>
    <cellStyle name="集計 2 5 2 2 12" xfId="19778" xr:uid="{00000000-0005-0000-0000-0000C61E0000}"/>
    <cellStyle name="集計 2 5 2 2 13" xfId="4004" xr:uid="{00000000-0005-0000-0000-0000C71E0000}"/>
    <cellStyle name="集計 2 5 2 2 2" xfId="2006" xr:uid="{00000000-0005-0000-0000-0000C81E0000}"/>
    <cellStyle name="集計 2 5 2 2 2 2" xfId="5226" xr:uid="{00000000-0005-0000-0000-0000C91E0000}"/>
    <cellStyle name="集計 2 5 2 2 3" xfId="3056" xr:uid="{00000000-0005-0000-0000-0000CA1E0000}"/>
    <cellStyle name="集計 2 5 2 2 3 2" xfId="6447" xr:uid="{00000000-0005-0000-0000-0000CB1E0000}"/>
    <cellStyle name="集計 2 5 2 2 4" xfId="7638" xr:uid="{00000000-0005-0000-0000-0000CC1E0000}"/>
    <cellStyle name="集計 2 5 2 2 5" xfId="9230" xr:uid="{00000000-0005-0000-0000-0000CD1E0000}"/>
    <cellStyle name="集計 2 5 2 2 6" xfId="10951" xr:uid="{00000000-0005-0000-0000-0000CE1E0000}"/>
    <cellStyle name="集計 2 5 2 2 7" xfId="12544" xr:uid="{00000000-0005-0000-0000-0000CF1E0000}"/>
    <cellStyle name="集計 2 5 2 2 8" xfId="14094" xr:uid="{00000000-0005-0000-0000-0000D01E0000}"/>
    <cellStyle name="集計 2 5 2 2 9" xfId="10249" xr:uid="{00000000-0005-0000-0000-0000D11E0000}"/>
    <cellStyle name="集計 2 5 2 3" xfId="1193" xr:uid="{00000000-0005-0000-0000-0000D21E0000}"/>
    <cellStyle name="集計 2 5 2 3 10" xfId="16955" xr:uid="{00000000-0005-0000-0000-0000D31E0000}"/>
    <cellStyle name="集計 2 5 2 3 11" xfId="18572" xr:uid="{00000000-0005-0000-0000-0000D41E0000}"/>
    <cellStyle name="集計 2 5 2 3 12" xfId="20171" xr:uid="{00000000-0005-0000-0000-0000D51E0000}"/>
    <cellStyle name="集計 2 5 2 3 13" xfId="4397" xr:uid="{00000000-0005-0000-0000-0000D61E0000}"/>
    <cellStyle name="集計 2 5 2 3 2" xfId="2399" xr:uid="{00000000-0005-0000-0000-0000D71E0000}"/>
    <cellStyle name="集計 2 5 2 3 2 2" xfId="5619" xr:uid="{00000000-0005-0000-0000-0000D81E0000}"/>
    <cellStyle name="集計 2 5 2 3 3" xfId="3248" xr:uid="{00000000-0005-0000-0000-0000D91E0000}"/>
    <cellStyle name="集計 2 5 2 3 3 2" xfId="6840" xr:uid="{00000000-0005-0000-0000-0000DA1E0000}"/>
    <cellStyle name="集計 2 5 2 3 4" xfId="8031" xr:uid="{00000000-0005-0000-0000-0000DB1E0000}"/>
    <cellStyle name="集計 2 5 2 3 5" xfId="9623" xr:uid="{00000000-0005-0000-0000-0000DC1E0000}"/>
    <cellStyle name="集計 2 5 2 3 6" xfId="11344" xr:uid="{00000000-0005-0000-0000-0000DD1E0000}"/>
    <cellStyle name="集計 2 5 2 3 7" xfId="12937" xr:uid="{00000000-0005-0000-0000-0000DE1E0000}"/>
    <cellStyle name="集計 2 5 2 3 8" xfId="14450" xr:uid="{00000000-0005-0000-0000-0000DF1E0000}"/>
    <cellStyle name="集計 2 5 2 3 9" xfId="15362" xr:uid="{00000000-0005-0000-0000-0000E01E0000}"/>
    <cellStyle name="集計 2 5 2 4" xfId="1595" xr:uid="{00000000-0005-0000-0000-0000E11E0000}"/>
    <cellStyle name="集計 2 5 2 4 10" xfId="17357" xr:uid="{00000000-0005-0000-0000-0000E21E0000}"/>
    <cellStyle name="集計 2 5 2 4 11" xfId="18974" xr:uid="{00000000-0005-0000-0000-0000E31E0000}"/>
    <cellStyle name="集計 2 5 2 4 12" xfId="20573" xr:uid="{00000000-0005-0000-0000-0000E41E0000}"/>
    <cellStyle name="集計 2 5 2 4 2" xfId="2801" xr:uid="{00000000-0005-0000-0000-0000E51E0000}"/>
    <cellStyle name="集計 2 5 2 4 2 2" xfId="6021" xr:uid="{00000000-0005-0000-0000-0000E61E0000}"/>
    <cellStyle name="集計 2 5 2 4 3" xfId="3593" xr:uid="{00000000-0005-0000-0000-0000E71E0000}"/>
    <cellStyle name="集計 2 5 2 4 4" xfId="8433" xr:uid="{00000000-0005-0000-0000-0000E81E0000}"/>
    <cellStyle name="集計 2 5 2 4 5" xfId="10025" xr:uid="{00000000-0005-0000-0000-0000E91E0000}"/>
    <cellStyle name="集計 2 5 2 4 6" xfId="11746" xr:uid="{00000000-0005-0000-0000-0000EA1E0000}"/>
    <cellStyle name="集計 2 5 2 4 7" xfId="13339" xr:uid="{00000000-0005-0000-0000-0000EB1E0000}"/>
    <cellStyle name="集計 2 5 2 4 8" xfId="14834" xr:uid="{00000000-0005-0000-0000-0000EC1E0000}"/>
    <cellStyle name="集計 2 5 2 4 9" xfId="15764" xr:uid="{00000000-0005-0000-0000-0000ED1E0000}"/>
    <cellStyle name="集計 2 5 2 5" xfId="4660" xr:uid="{00000000-0005-0000-0000-0000EE1E0000}"/>
    <cellStyle name="集計 2 5 2 6" xfId="7227" xr:uid="{00000000-0005-0000-0000-0000EF1E0000}"/>
    <cellStyle name="集計 2 5 2 7" xfId="8819" xr:uid="{00000000-0005-0000-0000-0000F01E0000}"/>
    <cellStyle name="集計 2 5 2 8" xfId="10539" xr:uid="{00000000-0005-0000-0000-0000F11E0000}"/>
    <cellStyle name="集計 2 5 2 9" xfId="12132" xr:uid="{00000000-0005-0000-0000-0000F21E0000}"/>
    <cellStyle name="集計 2 5 3" xfId="658" xr:uid="{00000000-0005-0000-0000-0000F31E0000}"/>
    <cellStyle name="集計 2 5 3 10" xfId="16420" xr:uid="{00000000-0005-0000-0000-0000F41E0000}"/>
    <cellStyle name="集計 2 5 3 11" xfId="18037" xr:uid="{00000000-0005-0000-0000-0000F51E0000}"/>
    <cellStyle name="集計 2 5 3 12" xfId="19636" xr:uid="{00000000-0005-0000-0000-0000F61E0000}"/>
    <cellStyle name="集計 2 5 3 13" xfId="3862" xr:uid="{00000000-0005-0000-0000-0000F71E0000}"/>
    <cellStyle name="集計 2 5 3 2" xfId="1864" xr:uid="{00000000-0005-0000-0000-0000F81E0000}"/>
    <cellStyle name="集計 2 5 3 2 2" xfId="5084" xr:uid="{00000000-0005-0000-0000-0000F91E0000}"/>
    <cellStyle name="集計 2 5 3 3" xfId="2989" xr:uid="{00000000-0005-0000-0000-0000FA1E0000}"/>
    <cellStyle name="集計 2 5 3 3 2" xfId="6305" xr:uid="{00000000-0005-0000-0000-0000FB1E0000}"/>
    <cellStyle name="集計 2 5 3 4" xfId="7496" xr:uid="{00000000-0005-0000-0000-0000FC1E0000}"/>
    <cellStyle name="集計 2 5 3 5" xfId="9088" xr:uid="{00000000-0005-0000-0000-0000FD1E0000}"/>
    <cellStyle name="集計 2 5 3 6" xfId="10809" xr:uid="{00000000-0005-0000-0000-0000FE1E0000}"/>
    <cellStyle name="集計 2 5 3 7" xfId="12402" xr:uid="{00000000-0005-0000-0000-0000FF1E0000}"/>
    <cellStyle name="集計 2 5 3 8" xfId="13969" xr:uid="{00000000-0005-0000-0000-0000001F0000}"/>
    <cellStyle name="集計 2 5 3 9" xfId="14070" xr:uid="{00000000-0005-0000-0000-0000011F0000}"/>
    <cellStyle name="集計 2 5 4" xfId="1051" xr:uid="{00000000-0005-0000-0000-0000021F0000}"/>
    <cellStyle name="集計 2 5 4 10" xfId="16813" xr:uid="{00000000-0005-0000-0000-0000031F0000}"/>
    <cellStyle name="集計 2 5 4 11" xfId="18430" xr:uid="{00000000-0005-0000-0000-0000041F0000}"/>
    <cellStyle name="集計 2 5 4 12" xfId="20029" xr:uid="{00000000-0005-0000-0000-0000051F0000}"/>
    <cellStyle name="集計 2 5 4 13" xfId="4255" xr:uid="{00000000-0005-0000-0000-0000061F0000}"/>
    <cellStyle name="集計 2 5 4 2" xfId="2257" xr:uid="{00000000-0005-0000-0000-0000071F0000}"/>
    <cellStyle name="集計 2 5 4 2 2" xfId="5477" xr:uid="{00000000-0005-0000-0000-0000081F0000}"/>
    <cellStyle name="集計 2 5 4 3" xfId="3181" xr:uid="{00000000-0005-0000-0000-0000091F0000}"/>
    <cellStyle name="集計 2 5 4 3 2" xfId="6698" xr:uid="{00000000-0005-0000-0000-00000A1F0000}"/>
    <cellStyle name="集計 2 5 4 4" xfId="7889" xr:uid="{00000000-0005-0000-0000-00000B1F0000}"/>
    <cellStyle name="集計 2 5 4 5" xfId="9481" xr:uid="{00000000-0005-0000-0000-00000C1F0000}"/>
    <cellStyle name="集計 2 5 4 6" xfId="11202" xr:uid="{00000000-0005-0000-0000-00000D1F0000}"/>
    <cellStyle name="集計 2 5 4 7" xfId="12795" xr:uid="{00000000-0005-0000-0000-00000E1F0000}"/>
    <cellStyle name="集計 2 5 4 8" xfId="14326" xr:uid="{00000000-0005-0000-0000-00000F1F0000}"/>
    <cellStyle name="集計 2 5 4 9" xfId="15220" xr:uid="{00000000-0005-0000-0000-0000101F0000}"/>
    <cellStyle name="集計 2 5 5" xfId="1453" xr:uid="{00000000-0005-0000-0000-0000111F0000}"/>
    <cellStyle name="集計 2 5 5 10" xfId="17215" xr:uid="{00000000-0005-0000-0000-0000121F0000}"/>
    <cellStyle name="集計 2 5 5 11" xfId="18832" xr:uid="{00000000-0005-0000-0000-0000131F0000}"/>
    <cellStyle name="集計 2 5 5 12" xfId="20431" xr:uid="{00000000-0005-0000-0000-0000141F0000}"/>
    <cellStyle name="集計 2 5 5 2" xfId="2659" xr:uid="{00000000-0005-0000-0000-0000151F0000}"/>
    <cellStyle name="集計 2 5 5 2 2" xfId="5879" xr:uid="{00000000-0005-0000-0000-0000161F0000}"/>
    <cellStyle name="集計 2 5 5 3" xfId="3451" xr:uid="{00000000-0005-0000-0000-0000171F0000}"/>
    <cellStyle name="集計 2 5 5 4" xfId="8291" xr:uid="{00000000-0005-0000-0000-0000181F0000}"/>
    <cellStyle name="集計 2 5 5 5" xfId="9883" xr:uid="{00000000-0005-0000-0000-0000191F0000}"/>
    <cellStyle name="集計 2 5 5 6" xfId="11604" xr:uid="{00000000-0005-0000-0000-00001A1F0000}"/>
    <cellStyle name="集計 2 5 5 7" xfId="13197" xr:uid="{00000000-0005-0000-0000-00001B1F0000}"/>
    <cellStyle name="集計 2 5 5 8" xfId="14692" xr:uid="{00000000-0005-0000-0000-00001C1F0000}"/>
    <cellStyle name="集計 2 5 5 9" xfId="15622" xr:uid="{00000000-0005-0000-0000-00001D1F0000}"/>
    <cellStyle name="集計 2 5 6" xfId="4787" xr:uid="{00000000-0005-0000-0000-00001E1F0000}"/>
    <cellStyle name="集計 2 5 7" xfId="7085" xr:uid="{00000000-0005-0000-0000-00001F1F0000}"/>
    <cellStyle name="集計 2 5 8" xfId="8677" xr:uid="{00000000-0005-0000-0000-0000201F0000}"/>
    <cellStyle name="集計 2 5 9" xfId="10397" xr:uid="{00000000-0005-0000-0000-0000211F0000}"/>
    <cellStyle name="集計 2 6" xfId="248" xr:uid="{00000000-0005-0000-0000-0000221F0000}"/>
    <cellStyle name="集計 2 6 10" xfId="11991" xr:uid="{00000000-0005-0000-0000-0000231F0000}"/>
    <cellStyle name="集計 2 6 11" xfId="14034" xr:uid="{00000000-0005-0000-0000-0000241F0000}"/>
    <cellStyle name="集計 2 6 12" xfId="16010" xr:uid="{00000000-0005-0000-0000-0000251F0000}"/>
    <cellStyle name="集計 2 6 13" xfId="17627" xr:uid="{00000000-0005-0000-0000-0000261F0000}"/>
    <cellStyle name="集計 2 6 14" xfId="19226" xr:uid="{00000000-0005-0000-0000-0000271F0000}"/>
    <cellStyle name="集計 2 6 2" xfId="390" xr:uid="{00000000-0005-0000-0000-0000281F0000}"/>
    <cellStyle name="集計 2 6 2 10" xfId="13733" xr:uid="{00000000-0005-0000-0000-0000291F0000}"/>
    <cellStyle name="集計 2 6 2 11" xfId="16152" xr:uid="{00000000-0005-0000-0000-00002A1F0000}"/>
    <cellStyle name="集計 2 6 2 12" xfId="17769" xr:uid="{00000000-0005-0000-0000-00002B1F0000}"/>
    <cellStyle name="集計 2 6 2 13" xfId="19368" xr:uid="{00000000-0005-0000-0000-00002C1F0000}"/>
    <cellStyle name="集計 2 6 2 2" xfId="801" xr:uid="{00000000-0005-0000-0000-00002D1F0000}"/>
    <cellStyle name="集計 2 6 2 2 10" xfId="16563" xr:uid="{00000000-0005-0000-0000-00002E1F0000}"/>
    <cellStyle name="集計 2 6 2 2 11" xfId="18180" xr:uid="{00000000-0005-0000-0000-00002F1F0000}"/>
    <cellStyle name="集計 2 6 2 2 12" xfId="19779" xr:uid="{00000000-0005-0000-0000-0000301F0000}"/>
    <cellStyle name="集計 2 6 2 2 13" xfId="4005" xr:uid="{00000000-0005-0000-0000-0000311F0000}"/>
    <cellStyle name="集計 2 6 2 2 2" xfId="2007" xr:uid="{00000000-0005-0000-0000-0000321F0000}"/>
    <cellStyle name="集計 2 6 2 2 2 2" xfId="5227" xr:uid="{00000000-0005-0000-0000-0000331F0000}"/>
    <cellStyle name="集計 2 6 2 2 3" xfId="3057" xr:uid="{00000000-0005-0000-0000-0000341F0000}"/>
    <cellStyle name="集計 2 6 2 2 3 2" xfId="6448" xr:uid="{00000000-0005-0000-0000-0000351F0000}"/>
    <cellStyle name="集計 2 6 2 2 4" xfId="7639" xr:uid="{00000000-0005-0000-0000-0000361F0000}"/>
    <cellStyle name="集計 2 6 2 2 5" xfId="9231" xr:uid="{00000000-0005-0000-0000-0000371F0000}"/>
    <cellStyle name="集計 2 6 2 2 6" xfId="10952" xr:uid="{00000000-0005-0000-0000-0000381F0000}"/>
    <cellStyle name="集計 2 6 2 2 7" xfId="12545" xr:uid="{00000000-0005-0000-0000-0000391F0000}"/>
    <cellStyle name="集計 2 6 2 2 8" xfId="14095" xr:uid="{00000000-0005-0000-0000-00003A1F0000}"/>
    <cellStyle name="集計 2 6 2 2 9" xfId="10248" xr:uid="{00000000-0005-0000-0000-00003B1F0000}"/>
    <cellStyle name="集計 2 6 2 3" xfId="1194" xr:uid="{00000000-0005-0000-0000-00003C1F0000}"/>
    <cellStyle name="集計 2 6 2 3 10" xfId="16956" xr:uid="{00000000-0005-0000-0000-00003D1F0000}"/>
    <cellStyle name="集計 2 6 2 3 11" xfId="18573" xr:uid="{00000000-0005-0000-0000-00003E1F0000}"/>
    <cellStyle name="集計 2 6 2 3 12" xfId="20172" xr:uid="{00000000-0005-0000-0000-00003F1F0000}"/>
    <cellStyle name="集計 2 6 2 3 13" xfId="4398" xr:uid="{00000000-0005-0000-0000-0000401F0000}"/>
    <cellStyle name="集計 2 6 2 3 2" xfId="2400" xr:uid="{00000000-0005-0000-0000-0000411F0000}"/>
    <cellStyle name="集計 2 6 2 3 2 2" xfId="5620" xr:uid="{00000000-0005-0000-0000-0000421F0000}"/>
    <cellStyle name="集計 2 6 2 3 3" xfId="3249" xr:uid="{00000000-0005-0000-0000-0000431F0000}"/>
    <cellStyle name="集計 2 6 2 3 3 2" xfId="6841" xr:uid="{00000000-0005-0000-0000-0000441F0000}"/>
    <cellStyle name="集計 2 6 2 3 4" xfId="8032" xr:uid="{00000000-0005-0000-0000-0000451F0000}"/>
    <cellStyle name="集計 2 6 2 3 5" xfId="9624" xr:uid="{00000000-0005-0000-0000-0000461F0000}"/>
    <cellStyle name="集計 2 6 2 3 6" xfId="11345" xr:uid="{00000000-0005-0000-0000-0000471F0000}"/>
    <cellStyle name="集計 2 6 2 3 7" xfId="12938" xr:uid="{00000000-0005-0000-0000-0000481F0000}"/>
    <cellStyle name="集計 2 6 2 3 8" xfId="14451" xr:uid="{00000000-0005-0000-0000-0000491F0000}"/>
    <cellStyle name="集計 2 6 2 3 9" xfId="15363" xr:uid="{00000000-0005-0000-0000-00004A1F0000}"/>
    <cellStyle name="集計 2 6 2 4" xfId="1596" xr:uid="{00000000-0005-0000-0000-00004B1F0000}"/>
    <cellStyle name="集計 2 6 2 4 10" xfId="17358" xr:uid="{00000000-0005-0000-0000-00004C1F0000}"/>
    <cellStyle name="集計 2 6 2 4 11" xfId="18975" xr:uid="{00000000-0005-0000-0000-00004D1F0000}"/>
    <cellStyle name="集計 2 6 2 4 12" xfId="20574" xr:uid="{00000000-0005-0000-0000-00004E1F0000}"/>
    <cellStyle name="集計 2 6 2 4 2" xfId="2802" xr:uid="{00000000-0005-0000-0000-00004F1F0000}"/>
    <cellStyle name="集計 2 6 2 4 2 2" xfId="6022" xr:uid="{00000000-0005-0000-0000-0000501F0000}"/>
    <cellStyle name="集計 2 6 2 4 3" xfId="3594" xr:uid="{00000000-0005-0000-0000-0000511F0000}"/>
    <cellStyle name="集計 2 6 2 4 4" xfId="8434" xr:uid="{00000000-0005-0000-0000-0000521F0000}"/>
    <cellStyle name="集計 2 6 2 4 5" xfId="10026" xr:uid="{00000000-0005-0000-0000-0000531F0000}"/>
    <cellStyle name="集計 2 6 2 4 6" xfId="11747" xr:uid="{00000000-0005-0000-0000-0000541F0000}"/>
    <cellStyle name="集計 2 6 2 4 7" xfId="13340" xr:uid="{00000000-0005-0000-0000-0000551F0000}"/>
    <cellStyle name="集計 2 6 2 4 8" xfId="14835" xr:uid="{00000000-0005-0000-0000-0000561F0000}"/>
    <cellStyle name="集計 2 6 2 4 9" xfId="15765" xr:uid="{00000000-0005-0000-0000-0000571F0000}"/>
    <cellStyle name="集計 2 6 2 5" xfId="4659" xr:uid="{00000000-0005-0000-0000-0000581F0000}"/>
    <cellStyle name="集計 2 6 2 6" xfId="7228" xr:uid="{00000000-0005-0000-0000-0000591F0000}"/>
    <cellStyle name="集計 2 6 2 7" xfId="8820" xr:uid="{00000000-0005-0000-0000-00005A1F0000}"/>
    <cellStyle name="集計 2 6 2 8" xfId="10540" xr:uid="{00000000-0005-0000-0000-00005B1F0000}"/>
    <cellStyle name="集計 2 6 2 9" xfId="12133" xr:uid="{00000000-0005-0000-0000-00005C1F0000}"/>
    <cellStyle name="集計 2 6 3" xfId="659" xr:uid="{00000000-0005-0000-0000-00005D1F0000}"/>
    <cellStyle name="集計 2 6 3 10" xfId="16421" xr:uid="{00000000-0005-0000-0000-00005E1F0000}"/>
    <cellStyle name="集計 2 6 3 11" xfId="18038" xr:uid="{00000000-0005-0000-0000-00005F1F0000}"/>
    <cellStyle name="集計 2 6 3 12" xfId="19637" xr:uid="{00000000-0005-0000-0000-0000601F0000}"/>
    <cellStyle name="集計 2 6 3 13" xfId="3863" xr:uid="{00000000-0005-0000-0000-0000611F0000}"/>
    <cellStyle name="集計 2 6 3 2" xfId="1865" xr:uid="{00000000-0005-0000-0000-0000621F0000}"/>
    <cellStyle name="集計 2 6 3 2 2" xfId="5085" xr:uid="{00000000-0005-0000-0000-0000631F0000}"/>
    <cellStyle name="集計 2 6 3 3" xfId="2990" xr:uid="{00000000-0005-0000-0000-0000641F0000}"/>
    <cellStyle name="集計 2 6 3 3 2" xfId="6306" xr:uid="{00000000-0005-0000-0000-0000651F0000}"/>
    <cellStyle name="集計 2 6 3 4" xfId="7497" xr:uid="{00000000-0005-0000-0000-0000661F0000}"/>
    <cellStyle name="集計 2 6 3 5" xfId="9089" xr:uid="{00000000-0005-0000-0000-0000671F0000}"/>
    <cellStyle name="集計 2 6 3 6" xfId="10810" xr:uid="{00000000-0005-0000-0000-0000681F0000}"/>
    <cellStyle name="集計 2 6 3 7" xfId="12403" xr:uid="{00000000-0005-0000-0000-0000691F0000}"/>
    <cellStyle name="集計 2 6 3 8" xfId="13970" xr:uid="{00000000-0005-0000-0000-00006A1F0000}"/>
    <cellStyle name="集計 2 6 3 9" xfId="13695" xr:uid="{00000000-0005-0000-0000-00006B1F0000}"/>
    <cellStyle name="集計 2 6 4" xfId="1052" xr:uid="{00000000-0005-0000-0000-00006C1F0000}"/>
    <cellStyle name="集計 2 6 4 10" xfId="16814" xr:uid="{00000000-0005-0000-0000-00006D1F0000}"/>
    <cellStyle name="集計 2 6 4 11" xfId="18431" xr:uid="{00000000-0005-0000-0000-00006E1F0000}"/>
    <cellStyle name="集計 2 6 4 12" xfId="20030" xr:uid="{00000000-0005-0000-0000-00006F1F0000}"/>
    <cellStyle name="集計 2 6 4 13" xfId="4256" xr:uid="{00000000-0005-0000-0000-0000701F0000}"/>
    <cellStyle name="集計 2 6 4 2" xfId="2258" xr:uid="{00000000-0005-0000-0000-0000711F0000}"/>
    <cellStyle name="集計 2 6 4 2 2" xfId="5478" xr:uid="{00000000-0005-0000-0000-0000721F0000}"/>
    <cellStyle name="集計 2 6 4 3" xfId="3182" xr:uid="{00000000-0005-0000-0000-0000731F0000}"/>
    <cellStyle name="集計 2 6 4 3 2" xfId="6699" xr:uid="{00000000-0005-0000-0000-0000741F0000}"/>
    <cellStyle name="集計 2 6 4 4" xfId="7890" xr:uid="{00000000-0005-0000-0000-0000751F0000}"/>
    <cellStyle name="集計 2 6 4 5" xfId="9482" xr:uid="{00000000-0005-0000-0000-0000761F0000}"/>
    <cellStyle name="集計 2 6 4 6" xfId="11203" xr:uid="{00000000-0005-0000-0000-0000771F0000}"/>
    <cellStyle name="集計 2 6 4 7" xfId="12796" xr:uid="{00000000-0005-0000-0000-0000781F0000}"/>
    <cellStyle name="集計 2 6 4 8" xfId="14327" xr:uid="{00000000-0005-0000-0000-0000791F0000}"/>
    <cellStyle name="集計 2 6 4 9" xfId="15221" xr:uid="{00000000-0005-0000-0000-00007A1F0000}"/>
    <cellStyle name="集計 2 6 5" xfId="1454" xr:uid="{00000000-0005-0000-0000-00007B1F0000}"/>
    <cellStyle name="集計 2 6 5 10" xfId="17216" xr:uid="{00000000-0005-0000-0000-00007C1F0000}"/>
    <cellStyle name="集計 2 6 5 11" xfId="18833" xr:uid="{00000000-0005-0000-0000-00007D1F0000}"/>
    <cellStyle name="集計 2 6 5 12" xfId="20432" xr:uid="{00000000-0005-0000-0000-00007E1F0000}"/>
    <cellStyle name="集計 2 6 5 2" xfId="2660" xr:uid="{00000000-0005-0000-0000-00007F1F0000}"/>
    <cellStyle name="集計 2 6 5 2 2" xfId="5880" xr:uid="{00000000-0005-0000-0000-0000801F0000}"/>
    <cellStyle name="集計 2 6 5 3" xfId="3452" xr:uid="{00000000-0005-0000-0000-0000811F0000}"/>
    <cellStyle name="集計 2 6 5 4" xfId="8292" xr:uid="{00000000-0005-0000-0000-0000821F0000}"/>
    <cellStyle name="集計 2 6 5 5" xfId="9884" xr:uid="{00000000-0005-0000-0000-0000831F0000}"/>
    <cellStyle name="集計 2 6 5 6" xfId="11605" xr:uid="{00000000-0005-0000-0000-0000841F0000}"/>
    <cellStyle name="集計 2 6 5 7" xfId="13198" xr:uid="{00000000-0005-0000-0000-0000851F0000}"/>
    <cellStyle name="集計 2 6 5 8" xfId="14693" xr:uid="{00000000-0005-0000-0000-0000861F0000}"/>
    <cellStyle name="集計 2 6 5 9" xfId="15623" xr:uid="{00000000-0005-0000-0000-0000871F0000}"/>
    <cellStyle name="集計 2 6 6" xfId="4938" xr:uid="{00000000-0005-0000-0000-0000881F0000}"/>
    <cellStyle name="集計 2 6 7" xfId="7086" xr:uid="{00000000-0005-0000-0000-0000891F0000}"/>
    <cellStyle name="集計 2 6 8" xfId="8678" xr:uid="{00000000-0005-0000-0000-00008A1F0000}"/>
    <cellStyle name="集計 2 6 9" xfId="10398" xr:uid="{00000000-0005-0000-0000-00008B1F0000}"/>
    <cellStyle name="集計 2 7" xfId="249" xr:uid="{00000000-0005-0000-0000-00008C1F0000}"/>
    <cellStyle name="集計 2 7 10" xfId="11992" xr:uid="{00000000-0005-0000-0000-00008D1F0000}"/>
    <cellStyle name="集計 2 7 11" xfId="14529" xr:uid="{00000000-0005-0000-0000-00008E1F0000}"/>
    <cellStyle name="集計 2 7 12" xfId="16011" xr:uid="{00000000-0005-0000-0000-00008F1F0000}"/>
    <cellStyle name="集計 2 7 13" xfId="17628" xr:uid="{00000000-0005-0000-0000-0000901F0000}"/>
    <cellStyle name="集計 2 7 14" xfId="19227" xr:uid="{00000000-0005-0000-0000-0000911F0000}"/>
    <cellStyle name="集計 2 7 2" xfId="391" xr:uid="{00000000-0005-0000-0000-0000921F0000}"/>
    <cellStyle name="集計 2 7 2 10" xfId="13615" xr:uid="{00000000-0005-0000-0000-0000931F0000}"/>
    <cellStyle name="集計 2 7 2 11" xfId="16153" xr:uid="{00000000-0005-0000-0000-0000941F0000}"/>
    <cellStyle name="集計 2 7 2 12" xfId="17770" xr:uid="{00000000-0005-0000-0000-0000951F0000}"/>
    <cellStyle name="集計 2 7 2 13" xfId="19369" xr:uid="{00000000-0005-0000-0000-0000961F0000}"/>
    <cellStyle name="集計 2 7 2 2" xfId="802" xr:uid="{00000000-0005-0000-0000-0000971F0000}"/>
    <cellStyle name="集計 2 7 2 2 10" xfId="16564" xr:uid="{00000000-0005-0000-0000-0000981F0000}"/>
    <cellStyle name="集計 2 7 2 2 11" xfId="18181" xr:uid="{00000000-0005-0000-0000-0000991F0000}"/>
    <cellStyle name="集計 2 7 2 2 12" xfId="19780" xr:uid="{00000000-0005-0000-0000-00009A1F0000}"/>
    <cellStyle name="集計 2 7 2 2 13" xfId="4006" xr:uid="{00000000-0005-0000-0000-00009B1F0000}"/>
    <cellStyle name="集計 2 7 2 2 2" xfId="2008" xr:uid="{00000000-0005-0000-0000-00009C1F0000}"/>
    <cellStyle name="集計 2 7 2 2 2 2" xfId="5228" xr:uid="{00000000-0005-0000-0000-00009D1F0000}"/>
    <cellStyle name="集計 2 7 2 2 3" xfId="3058" xr:uid="{00000000-0005-0000-0000-00009E1F0000}"/>
    <cellStyle name="集計 2 7 2 2 3 2" xfId="6449" xr:uid="{00000000-0005-0000-0000-00009F1F0000}"/>
    <cellStyle name="集計 2 7 2 2 4" xfId="7640" xr:uid="{00000000-0005-0000-0000-0000A01F0000}"/>
    <cellStyle name="集計 2 7 2 2 5" xfId="9232" xr:uid="{00000000-0005-0000-0000-0000A11F0000}"/>
    <cellStyle name="集計 2 7 2 2 6" xfId="10953" xr:uid="{00000000-0005-0000-0000-0000A21F0000}"/>
    <cellStyle name="集計 2 7 2 2 7" xfId="12546" xr:uid="{00000000-0005-0000-0000-0000A31F0000}"/>
    <cellStyle name="集計 2 7 2 2 8" xfId="14096" xr:uid="{00000000-0005-0000-0000-0000A41F0000}"/>
    <cellStyle name="集計 2 7 2 2 9" xfId="10247" xr:uid="{00000000-0005-0000-0000-0000A51F0000}"/>
    <cellStyle name="集計 2 7 2 3" xfId="1195" xr:uid="{00000000-0005-0000-0000-0000A61F0000}"/>
    <cellStyle name="集計 2 7 2 3 10" xfId="16957" xr:uid="{00000000-0005-0000-0000-0000A71F0000}"/>
    <cellStyle name="集計 2 7 2 3 11" xfId="18574" xr:uid="{00000000-0005-0000-0000-0000A81F0000}"/>
    <cellStyle name="集計 2 7 2 3 12" xfId="20173" xr:uid="{00000000-0005-0000-0000-0000A91F0000}"/>
    <cellStyle name="集計 2 7 2 3 13" xfId="4399" xr:uid="{00000000-0005-0000-0000-0000AA1F0000}"/>
    <cellStyle name="集計 2 7 2 3 2" xfId="2401" xr:uid="{00000000-0005-0000-0000-0000AB1F0000}"/>
    <cellStyle name="集計 2 7 2 3 2 2" xfId="5621" xr:uid="{00000000-0005-0000-0000-0000AC1F0000}"/>
    <cellStyle name="集計 2 7 2 3 3" xfId="3250" xr:uid="{00000000-0005-0000-0000-0000AD1F0000}"/>
    <cellStyle name="集計 2 7 2 3 3 2" xfId="6842" xr:uid="{00000000-0005-0000-0000-0000AE1F0000}"/>
    <cellStyle name="集計 2 7 2 3 4" xfId="8033" xr:uid="{00000000-0005-0000-0000-0000AF1F0000}"/>
    <cellStyle name="集計 2 7 2 3 5" xfId="9625" xr:uid="{00000000-0005-0000-0000-0000B01F0000}"/>
    <cellStyle name="集計 2 7 2 3 6" xfId="11346" xr:uid="{00000000-0005-0000-0000-0000B11F0000}"/>
    <cellStyle name="集計 2 7 2 3 7" xfId="12939" xr:uid="{00000000-0005-0000-0000-0000B21F0000}"/>
    <cellStyle name="集計 2 7 2 3 8" xfId="14452" xr:uid="{00000000-0005-0000-0000-0000B31F0000}"/>
    <cellStyle name="集計 2 7 2 3 9" xfId="15364" xr:uid="{00000000-0005-0000-0000-0000B41F0000}"/>
    <cellStyle name="集計 2 7 2 4" xfId="1597" xr:uid="{00000000-0005-0000-0000-0000B51F0000}"/>
    <cellStyle name="集計 2 7 2 4 10" xfId="17359" xr:uid="{00000000-0005-0000-0000-0000B61F0000}"/>
    <cellStyle name="集計 2 7 2 4 11" xfId="18976" xr:uid="{00000000-0005-0000-0000-0000B71F0000}"/>
    <cellStyle name="集計 2 7 2 4 12" xfId="20575" xr:uid="{00000000-0005-0000-0000-0000B81F0000}"/>
    <cellStyle name="集計 2 7 2 4 2" xfId="2803" xr:uid="{00000000-0005-0000-0000-0000B91F0000}"/>
    <cellStyle name="集計 2 7 2 4 2 2" xfId="6023" xr:uid="{00000000-0005-0000-0000-0000BA1F0000}"/>
    <cellStyle name="集計 2 7 2 4 3" xfId="3595" xr:uid="{00000000-0005-0000-0000-0000BB1F0000}"/>
    <cellStyle name="集計 2 7 2 4 4" xfId="8435" xr:uid="{00000000-0005-0000-0000-0000BC1F0000}"/>
    <cellStyle name="集計 2 7 2 4 5" xfId="10027" xr:uid="{00000000-0005-0000-0000-0000BD1F0000}"/>
    <cellStyle name="集計 2 7 2 4 6" xfId="11748" xr:uid="{00000000-0005-0000-0000-0000BE1F0000}"/>
    <cellStyle name="集計 2 7 2 4 7" xfId="13341" xr:uid="{00000000-0005-0000-0000-0000BF1F0000}"/>
    <cellStyle name="集計 2 7 2 4 8" xfId="14836" xr:uid="{00000000-0005-0000-0000-0000C01F0000}"/>
    <cellStyle name="集計 2 7 2 4 9" xfId="15766" xr:uid="{00000000-0005-0000-0000-0000C11F0000}"/>
    <cellStyle name="集計 2 7 2 5" xfId="4658" xr:uid="{00000000-0005-0000-0000-0000C21F0000}"/>
    <cellStyle name="集計 2 7 2 6" xfId="7229" xr:uid="{00000000-0005-0000-0000-0000C31F0000}"/>
    <cellStyle name="集計 2 7 2 7" xfId="8821" xr:uid="{00000000-0005-0000-0000-0000C41F0000}"/>
    <cellStyle name="集計 2 7 2 8" xfId="10541" xr:uid="{00000000-0005-0000-0000-0000C51F0000}"/>
    <cellStyle name="集計 2 7 2 9" xfId="12134" xr:uid="{00000000-0005-0000-0000-0000C61F0000}"/>
    <cellStyle name="集計 2 7 3" xfId="660" xr:uid="{00000000-0005-0000-0000-0000C71F0000}"/>
    <cellStyle name="集計 2 7 3 10" xfId="16422" xr:uid="{00000000-0005-0000-0000-0000C81F0000}"/>
    <cellStyle name="集計 2 7 3 11" xfId="18039" xr:uid="{00000000-0005-0000-0000-0000C91F0000}"/>
    <cellStyle name="集計 2 7 3 12" xfId="19638" xr:uid="{00000000-0005-0000-0000-0000CA1F0000}"/>
    <cellStyle name="集計 2 7 3 13" xfId="3864" xr:uid="{00000000-0005-0000-0000-0000CB1F0000}"/>
    <cellStyle name="集計 2 7 3 2" xfId="1866" xr:uid="{00000000-0005-0000-0000-0000CC1F0000}"/>
    <cellStyle name="集計 2 7 3 2 2" xfId="5086" xr:uid="{00000000-0005-0000-0000-0000CD1F0000}"/>
    <cellStyle name="集計 2 7 3 3" xfId="2991" xr:uid="{00000000-0005-0000-0000-0000CE1F0000}"/>
    <cellStyle name="集計 2 7 3 3 2" xfId="6307" xr:uid="{00000000-0005-0000-0000-0000CF1F0000}"/>
    <cellStyle name="集計 2 7 3 4" xfId="7498" xr:uid="{00000000-0005-0000-0000-0000D01F0000}"/>
    <cellStyle name="集計 2 7 3 5" xfId="9090" xr:uid="{00000000-0005-0000-0000-0000D11F0000}"/>
    <cellStyle name="集計 2 7 3 6" xfId="10811" xr:uid="{00000000-0005-0000-0000-0000D21F0000}"/>
    <cellStyle name="集計 2 7 3 7" xfId="12404" xr:uid="{00000000-0005-0000-0000-0000D31F0000}"/>
    <cellStyle name="集計 2 7 3 8" xfId="13971" xr:uid="{00000000-0005-0000-0000-0000D41F0000}"/>
    <cellStyle name="集計 2 7 3 9" xfId="13556" xr:uid="{00000000-0005-0000-0000-0000D51F0000}"/>
    <cellStyle name="集計 2 7 4" xfId="1053" xr:uid="{00000000-0005-0000-0000-0000D61F0000}"/>
    <cellStyle name="集計 2 7 4 10" xfId="16815" xr:uid="{00000000-0005-0000-0000-0000D71F0000}"/>
    <cellStyle name="集計 2 7 4 11" xfId="18432" xr:uid="{00000000-0005-0000-0000-0000D81F0000}"/>
    <cellStyle name="集計 2 7 4 12" xfId="20031" xr:uid="{00000000-0005-0000-0000-0000D91F0000}"/>
    <cellStyle name="集計 2 7 4 13" xfId="4257" xr:uid="{00000000-0005-0000-0000-0000DA1F0000}"/>
    <cellStyle name="集計 2 7 4 2" xfId="2259" xr:uid="{00000000-0005-0000-0000-0000DB1F0000}"/>
    <cellStyle name="集計 2 7 4 2 2" xfId="5479" xr:uid="{00000000-0005-0000-0000-0000DC1F0000}"/>
    <cellStyle name="集計 2 7 4 3" xfId="3183" xr:uid="{00000000-0005-0000-0000-0000DD1F0000}"/>
    <cellStyle name="集計 2 7 4 3 2" xfId="6700" xr:uid="{00000000-0005-0000-0000-0000DE1F0000}"/>
    <cellStyle name="集計 2 7 4 4" xfId="7891" xr:uid="{00000000-0005-0000-0000-0000DF1F0000}"/>
    <cellStyle name="集計 2 7 4 5" xfId="9483" xr:uid="{00000000-0005-0000-0000-0000E01F0000}"/>
    <cellStyle name="集計 2 7 4 6" xfId="11204" xr:uid="{00000000-0005-0000-0000-0000E11F0000}"/>
    <cellStyle name="集計 2 7 4 7" xfId="12797" xr:uid="{00000000-0005-0000-0000-0000E21F0000}"/>
    <cellStyle name="集計 2 7 4 8" xfId="14328" xr:uid="{00000000-0005-0000-0000-0000E31F0000}"/>
    <cellStyle name="集計 2 7 4 9" xfId="15222" xr:uid="{00000000-0005-0000-0000-0000E41F0000}"/>
    <cellStyle name="集計 2 7 5" xfId="1455" xr:uid="{00000000-0005-0000-0000-0000E51F0000}"/>
    <cellStyle name="集計 2 7 5 10" xfId="17217" xr:uid="{00000000-0005-0000-0000-0000E61F0000}"/>
    <cellStyle name="集計 2 7 5 11" xfId="18834" xr:uid="{00000000-0005-0000-0000-0000E71F0000}"/>
    <cellStyle name="集計 2 7 5 12" xfId="20433" xr:uid="{00000000-0005-0000-0000-0000E81F0000}"/>
    <cellStyle name="集計 2 7 5 2" xfId="2661" xr:uid="{00000000-0005-0000-0000-0000E91F0000}"/>
    <cellStyle name="集計 2 7 5 2 2" xfId="5881" xr:uid="{00000000-0005-0000-0000-0000EA1F0000}"/>
    <cellStyle name="集計 2 7 5 3" xfId="3453" xr:uid="{00000000-0005-0000-0000-0000EB1F0000}"/>
    <cellStyle name="集計 2 7 5 4" xfId="8293" xr:uid="{00000000-0005-0000-0000-0000EC1F0000}"/>
    <cellStyle name="集計 2 7 5 5" xfId="9885" xr:uid="{00000000-0005-0000-0000-0000ED1F0000}"/>
    <cellStyle name="集計 2 7 5 6" xfId="11606" xr:uid="{00000000-0005-0000-0000-0000EE1F0000}"/>
    <cellStyle name="集計 2 7 5 7" xfId="13199" xr:uid="{00000000-0005-0000-0000-0000EF1F0000}"/>
    <cellStyle name="集計 2 7 5 8" xfId="14694" xr:uid="{00000000-0005-0000-0000-0000F01F0000}"/>
    <cellStyle name="集計 2 7 5 9" xfId="15624" xr:uid="{00000000-0005-0000-0000-0000F11F0000}"/>
    <cellStyle name="集計 2 7 6" xfId="4786" xr:uid="{00000000-0005-0000-0000-0000F21F0000}"/>
    <cellStyle name="集計 2 7 7" xfId="7087" xr:uid="{00000000-0005-0000-0000-0000F31F0000}"/>
    <cellStyle name="集計 2 7 8" xfId="8679" xr:uid="{00000000-0005-0000-0000-0000F41F0000}"/>
    <cellStyle name="集計 2 7 9" xfId="10399" xr:uid="{00000000-0005-0000-0000-0000F51F0000}"/>
    <cellStyle name="集計 2 8" xfId="392" xr:uid="{00000000-0005-0000-0000-0000F61F0000}"/>
    <cellStyle name="集計 2 8 10" xfId="13808" xr:uid="{00000000-0005-0000-0000-0000F71F0000}"/>
    <cellStyle name="集計 2 8 11" xfId="16154" xr:uid="{00000000-0005-0000-0000-0000F81F0000}"/>
    <cellStyle name="集計 2 8 12" xfId="17771" xr:uid="{00000000-0005-0000-0000-0000F91F0000}"/>
    <cellStyle name="集計 2 8 13" xfId="19370" xr:uid="{00000000-0005-0000-0000-0000FA1F0000}"/>
    <cellStyle name="集計 2 8 2" xfId="803" xr:uid="{00000000-0005-0000-0000-0000FB1F0000}"/>
    <cellStyle name="集計 2 8 2 10" xfId="16565" xr:uid="{00000000-0005-0000-0000-0000FC1F0000}"/>
    <cellStyle name="集計 2 8 2 11" xfId="18182" xr:uid="{00000000-0005-0000-0000-0000FD1F0000}"/>
    <cellStyle name="集計 2 8 2 12" xfId="19781" xr:uid="{00000000-0005-0000-0000-0000FE1F0000}"/>
    <cellStyle name="集計 2 8 2 13" xfId="4007" xr:uid="{00000000-0005-0000-0000-0000FF1F0000}"/>
    <cellStyle name="集計 2 8 2 2" xfId="2009" xr:uid="{00000000-0005-0000-0000-000000200000}"/>
    <cellStyle name="集計 2 8 2 2 2" xfId="5229" xr:uid="{00000000-0005-0000-0000-000001200000}"/>
    <cellStyle name="集計 2 8 2 3" xfId="3059" xr:uid="{00000000-0005-0000-0000-000002200000}"/>
    <cellStyle name="集計 2 8 2 3 2" xfId="6450" xr:uid="{00000000-0005-0000-0000-000003200000}"/>
    <cellStyle name="集計 2 8 2 4" xfId="7641" xr:uid="{00000000-0005-0000-0000-000004200000}"/>
    <cellStyle name="集計 2 8 2 5" xfId="9233" xr:uid="{00000000-0005-0000-0000-000005200000}"/>
    <cellStyle name="集計 2 8 2 6" xfId="10954" xr:uid="{00000000-0005-0000-0000-000006200000}"/>
    <cellStyle name="集計 2 8 2 7" xfId="12547" xr:uid="{00000000-0005-0000-0000-000007200000}"/>
    <cellStyle name="集計 2 8 2 8" xfId="14097" xr:uid="{00000000-0005-0000-0000-000008200000}"/>
    <cellStyle name="集計 2 8 2 9" xfId="10246" xr:uid="{00000000-0005-0000-0000-000009200000}"/>
    <cellStyle name="集計 2 8 3" xfId="1196" xr:uid="{00000000-0005-0000-0000-00000A200000}"/>
    <cellStyle name="集計 2 8 3 10" xfId="16958" xr:uid="{00000000-0005-0000-0000-00000B200000}"/>
    <cellStyle name="集計 2 8 3 11" xfId="18575" xr:uid="{00000000-0005-0000-0000-00000C200000}"/>
    <cellStyle name="集計 2 8 3 12" xfId="20174" xr:uid="{00000000-0005-0000-0000-00000D200000}"/>
    <cellStyle name="集計 2 8 3 13" xfId="4400" xr:uid="{00000000-0005-0000-0000-00000E200000}"/>
    <cellStyle name="集計 2 8 3 2" xfId="2402" xr:uid="{00000000-0005-0000-0000-00000F200000}"/>
    <cellStyle name="集計 2 8 3 2 2" xfId="5622" xr:uid="{00000000-0005-0000-0000-000010200000}"/>
    <cellStyle name="集計 2 8 3 3" xfId="3251" xr:uid="{00000000-0005-0000-0000-000011200000}"/>
    <cellStyle name="集計 2 8 3 3 2" xfId="6843" xr:uid="{00000000-0005-0000-0000-000012200000}"/>
    <cellStyle name="集計 2 8 3 4" xfId="8034" xr:uid="{00000000-0005-0000-0000-000013200000}"/>
    <cellStyle name="集計 2 8 3 5" xfId="9626" xr:uid="{00000000-0005-0000-0000-000014200000}"/>
    <cellStyle name="集計 2 8 3 6" xfId="11347" xr:uid="{00000000-0005-0000-0000-000015200000}"/>
    <cellStyle name="集計 2 8 3 7" xfId="12940" xr:uid="{00000000-0005-0000-0000-000016200000}"/>
    <cellStyle name="集計 2 8 3 8" xfId="14453" xr:uid="{00000000-0005-0000-0000-000017200000}"/>
    <cellStyle name="集計 2 8 3 9" xfId="15365" xr:uid="{00000000-0005-0000-0000-000018200000}"/>
    <cellStyle name="集計 2 8 4" xfId="1598" xr:uid="{00000000-0005-0000-0000-000019200000}"/>
    <cellStyle name="集計 2 8 4 10" xfId="17360" xr:uid="{00000000-0005-0000-0000-00001A200000}"/>
    <cellStyle name="集計 2 8 4 11" xfId="18977" xr:uid="{00000000-0005-0000-0000-00001B200000}"/>
    <cellStyle name="集計 2 8 4 12" xfId="20576" xr:uid="{00000000-0005-0000-0000-00001C200000}"/>
    <cellStyle name="集計 2 8 4 2" xfId="2804" xr:uid="{00000000-0005-0000-0000-00001D200000}"/>
    <cellStyle name="集計 2 8 4 2 2" xfId="6024" xr:uid="{00000000-0005-0000-0000-00001E200000}"/>
    <cellStyle name="集計 2 8 4 3" xfId="3596" xr:uid="{00000000-0005-0000-0000-00001F200000}"/>
    <cellStyle name="集計 2 8 4 4" xfId="8436" xr:uid="{00000000-0005-0000-0000-000020200000}"/>
    <cellStyle name="集計 2 8 4 5" xfId="10028" xr:uid="{00000000-0005-0000-0000-000021200000}"/>
    <cellStyle name="集計 2 8 4 6" xfId="11749" xr:uid="{00000000-0005-0000-0000-000022200000}"/>
    <cellStyle name="集計 2 8 4 7" xfId="13342" xr:uid="{00000000-0005-0000-0000-000023200000}"/>
    <cellStyle name="集計 2 8 4 8" xfId="14837" xr:uid="{00000000-0005-0000-0000-000024200000}"/>
    <cellStyle name="集計 2 8 4 9" xfId="15767" xr:uid="{00000000-0005-0000-0000-000025200000}"/>
    <cellStyle name="集計 2 8 5" xfId="4657" xr:uid="{00000000-0005-0000-0000-000026200000}"/>
    <cellStyle name="集計 2 8 6" xfId="7230" xr:uid="{00000000-0005-0000-0000-000027200000}"/>
    <cellStyle name="集計 2 8 7" xfId="8822" xr:uid="{00000000-0005-0000-0000-000028200000}"/>
    <cellStyle name="集計 2 8 8" xfId="10542" xr:uid="{00000000-0005-0000-0000-000029200000}"/>
    <cellStyle name="集計 2 8 9" xfId="12135" xr:uid="{00000000-0005-0000-0000-00002A200000}"/>
    <cellStyle name="集計 2 9" xfId="575" xr:uid="{00000000-0005-0000-0000-00002B200000}"/>
    <cellStyle name="集計 2 9 10" xfId="16337" xr:uid="{00000000-0005-0000-0000-00002C200000}"/>
    <cellStyle name="集計 2 9 11" xfId="17954" xr:uid="{00000000-0005-0000-0000-00002D200000}"/>
    <cellStyle name="集計 2 9 12" xfId="19553" xr:uid="{00000000-0005-0000-0000-00002E200000}"/>
    <cellStyle name="集計 2 9 13" xfId="3779" xr:uid="{00000000-0005-0000-0000-00002F200000}"/>
    <cellStyle name="集計 2 9 2" xfId="1781" xr:uid="{00000000-0005-0000-0000-000030200000}"/>
    <cellStyle name="集計 2 9 2 2" xfId="5001" xr:uid="{00000000-0005-0000-0000-000031200000}"/>
    <cellStyle name="集計 2 9 3" xfId="2975" xr:uid="{00000000-0005-0000-0000-000032200000}"/>
    <cellStyle name="集計 2 9 3 2" xfId="6222" xr:uid="{00000000-0005-0000-0000-000033200000}"/>
    <cellStyle name="集計 2 9 4" xfId="7413" xr:uid="{00000000-0005-0000-0000-000034200000}"/>
    <cellStyle name="集計 2 9 5" xfId="9005" xr:uid="{00000000-0005-0000-0000-000035200000}"/>
    <cellStyle name="集計 2 9 6" xfId="10726" xr:uid="{00000000-0005-0000-0000-000036200000}"/>
    <cellStyle name="集計 2 9 7" xfId="12319" xr:uid="{00000000-0005-0000-0000-000037200000}"/>
    <cellStyle name="集計 2 9 8" xfId="13888" xr:uid="{00000000-0005-0000-0000-000038200000}"/>
    <cellStyle name="集計 2 9 9" xfId="13944" xr:uid="{00000000-0005-0000-0000-000039200000}"/>
    <cellStyle name="集計 3" xfId="157" xr:uid="{00000000-0005-0000-0000-00003A200000}"/>
    <cellStyle name="集計 3 10" xfId="561" xr:uid="{00000000-0005-0000-0000-00003B200000}"/>
    <cellStyle name="集計 3 10 10" xfId="16323" xr:uid="{00000000-0005-0000-0000-00003C200000}"/>
    <cellStyle name="集計 3 10 11" xfId="17940" xr:uid="{00000000-0005-0000-0000-00003D200000}"/>
    <cellStyle name="集計 3 10 12" xfId="19539" xr:uid="{00000000-0005-0000-0000-00003E200000}"/>
    <cellStyle name="集計 3 10 13" xfId="3765" xr:uid="{00000000-0005-0000-0000-00003F200000}"/>
    <cellStyle name="集計 3 10 2" xfId="1767" xr:uid="{00000000-0005-0000-0000-000040200000}"/>
    <cellStyle name="集計 3 10 2 2" xfId="4987" xr:uid="{00000000-0005-0000-0000-000041200000}"/>
    <cellStyle name="集計 3 10 3" xfId="2973" xr:uid="{00000000-0005-0000-0000-000042200000}"/>
    <cellStyle name="集計 3 10 3 2" xfId="6208" xr:uid="{00000000-0005-0000-0000-000043200000}"/>
    <cellStyle name="集計 3 10 4" xfId="7399" xr:uid="{00000000-0005-0000-0000-000044200000}"/>
    <cellStyle name="集計 3 10 5" xfId="8991" xr:uid="{00000000-0005-0000-0000-000045200000}"/>
    <cellStyle name="集計 3 10 6" xfId="10712" xr:uid="{00000000-0005-0000-0000-000046200000}"/>
    <cellStyle name="集計 3 10 7" xfId="12305" xr:uid="{00000000-0005-0000-0000-000047200000}"/>
    <cellStyle name="集計 3 10 8" xfId="13874" xr:uid="{00000000-0005-0000-0000-000048200000}"/>
    <cellStyle name="集計 3 10 9" xfId="13946" xr:uid="{00000000-0005-0000-0000-000049200000}"/>
    <cellStyle name="集計 3 11" xfId="1371" xr:uid="{00000000-0005-0000-0000-00004A200000}"/>
    <cellStyle name="集計 3 11 10" xfId="17133" xr:uid="{00000000-0005-0000-0000-00004B200000}"/>
    <cellStyle name="集計 3 11 11" xfId="18750" xr:uid="{00000000-0005-0000-0000-00004C200000}"/>
    <cellStyle name="集計 3 11 12" xfId="20349" xr:uid="{00000000-0005-0000-0000-00004D200000}"/>
    <cellStyle name="集計 3 11 2" xfId="2577" xr:uid="{00000000-0005-0000-0000-00004E200000}"/>
    <cellStyle name="集計 3 11 2 2" xfId="5797" xr:uid="{00000000-0005-0000-0000-00004F200000}"/>
    <cellStyle name="集計 3 11 3" xfId="3369" xr:uid="{00000000-0005-0000-0000-000050200000}"/>
    <cellStyle name="集計 3 11 4" xfId="8209" xr:uid="{00000000-0005-0000-0000-000051200000}"/>
    <cellStyle name="集計 3 11 5" xfId="9801" xr:uid="{00000000-0005-0000-0000-000052200000}"/>
    <cellStyle name="集計 3 11 6" xfId="11522" xr:uid="{00000000-0005-0000-0000-000053200000}"/>
    <cellStyle name="集計 3 11 7" xfId="13115" xr:uid="{00000000-0005-0000-0000-000054200000}"/>
    <cellStyle name="集計 3 11 8" xfId="14610" xr:uid="{00000000-0005-0000-0000-000055200000}"/>
    <cellStyle name="集計 3 11 9" xfId="15540" xr:uid="{00000000-0005-0000-0000-000056200000}"/>
    <cellStyle name="集計 3 12" xfId="4680" xr:uid="{00000000-0005-0000-0000-000057200000}"/>
    <cellStyle name="集計 3 13" xfId="4816" xr:uid="{00000000-0005-0000-0000-000058200000}"/>
    <cellStyle name="集計 3 14" xfId="4969" xr:uid="{00000000-0005-0000-0000-000059200000}"/>
    <cellStyle name="集計 3 15" xfId="10215" xr:uid="{00000000-0005-0000-0000-00005A200000}"/>
    <cellStyle name="集計 3 16" xfId="14140" xr:uid="{00000000-0005-0000-0000-00005B200000}"/>
    <cellStyle name="集計 3 17" xfId="17544" xr:uid="{00000000-0005-0000-0000-00005C200000}"/>
    <cellStyle name="集計 3 18" xfId="17529" xr:uid="{00000000-0005-0000-0000-00005D200000}"/>
    <cellStyle name="集計 3 2" xfId="250" xr:uid="{00000000-0005-0000-0000-00005E200000}"/>
    <cellStyle name="集計 3 2 10" xfId="4915" xr:uid="{00000000-0005-0000-0000-00005F200000}"/>
    <cellStyle name="集計 3 2 11" xfId="7088" xr:uid="{00000000-0005-0000-0000-000060200000}"/>
    <cellStyle name="集計 3 2 12" xfId="8680" xr:uid="{00000000-0005-0000-0000-000061200000}"/>
    <cellStyle name="集計 3 2 13" xfId="10400" xr:uid="{00000000-0005-0000-0000-000062200000}"/>
    <cellStyle name="集計 3 2 14" xfId="11993" xr:uid="{00000000-0005-0000-0000-000063200000}"/>
    <cellStyle name="集計 3 2 15" xfId="14173" xr:uid="{00000000-0005-0000-0000-000064200000}"/>
    <cellStyle name="集計 3 2 16" xfId="16012" xr:uid="{00000000-0005-0000-0000-000065200000}"/>
    <cellStyle name="集計 3 2 17" xfId="17629" xr:uid="{00000000-0005-0000-0000-000066200000}"/>
    <cellStyle name="集計 3 2 18" xfId="19228" xr:uid="{00000000-0005-0000-0000-000067200000}"/>
    <cellStyle name="集計 3 2 2" xfId="251" xr:uid="{00000000-0005-0000-0000-000068200000}"/>
    <cellStyle name="集計 3 2 2 10" xfId="11994" xr:uid="{00000000-0005-0000-0000-000069200000}"/>
    <cellStyle name="集計 3 2 2 11" xfId="13798" xr:uid="{00000000-0005-0000-0000-00006A200000}"/>
    <cellStyle name="集計 3 2 2 12" xfId="16013" xr:uid="{00000000-0005-0000-0000-00006B200000}"/>
    <cellStyle name="集計 3 2 2 13" xfId="17630" xr:uid="{00000000-0005-0000-0000-00006C200000}"/>
    <cellStyle name="集計 3 2 2 14" xfId="19229" xr:uid="{00000000-0005-0000-0000-00006D200000}"/>
    <cellStyle name="集計 3 2 2 2" xfId="477" xr:uid="{00000000-0005-0000-0000-00006E200000}"/>
    <cellStyle name="集計 3 2 2 2 10" xfId="14089" xr:uid="{00000000-0005-0000-0000-00006F200000}"/>
    <cellStyle name="集計 3 2 2 2 11" xfId="16239" xr:uid="{00000000-0005-0000-0000-000070200000}"/>
    <cellStyle name="集計 3 2 2 2 12" xfId="17856" xr:uid="{00000000-0005-0000-0000-000071200000}"/>
    <cellStyle name="集計 3 2 2 2 13" xfId="19455" xr:uid="{00000000-0005-0000-0000-000072200000}"/>
    <cellStyle name="集計 3 2 2 2 2" xfId="888" xr:uid="{00000000-0005-0000-0000-000073200000}"/>
    <cellStyle name="集計 3 2 2 2 2 10" xfId="16650" xr:uid="{00000000-0005-0000-0000-000074200000}"/>
    <cellStyle name="集計 3 2 2 2 2 11" xfId="18267" xr:uid="{00000000-0005-0000-0000-000075200000}"/>
    <cellStyle name="集計 3 2 2 2 2 12" xfId="19866" xr:uid="{00000000-0005-0000-0000-000076200000}"/>
    <cellStyle name="集計 3 2 2 2 2 13" xfId="4092" xr:uid="{00000000-0005-0000-0000-000077200000}"/>
    <cellStyle name="集計 3 2 2 2 2 2" xfId="2094" xr:uid="{00000000-0005-0000-0000-000078200000}"/>
    <cellStyle name="集計 3 2 2 2 2 2 2" xfId="5314" xr:uid="{00000000-0005-0000-0000-000079200000}"/>
    <cellStyle name="集計 3 2 2 2 2 3" xfId="3108" xr:uid="{00000000-0005-0000-0000-00007A200000}"/>
    <cellStyle name="集計 3 2 2 2 2 3 2" xfId="6535" xr:uid="{00000000-0005-0000-0000-00007B200000}"/>
    <cellStyle name="集計 3 2 2 2 2 4" xfId="7726" xr:uid="{00000000-0005-0000-0000-00007C200000}"/>
    <cellStyle name="集計 3 2 2 2 2 5" xfId="9318" xr:uid="{00000000-0005-0000-0000-00007D200000}"/>
    <cellStyle name="集計 3 2 2 2 2 6" xfId="11039" xr:uid="{00000000-0005-0000-0000-00007E200000}"/>
    <cellStyle name="集計 3 2 2 2 2 7" xfId="12632" xr:uid="{00000000-0005-0000-0000-00007F200000}"/>
    <cellStyle name="集計 3 2 2 2 2 8" xfId="14168" xr:uid="{00000000-0005-0000-0000-000080200000}"/>
    <cellStyle name="集計 3 2 2 2 2 9" xfId="15057" xr:uid="{00000000-0005-0000-0000-000081200000}"/>
    <cellStyle name="集計 3 2 2 2 3" xfId="1281" xr:uid="{00000000-0005-0000-0000-000082200000}"/>
    <cellStyle name="集計 3 2 2 2 3 10" xfId="17043" xr:uid="{00000000-0005-0000-0000-000083200000}"/>
    <cellStyle name="集計 3 2 2 2 3 11" xfId="18660" xr:uid="{00000000-0005-0000-0000-000084200000}"/>
    <cellStyle name="集計 3 2 2 2 3 12" xfId="20259" xr:uid="{00000000-0005-0000-0000-000085200000}"/>
    <cellStyle name="集計 3 2 2 2 3 13" xfId="4485" xr:uid="{00000000-0005-0000-0000-000086200000}"/>
    <cellStyle name="集計 3 2 2 2 3 2" xfId="2487" xr:uid="{00000000-0005-0000-0000-000087200000}"/>
    <cellStyle name="集計 3 2 2 2 3 2 2" xfId="5707" xr:uid="{00000000-0005-0000-0000-000088200000}"/>
    <cellStyle name="集計 3 2 2 2 3 3" xfId="3300" xr:uid="{00000000-0005-0000-0000-000089200000}"/>
    <cellStyle name="集計 3 2 2 2 3 3 2" xfId="6928" xr:uid="{00000000-0005-0000-0000-00008A200000}"/>
    <cellStyle name="集計 3 2 2 2 3 4" xfId="8119" xr:uid="{00000000-0005-0000-0000-00008B200000}"/>
    <cellStyle name="集計 3 2 2 2 3 5" xfId="9711" xr:uid="{00000000-0005-0000-0000-00008C200000}"/>
    <cellStyle name="集計 3 2 2 2 3 6" xfId="11432" xr:uid="{00000000-0005-0000-0000-00008D200000}"/>
    <cellStyle name="集計 3 2 2 2 3 7" xfId="13025" xr:uid="{00000000-0005-0000-0000-00008E200000}"/>
    <cellStyle name="集計 3 2 2 2 3 8" xfId="14524" xr:uid="{00000000-0005-0000-0000-00008F200000}"/>
    <cellStyle name="集計 3 2 2 2 3 9" xfId="15450" xr:uid="{00000000-0005-0000-0000-000090200000}"/>
    <cellStyle name="集計 3 2 2 2 4" xfId="1683" xr:uid="{00000000-0005-0000-0000-000091200000}"/>
    <cellStyle name="集計 3 2 2 2 4 10" xfId="17445" xr:uid="{00000000-0005-0000-0000-000092200000}"/>
    <cellStyle name="集計 3 2 2 2 4 11" xfId="19062" xr:uid="{00000000-0005-0000-0000-000093200000}"/>
    <cellStyle name="集計 3 2 2 2 4 12" xfId="20661" xr:uid="{00000000-0005-0000-0000-000094200000}"/>
    <cellStyle name="集計 3 2 2 2 4 2" xfId="2889" xr:uid="{00000000-0005-0000-0000-000095200000}"/>
    <cellStyle name="集計 3 2 2 2 4 2 2" xfId="6109" xr:uid="{00000000-0005-0000-0000-000096200000}"/>
    <cellStyle name="集計 3 2 2 2 4 3" xfId="3681" xr:uid="{00000000-0005-0000-0000-000097200000}"/>
    <cellStyle name="集計 3 2 2 2 4 4" xfId="8521" xr:uid="{00000000-0005-0000-0000-000098200000}"/>
    <cellStyle name="集計 3 2 2 2 4 5" xfId="10113" xr:uid="{00000000-0005-0000-0000-000099200000}"/>
    <cellStyle name="集計 3 2 2 2 4 6" xfId="11834" xr:uid="{00000000-0005-0000-0000-00009A200000}"/>
    <cellStyle name="集計 3 2 2 2 4 7" xfId="13427" xr:uid="{00000000-0005-0000-0000-00009B200000}"/>
    <cellStyle name="集計 3 2 2 2 4 8" xfId="14922" xr:uid="{00000000-0005-0000-0000-00009C200000}"/>
    <cellStyle name="集計 3 2 2 2 4 9" xfId="15852" xr:uid="{00000000-0005-0000-0000-00009D200000}"/>
    <cellStyle name="集計 3 2 2 2 5" xfId="4639" xr:uid="{00000000-0005-0000-0000-00009E200000}"/>
    <cellStyle name="集計 3 2 2 2 6" xfId="7315" xr:uid="{00000000-0005-0000-0000-00009F200000}"/>
    <cellStyle name="集計 3 2 2 2 7" xfId="8907" xr:uid="{00000000-0005-0000-0000-0000A0200000}"/>
    <cellStyle name="集計 3 2 2 2 8" xfId="10627" xr:uid="{00000000-0005-0000-0000-0000A1200000}"/>
    <cellStyle name="集計 3 2 2 2 9" xfId="12220" xr:uid="{00000000-0005-0000-0000-0000A2200000}"/>
    <cellStyle name="集計 3 2 2 3" xfId="662" xr:uid="{00000000-0005-0000-0000-0000A3200000}"/>
    <cellStyle name="集計 3 2 2 3 10" xfId="16424" xr:uid="{00000000-0005-0000-0000-0000A4200000}"/>
    <cellStyle name="集計 3 2 2 3 11" xfId="18041" xr:uid="{00000000-0005-0000-0000-0000A5200000}"/>
    <cellStyle name="集計 3 2 2 3 12" xfId="19640" xr:uid="{00000000-0005-0000-0000-0000A6200000}"/>
    <cellStyle name="集計 3 2 2 3 13" xfId="3866" xr:uid="{00000000-0005-0000-0000-0000A7200000}"/>
    <cellStyle name="集計 3 2 2 3 2" xfId="1868" xr:uid="{00000000-0005-0000-0000-0000A8200000}"/>
    <cellStyle name="集計 3 2 2 3 2 2" xfId="5088" xr:uid="{00000000-0005-0000-0000-0000A9200000}"/>
    <cellStyle name="集計 3 2 2 3 3" xfId="2993" xr:uid="{00000000-0005-0000-0000-0000AA200000}"/>
    <cellStyle name="集計 3 2 2 3 3 2" xfId="6309" xr:uid="{00000000-0005-0000-0000-0000AB200000}"/>
    <cellStyle name="集計 3 2 2 3 4" xfId="7500" xr:uid="{00000000-0005-0000-0000-0000AC200000}"/>
    <cellStyle name="集計 3 2 2 3 5" xfId="9092" xr:uid="{00000000-0005-0000-0000-0000AD200000}"/>
    <cellStyle name="集計 3 2 2 3 6" xfId="10813" xr:uid="{00000000-0005-0000-0000-0000AE200000}"/>
    <cellStyle name="集計 3 2 2 3 7" xfId="12406" xr:uid="{00000000-0005-0000-0000-0000AF200000}"/>
    <cellStyle name="集計 3 2 2 3 8" xfId="13973" xr:uid="{00000000-0005-0000-0000-0000B0200000}"/>
    <cellStyle name="集計 3 2 2 3 9" xfId="13930" xr:uid="{00000000-0005-0000-0000-0000B1200000}"/>
    <cellStyle name="集計 3 2 2 4" xfId="1055" xr:uid="{00000000-0005-0000-0000-0000B2200000}"/>
    <cellStyle name="集計 3 2 2 4 10" xfId="16817" xr:uid="{00000000-0005-0000-0000-0000B3200000}"/>
    <cellStyle name="集計 3 2 2 4 11" xfId="18434" xr:uid="{00000000-0005-0000-0000-0000B4200000}"/>
    <cellStyle name="集計 3 2 2 4 12" xfId="20033" xr:uid="{00000000-0005-0000-0000-0000B5200000}"/>
    <cellStyle name="集計 3 2 2 4 13" xfId="4259" xr:uid="{00000000-0005-0000-0000-0000B6200000}"/>
    <cellStyle name="集計 3 2 2 4 2" xfId="2261" xr:uid="{00000000-0005-0000-0000-0000B7200000}"/>
    <cellStyle name="集計 3 2 2 4 2 2" xfId="5481" xr:uid="{00000000-0005-0000-0000-0000B8200000}"/>
    <cellStyle name="集計 3 2 2 4 3" xfId="3185" xr:uid="{00000000-0005-0000-0000-0000B9200000}"/>
    <cellStyle name="集計 3 2 2 4 3 2" xfId="6702" xr:uid="{00000000-0005-0000-0000-0000BA200000}"/>
    <cellStyle name="集計 3 2 2 4 4" xfId="7893" xr:uid="{00000000-0005-0000-0000-0000BB200000}"/>
    <cellStyle name="集計 3 2 2 4 5" xfId="9485" xr:uid="{00000000-0005-0000-0000-0000BC200000}"/>
    <cellStyle name="集計 3 2 2 4 6" xfId="11206" xr:uid="{00000000-0005-0000-0000-0000BD200000}"/>
    <cellStyle name="集計 3 2 2 4 7" xfId="12799" xr:uid="{00000000-0005-0000-0000-0000BE200000}"/>
    <cellStyle name="集計 3 2 2 4 8" xfId="14330" xr:uid="{00000000-0005-0000-0000-0000BF200000}"/>
    <cellStyle name="集計 3 2 2 4 9" xfId="15224" xr:uid="{00000000-0005-0000-0000-0000C0200000}"/>
    <cellStyle name="集計 3 2 2 5" xfId="1457" xr:uid="{00000000-0005-0000-0000-0000C1200000}"/>
    <cellStyle name="集計 3 2 2 5 10" xfId="17219" xr:uid="{00000000-0005-0000-0000-0000C2200000}"/>
    <cellStyle name="集計 3 2 2 5 11" xfId="18836" xr:uid="{00000000-0005-0000-0000-0000C3200000}"/>
    <cellStyle name="集計 3 2 2 5 12" xfId="20435" xr:uid="{00000000-0005-0000-0000-0000C4200000}"/>
    <cellStyle name="集計 3 2 2 5 2" xfId="2663" xr:uid="{00000000-0005-0000-0000-0000C5200000}"/>
    <cellStyle name="集計 3 2 2 5 2 2" xfId="5883" xr:uid="{00000000-0005-0000-0000-0000C6200000}"/>
    <cellStyle name="集計 3 2 2 5 3" xfId="3455" xr:uid="{00000000-0005-0000-0000-0000C7200000}"/>
    <cellStyle name="集計 3 2 2 5 4" xfId="8295" xr:uid="{00000000-0005-0000-0000-0000C8200000}"/>
    <cellStyle name="集計 3 2 2 5 5" xfId="9887" xr:uid="{00000000-0005-0000-0000-0000C9200000}"/>
    <cellStyle name="集計 3 2 2 5 6" xfId="11608" xr:uid="{00000000-0005-0000-0000-0000CA200000}"/>
    <cellStyle name="集計 3 2 2 5 7" xfId="13201" xr:uid="{00000000-0005-0000-0000-0000CB200000}"/>
    <cellStyle name="集計 3 2 2 5 8" xfId="14696" xr:uid="{00000000-0005-0000-0000-0000CC200000}"/>
    <cellStyle name="集計 3 2 2 5 9" xfId="15626" xr:uid="{00000000-0005-0000-0000-0000CD200000}"/>
    <cellStyle name="集計 3 2 2 6" xfId="4785" xr:uid="{00000000-0005-0000-0000-0000CE200000}"/>
    <cellStyle name="集計 3 2 2 7" xfId="7089" xr:uid="{00000000-0005-0000-0000-0000CF200000}"/>
    <cellStyle name="集計 3 2 2 8" xfId="8681" xr:uid="{00000000-0005-0000-0000-0000D0200000}"/>
    <cellStyle name="集計 3 2 2 9" xfId="10401" xr:uid="{00000000-0005-0000-0000-0000D1200000}"/>
    <cellStyle name="集計 3 2 3" xfId="252" xr:uid="{00000000-0005-0000-0000-0000D2200000}"/>
    <cellStyle name="集計 3 2 3 10" xfId="11995" xr:uid="{00000000-0005-0000-0000-0000D3200000}"/>
    <cellStyle name="集計 3 2 3 11" xfId="13658" xr:uid="{00000000-0005-0000-0000-0000D4200000}"/>
    <cellStyle name="集計 3 2 3 12" xfId="16014" xr:uid="{00000000-0005-0000-0000-0000D5200000}"/>
    <cellStyle name="集計 3 2 3 13" xfId="17631" xr:uid="{00000000-0005-0000-0000-0000D6200000}"/>
    <cellStyle name="集計 3 2 3 14" xfId="19230" xr:uid="{00000000-0005-0000-0000-0000D7200000}"/>
    <cellStyle name="集計 3 2 3 2" xfId="507" xr:uid="{00000000-0005-0000-0000-0000D8200000}"/>
    <cellStyle name="集計 3 2 3 2 10" xfId="13955" xr:uid="{00000000-0005-0000-0000-0000D9200000}"/>
    <cellStyle name="集計 3 2 3 2 11" xfId="16269" xr:uid="{00000000-0005-0000-0000-0000DA200000}"/>
    <cellStyle name="集計 3 2 3 2 12" xfId="17886" xr:uid="{00000000-0005-0000-0000-0000DB200000}"/>
    <cellStyle name="集計 3 2 3 2 13" xfId="19485" xr:uid="{00000000-0005-0000-0000-0000DC200000}"/>
    <cellStyle name="集計 3 2 3 2 2" xfId="918" xr:uid="{00000000-0005-0000-0000-0000DD200000}"/>
    <cellStyle name="集計 3 2 3 2 2 10" xfId="16680" xr:uid="{00000000-0005-0000-0000-0000DE200000}"/>
    <cellStyle name="集計 3 2 3 2 2 11" xfId="18297" xr:uid="{00000000-0005-0000-0000-0000DF200000}"/>
    <cellStyle name="集計 3 2 3 2 2 12" xfId="19896" xr:uid="{00000000-0005-0000-0000-0000E0200000}"/>
    <cellStyle name="集計 3 2 3 2 2 13" xfId="4122" xr:uid="{00000000-0005-0000-0000-0000E1200000}"/>
    <cellStyle name="集計 3 2 3 2 2 2" xfId="2124" xr:uid="{00000000-0005-0000-0000-0000E2200000}"/>
    <cellStyle name="集計 3 2 3 2 2 2 2" xfId="5344" xr:uid="{00000000-0005-0000-0000-0000E3200000}"/>
    <cellStyle name="集計 3 2 3 2 2 3" xfId="3120" xr:uid="{00000000-0005-0000-0000-0000E4200000}"/>
    <cellStyle name="集計 3 2 3 2 2 3 2" xfId="6565" xr:uid="{00000000-0005-0000-0000-0000E5200000}"/>
    <cellStyle name="集計 3 2 3 2 2 4" xfId="7756" xr:uid="{00000000-0005-0000-0000-0000E6200000}"/>
    <cellStyle name="集計 3 2 3 2 2 5" xfId="9348" xr:uid="{00000000-0005-0000-0000-0000E7200000}"/>
    <cellStyle name="集計 3 2 3 2 2 6" xfId="11069" xr:uid="{00000000-0005-0000-0000-0000E8200000}"/>
    <cellStyle name="集計 3 2 3 2 2 7" xfId="12662" xr:uid="{00000000-0005-0000-0000-0000E9200000}"/>
    <cellStyle name="集計 3 2 3 2 2 8" xfId="14195" xr:uid="{00000000-0005-0000-0000-0000EA200000}"/>
    <cellStyle name="集計 3 2 3 2 2 9" xfId="15087" xr:uid="{00000000-0005-0000-0000-0000EB200000}"/>
    <cellStyle name="集計 3 2 3 2 3" xfId="1311" xr:uid="{00000000-0005-0000-0000-0000EC200000}"/>
    <cellStyle name="集計 3 2 3 2 3 10" xfId="17073" xr:uid="{00000000-0005-0000-0000-0000ED200000}"/>
    <cellStyle name="集計 3 2 3 2 3 11" xfId="18690" xr:uid="{00000000-0005-0000-0000-0000EE200000}"/>
    <cellStyle name="集計 3 2 3 2 3 12" xfId="20289" xr:uid="{00000000-0005-0000-0000-0000EF200000}"/>
    <cellStyle name="集計 3 2 3 2 3 13" xfId="4515" xr:uid="{00000000-0005-0000-0000-0000F0200000}"/>
    <cellStyle name="集計 3 2 3 2 3 2" xfId="2517" xr:uid="{00000000-0005-0000-0000-0000F1200000}"/>
    <cellStyle name="集計 3 2 3 2 3 2 2" xfId="5737" xr:uid="{00000000-0005-0000-0000-0000F2200000}"/>
    <cellStyle name="集計 3 2 3 2 3 3" xfId="3312" xr:uid="{00000000-0005-0000-0000-0000F3200000}"/>
    <cellStyle name="集計 3 2 3 2 3 3 2" xfId="6958" xr:uid="{00000000-0005-0000-0000-0000F4200000}"/>
    <cellStyle name="集計 3 2 3 2 3 4" xfId="8149" xr:uid="{00000000-0005-0000-0000-0000F5200000}"/>
    <cellStyle name="集計 3 2 3 2 3 5" xfId="9741" xr:uid="{00000000-0005-0000-0000-0000F6200000}"/>
    <cellStyle name="集計 3 2 3 2 3 6" xfId="11462" xr:uid="{00000000-0005-0000-0000-0000F7200000}"/>
    <cellStyle name="集計 3 2 3 2 3 7" xfId="13055" xr:uid="{00000000-0005-0000-0000-0000F8200000}"/>
    <cellStyle name="集計 3 2 3 2 3 8" xfId="14551" xr:uid="{00000000-0005-0000-0000-0000F9200000}"/>
    <cellStyle name="集計 3 2 3 2 3 9" xfId="15480" xr:uid="{00000000-0005-0000-0000-0000FA200000}"/>
    <cellStyle name="集計 3 2 3 2 4" xfId="1713" xr:uid="{00000000-0005-0000-0000-0000FB200000}"/>
    <cellStyle name="集計 3 2 3 2 4 10" xfId="17475" xr:uid="{00000000-0005-0000-0000-0000FC200000}"/>
    <cellStyle name="集計 3 2 3 2 4 11" xfId="19092" xr:uid="{00000000-0005-0000-0000-0000FD200000}"/>
    <cellStyle name="集計 3 2 3 2 4 12" xfId="20691" xr:uid="{00000000-0005-0000-0000-0000FE200000}"/>
    <cellStyle name="集計 3 2 3 2 4 2" xfId="2919" xr:uid="{00000000-0005-0000-0000-0000FF200000}"/>
    <cellStyle name="集計 3 2 3 2 4 2 2" xfId="6139" xr:uid="{00000000-0005-0000-0000-000000210000}"/>
    <cellStyle name="集計 3 2 3 2 4 3" xfId="3711" xr:uid="{00000000-0005-0000-0000-000001210000}"/>
    <cellStyle name="集計 3 2 3 2 4 4" xfId="8551" xr:uid="{00000000-0005-0000-0000-000002210000}"/>
    <cellStyle name="集計 3 2 3 2 4 5" xfId="10143" xr:uid="{00000000-0005-0000-0000-000003210000}"/>
    <cellStyle name="集計 3 2 3 2 4 6" xfId="11864" xr:uid="{00000000-0005-0000-0000-000004210000}"/>
    <cellStyle name="集計 3 2 3 2 4 7" xfId="13457" xr:uid="{00000000-0005-0000-0000-000005210000}"/>
    <cellStyle name="集計 3 2 3 2 4 8" xfId="14952" xr:uid="{00000000-0005-0000-0000-000006210000}"/>
    <cellStyle name="集計 3 2 3 2 4 9" xfId="15882" xr:uid="{00000000-0005-0000-0000-000007210000}"/>
    <cellStyle name="集計 3 2 3 2 5" xfId="4609" xr:uid="{00000000-0005-0000-0000-000008210000}"/>
    <cellStyle name="集計 3 2 3 2 6" xfId="7345" xr:uid="{00000000-0005-0000-0000-000009210000}"/>
    <cellStyle name="集計 3 2 3 2 7" xfId="8937" xr:uid="{00000000-0005-0000-0000-00000A210000}"/>
    <cellStyle name="集計 3 2 3 2 8" xfId="10657" xr:uid="{00000000-0005-0000-0000-00000B210000}"/>
    <cellStyle name="集計 3 2 3 2 9" xfId="12250" xr:uid="{00000000-0005-0000-0000-00000C210000}"/>
    <cellStyle name="集計 3 2 3 3" xfId="663" xr:uid="{00000000-0005-0000-0000-00000D210000}"/>
    <cellStyle name="集計 3 2 3 3 10" xfId="16425" xr:uid="{00000000-0005-0000-0000-00000E210000}"/>
    <cellStyle name="集計 3 2 3 3 11" xfId="18042" xr:uid="{00000000-0005-0000-0000-00000F210000}"/>
    <cellStyle name="集計 3 2 3 3 12" xfId="19641" xr:uid="{00000000-0005-0000-0000-000010210000}"/>
    <cellStyle name="集計 3 2 3 3 13" xfId="3867" xr:uid="{00000000-0005-0000-0000-000011210000}"/>
    <cellStyle name="集計 3 2 3 3 2" xfId="1869" xr:uid="{00000000-0005-0000-0000-000012210000}"/>
    <cellStyle name="集計 3 2 3 3 2 2" xfId="5089" xr:uid="{00000000-0005-0000-0000-000013210000}"/>
    <cellStyle name="集計 3 2 3 3 3" xfId="2994" xr:uid="{00000000-0005-0000-0000-000014210000}"/>
    <cellStyle name="集計 3 2 3 3 3 2" xfId="6310" xr:uid="{00000000-0005-0000-0000-000015210000}"/>
    <cellStyle name="集計 3 2 3 3 4" xfId="7501" xr:uid="{00000000-0005-0000-0000-000016210000}"/>
    <cellStyle name="集計 3 2 3 3 5" xfId="9093" xr:uid="{00000000-0005-0000-0000-000017210000}"/>
    <cellStyle name="集計 3 2 3 3 6" xfId="10814" xr:uid="{00000000-0005-0000-0000-000018210000}"/>
    <cellStyle name="集計 3 2 3 3 7" xfId="12407" xr:uid="{00000000-0005-0000-0000-000019210000}"/>
    <cellStyle name="集計 3 2 3 3 8" xfId="13974" xr:uid="{00000000-0005-0000-0000-00001A210000}"/>
    <cellStyle name="集計 3 2 3 3 9" xfId="14547" xr:uid="{00000000-0005-0000-0000-00001B210000}"/>
    <cellStyle name="集計 3 2 3 4" xfId="1056" xr:uid="{00000000-0005-0000-0000-00001C210000}"/>
    <cellStyle name="集計 3 2 3 4 10" xfId="16818" xr:uid="{00000000-0005-0000-0000-00001D210000}"/>
    <cellStyle name="集計 3 2 3 4 11" xfId="18435" xr:uid="{00000000-0005-0000-0000-00001E210000}"/>
    <cellStyle name="集計 3 2 3 4 12" xfId="20034" xr:uid="{00000000-0005-0000-0000-00001F210000}"/>
    <cellStyle name="集計 3 2 3 4 13" xfId="4260" xr:uid="{00000000-0005-0000-0000-000020210000}"/>
    <cellStyle name="集計 3 2 3 4 2" xfId="2262" xr:uid="{00000000-0005-0000-0000-000021210000}"/>
    <cellStyle name="集計 3 2 3 4 2 2" xfId="5482" xr:uid="{00000000-0005-0000-0000-000022210000}"/>
    <cellStyle name="集計 3 2 3 4 3" xfId="3186" xr:uid="{00000000-0005-0000-0000-000023210000}"/>
    <cellStyle name="集計 3 2 3 4 3 2" xfId="6703" xr:uid="{00000000-0005-0000-0000-000024210000}"/>
    <cellStyle name="集計 3 2 3 4 4" xfId="7894" xr:uid="{00000000-0005-0000-0000-000025210000}"/>
    <cellStyle name="集計 3 2 3 4 5" xfId="9486" xr:uid="{00000000-0005-0000-0000-000026210000}"/>
    <cellStyle name="集計 3 2 3 4 6" xfId="11207" xr:uid="{00000000-0005-0000-0000-000027210000}"/>
    <cellStyle name="集計 3 2 3 4 7" xfId="12800" xr:uid="{00000000-0005-0000-0000-000028210000}"/>
    <cellStyle name="集計 3 2 3 4 8" xfId="14331" xr:uid="{00000000-0005-0000-0000-000029210000}"/>
    <cellStyle name="集計 3 2 3 4 9" xfId="15225" xr:uid="{00000000-0005-0000-0000-00002A210000}"/>
    <cellStyle name="集計 3 2 3 5" xfId="1458" xr:uid="{00000000-0005-0000-0000-00002B210000}"/>
    <cellStyle name="集計 3 2 3 5 10" xfId="17220" xr:uid="{00000000-0005-0000-0000-00002C210000}"/>
    <cellStyle name="集計 3 2 3 5 11" xfId="18837" xr:uid="{00000000-0005-0000-0000-00002D210000}"/>
    <cellStyle name="集計 3 2 3 5 12" xfId="20436" xr:uid="{00000000-0005-0000-0000-00002E210000}"/>
    <cellStyle name="集計 3 2 3 5 2" xfId="2664" xr:uid="{00000000-0005-0000-0000-00002F210000}"/>
    <cellStyle name="集計 3 2 3 5 2 2" xfId="5884" xr:uid="{00000000-0005-0000-0000-000030210000}"/>
    <cellStyle name="集計 3 2 3 5 3" xfId="3456" xr:uid="{00000000-0005-0000-0000-000031210000}"/>
    <cellStyle name="集計 3 2 3 5 4" xfId="8296" xr:uid="{00000000-0005-0000-0000-000032210000}"/>
    <cellStyle name="集計 3 2 3 5 5" xfId="9888" xr:uid="{00000000-0005-0000-0000-000033210000}"/>
    <cellStyle name="集計 3 2 3 5 6" xfId="11609" xr:uid="{00000000-0005-0000-0000-000034210000}"/>
    <cellStyle name="集計 3 2 3 5 7" xfId="13202" xr:uid="{00000000-0005-0000-0000-000035210000}"/>
    <cellStyle name="集計 3 2 3 5 8" xfId="14697" xr:uid="{00000000-0005-0000-0000-000036210000}"/>
    <cellStyle name="集計 3 2 3 5 9" xfId="15627" xr:uid="{00000000-0005-0000-0000-000037210000}"/>
    <cellStyle name="集計 3 2 3 6" xfId="4880" xr:uid="{00000000-0005-0000-0000-000038210000}"/>
    <cellStyle name="集計 3 2 3 7" xfId="7090" xr:uid="{00000000-0005-0000-0000-000039210000}"/>
    <cellStyle name="集計 3 2 3 8" xfId="8682" xr:uid="{00000000-0005-0000-0000-00003A210000}"/>
    <cellStyle name="集計 3 2 3 9" xfId="10402" xr:uid="{00000000-0005-0000-0000-00003B210000}"/>
    <cellStyle name="集計 3 2 4" xfId="253" xr:uid="{00000000-0005-0000-0000-00003C210000}"/>
    <cellStyle name="集計 3 2 4 10" xfId="11996" xr:uid="{00000000-0005-0000-0000-00003D210000}"/>
    <cellStyle name="集計 3 2 4 11" xfId="13657" xr:uid="{00000000-0005-0000-0000-00003E210000}"/>
    <cellStyle name="集計 3 2 4 12" xfId="16015" xr:uid="{00000000-0005-0000-0000-00003F210000}"/>
    <cellStyle name="集計 3 2 4 13" xfId="17632" xr:uid="{00000000-0005-0000-0000-000040210000}"/>
    <cellStyle name="集計 3 2 4 14" xfId="19231" xr:uid="{00000000-0005-0000-0000-000041210000}"/>
    <cellStyle name="集計 3 2 4 2" xfId="393" xr:uid="{00000000-0005-0000-0000-000042210000}"/>
    <cellStyle name="集計 3 2 4 2 10" xfId="13614" xr:uid="{00000000-0005-0000-0000-000043210000}"/>
    <cellStyle name="集計 3 2 4 2 11" xfId="16155" xr:uid="{00000000-0005-0000-0000-000044210000}"/>
    <cellStyle name="集計 3 2 4 2 12" xfId="17772" xr:uid="{00000000-0005-0000-0000-000045210000}"/>
    <cellStyle name="集計 3 2 4 2 13" xfId="19371" xr:uid="{00000000-0005-0000-0000-000046210000}"/>
    <cellStyle name="集計 3 2 4 2 2" xfId="804" xr:uid="{00000000-0005-0000-0000-000047210000}"/>
    <cellStyle name="集計 3 2 4 2 2 10" xfId="16566" xr:uid="{00000000-0005-0000-0000-000048210000}"/>
    <cellStyle name="集計 3 2 4 2 2 11" xfId="18183" xr:uid="{00000000-0005-0000-0000-000049210000}"/>
    <cellStyle name="集計 3 2 4 2 2 12" xfId="19782" xr:uid="{00000000-0005-0000-0000-00004A210000}"/>
    <cellStyle name="集計 3 2 4 2 2 13" xfId="4008" xr:uid="{00000000-0005-0000-0000-00004B210000}"/>
    <cellStyle name="集計 3 2 4 2 2 2" xfId="2010" xr:uid="{00000000-0005-0000-0000-00004C210000}"/>
    <cellStyle name="集計 3 2 4 2 2 2 2" xfId="5230" xr:uid="{00000000-0005-0000-0000-00004D210000}"/>
    <cellStyle name="集計 3 2 4 2 2 3" xfId="3060" xr:uid="{00000000-0005-0000-0000-00004E210000}"/>
    <cellStyle name="集計 3 2 4 2 2 3 2" xfId="6451" xr:uid="{00000000-0005-0000-0000-00004F210000}"/>
    <cellStyle name="集計 3 2 4 2 2 4" xfId="7642" xr:uid="{00000000-0005-0000-0000-000050210000}"/>
    <cellStyle name="集計 3 2 4 2 2 5" xfId="9234" xr:uid="{00000000-0005-0000-0000-000051210000}"/>
    <cellStyle name="集計 3 2 4 2 2 6" xfId="10955" xr:uid="{00000000-0005-0000-0000-000052210000}"/>
    <cellStyle name="集計 3 2 4 2 2 7" xfId="12548" xr:uid="{00000000-0005-0000-0000-000053210000}"/>
    <cellStyle name="集計 3 2 4 2 2 8" xfId="14098" xr:uid="{00000000-0005-0000-0000-000054210000}"/>
    <cellStyle name="集計 3 2 4 2 2 9" xfId="10245" xr:uid="{00000000-0005-0000-0000-000055210000}"/>
    <cellStyle name="集計 3 2 4 2 3" xfId="1197" xr:uid="{00000000-0005-0000-0000-000056210000}"/>
    <cellStyle name="集計 3 2 4 2 3 10" xfId="16959" xr:uid="{00000000-0005-0000-0000-000057210000}"/>
    <cellStyle name="集計 3 2 4 2 3 11" xfId="18576" xr:uid="{00000000-0005-0000-0000-000058210000}"/>
    <cellStyle name="集計 3 2 4 2 3 12" xfId="20175" xr:uid="{00000000-0005-0000-0000-000059210000}"/>
    <cellStyle name="集計 3 2 4 2 3 13" xfId="4401" xr:uid="{00000000-0005-0000-0000-00005A210000}"/>
    <cellStyle name="集計 3 2 4 2 3 2" xfId="2403" xr:uid="{00000000-0005-0000-0000-00005B210000}"/>
    <cellStyle name="集計 3 2 4 2 3 2 2" xfId="5623" xr:uid="{00000000-0005-0000-0000-00005C210000}"/>
    <cellStyle name="集計 3 2 4 2 3 3" xfId="3252" xr:uid="{00000000-0005-0000-0000-00005D210000}"/>
    <cellStyle name="集計 3 2 4 2 3 3 2" xfId="6844" xr:uid="{00000000-0005-0000-0000-00005E210000}"/>
    <cellStyle name="集計 3 2 4 2 3 4" xfId="8035" xr:uid="{00000000-0005-0000-0000-00005F210000}"/>
    <cellStyle name="集計 3 2 4 2 3 5" xfId="9627" xr:uid="{00000000-0005-0000-0000-000060210000}"/>
    <cellStyle name="集計 3 2 4 2 3 6" xfId="11348" xr:uid="{00000000-0005-0000-0000-000061210000}"/>
    <cellStyle name="集計 3 2 4 2 3 7" xfId="12941" xr:uid="{00000000-0005-0000-0000-000062210000}"/>
    <cellStyle name="集計 3 2 4 2 3 8" xfId="14454" xr:uid="{00000000-0005-0000-0000-000063210000}"/>
    <cellStyle name="集計 3 2 4 2 3 9" xfId="15366" xr:uid="{00000000-0005-0000-0000-000064210000}"/>
    <cellStyle name="集計 3 2 4 2 4" xfId="1599" xr:uid="{00000000-0005-0000-0000-000065210000}"/>
    <cellStyle name="集計 3 2 4 2 4 10" xfId="17361" xr:uid="{00000000-0005-0000-0000-000066210000}"/>
    <cellStyle name="集計 3 2 4 2 4 11" xfId="18978" xr:uid="{00000000-0005-0000-0000-000067210000}"/>
    <cellStyle name="集計 3 2 4 2 4 12" xfId="20577" xr:uid="{00000000-0005-0000-0000-000068210000}"/>
    <cellStyle name="集計 3 2 4 2 4 2" xfId="2805" xr:uid="{00000000-0005-0000-0000-000069210000}"/>
    <cellStyle name="集計 3 2 4 2 4 2 2" xfId="6025" xr:uid="{00000000-0005-0000-0000-00006A210000}"/>
    <cellStyle name="集計 3 2 4 2 4 3" xfId="3597" xr:uid="{00000000-0005-0000-0000-00006B210000}"/>
    <cellStyle name="集計 3 2 4 2 4 4" xfId="8437" xr:uid="{00000000-0005-0000-0000-00006C210000}"/>
    <cellStyle name="集計 3 2 4 2 4 5" xfId="10029" xr:uid="{00000000-0005-0000-0000-00006D210000}"/>
    <cellStyle name="集計 3 2 4 2 4 6" xfId="11750" xr:uid="{00000000-0005-0000-0000-00006E210000}"/>
    <cellStyle name="集計 3 2 4 2 4 7" xfId="13343" xr:uid="{00000000-0005-0000-0000-00006F210000}"/>
    <cellStyle name="集計 3 2 4 2 4 8" xfId="14838" xr:uid="{00000000-0005-0000-0000-000070210000}"/>
    <cellStyle name="集計 3 2 4 2 4 9" xfId="15768" xr:uid="{00000000-0005-0000-0000-000071210000}"/>
    <cellStyle name="集計 3 2 4 2 5" xfId="4656" xr:uid="{00000000-0005-0000-0000-000072210000}"/>
    <cellStyle name="集計 3 2 4 2 6" xfId="7231" xr:uid="{00000000-0005-0000-0000-000073210000}"/>
    <cellStyle name="集計 3 2 4 2 7" xfId="8823" xr:uid="{00000000-0005-0000-0000-000074210000}"/>
    <cellStyle name="集計 3 2 4 2 8" xfId="10543" xr:uid="{00000000-0005-0000-0000-000075210000}"/>
    <cellStyle name="集計 3 2 4 2 9" xfId="12136" xr:uid="{00000000-0005-0000-0000-000076210000}"/>
    <cellStyle name="集計 3 2 4 3" xfId="664" xr:uid="{00000000-0005-0000-0000-000077210000}"/>
    <cellStyle name="集計 3 2 4 3 10" xfId="16426" xr:uid="{00000000-0005-0000-0000-000078210000}"/>
    <cellStyle name="集計 3 2 4 3 11" xfId="18043" xr:uid="{00000000-0005-0000-0000-000079210000}"/>
    <cellStyle name="集計 3 2 4 3 12" xfId="19642" xr:uid="{00000000-0005-0000-0000-00007A210000}"/>
    <cellStyle name="集計 3 2 4 3 13" xfId="3868" xr:uid="{00000000-0005-0000-0000-00007B210000}"/>
    <cellStyle name="集計 3 2 4 3 2" xfId="1870" xr:uid="{00000000-0005-0000-0000-00007C210000}"/>
    <cellStyle name="集計 3 2 4 3 2 2" xfId="5090" xr:uid="{00000000-0005-0000-0000-00007D210000}"/>
    <cellStyle name="集計 3 2 4 3 3" xfId="2995" xr:uid="{00000000-0005-0000-0000-00007E210000}"/>
    <cellStyle name="集計 3 2 4 3 3 2" xfId="6311" xr:uid="{00000000-0005-0000-0000-00007F210000}"/>
    <cellStyle name="集計 3 2 4 3 4" xfId="7502" xr:uid="{00000000-0005-0000-0000-000080210000}"/>
    <cellStyle name="集計 3 2 4 3 5" xfId="9094" xr:uid="{00000000-0005-0000-0000-000081210000}"/>
    <cellStyle name="集計 3 2 4 3 6" xfId="10815" xr:uid="{00000000-0005-0000-0000-000082210000}"/>
    <cellStyle name="集計 3 2 4 3 7" xfId="12408" xr:uid="{00000000-0005-0000-0000-000083210000}"/>
    <cellStyle name="集計 3 2 4 3 8" xfId="13975" xr:uid="{00000000-0005-0000-0000-000084210000}"/>
    <cellStyle name="集計 3 2 4 3 9" xfId="14191" xr:uid="{00000000-0005-0000-0000-000085210000}"/>
    <cellStyle name="集計 3 2 4 4" xfId="1057" xr:uid="{00000000-0005-0000-0000-000086210000}"/>
    <cellStyle name="集計 3 2 4 4 10" xfId="16819" xr:uid="{00000000-0005-0000-0000-000087210000}"/>
    <cellStyle name="集計 3 2 4 4 11" xfId="18436" xr:uid="{00000000-0005-0000-0000-000088210000}"/>
    <cellStyle name="集計 3 2 4 4 12" xfId="20035" xr:uid="{00000000-0005-0000-0000-000089210000}"/>
    <cellStyle name="集計 3 2 4 4 13" xfId="4261" xr:uid="{00000000-0005-0000-0000-00008A210000}"/>
    <cellStyle name="集計 3 2 4 4 2" xfId="2263" xr:uid="{00000000-0005-0000-0000-00008B210000}"/>
    <cellStyle name="集計 3 2 4 4 2 2" xfId="5483" xr:uid="{00000000-0005-0000-0000-00008C210000}"/>
    <cellStyle name="集計 3 2 4 4 3" xfId="3187" xr:uid="{00000000-0005-0000-0000-00008D210000}"/>
    <cellStyle name="集計 3 2 4 4 3 2" xfId="6704" xr:uid="{00000000-0005-0000-0000-00008E210000}"/>
    <cellStyle name="集計 3 2 4 4 4" xfId="7895" xr:uid="{00000000-0005-0000-0000-00008F210000}"/>
    <cellStyle name="集計 3 2 4 4 5" xfId="9487" xr:uid="{00000000-0005-0000-0000-000090210000}"/>
    <cellStyle name="集計 3 2 4 4 6" xfId="11208" xr:uid="{00000000-0005-0000-0000-000091210000}"/>
    <cellStyle name="集計 3 2 4 4 7" xfId="12801" xr:uid="{00000000-0005-0000-0000-000092210000}"/>
    <cellStyle name="集計 3 2 4 4 8" xfId="14332" xr:uid="{00000000-0005-0000-0000-000093210000}"/>
    <cellStyle name="集計 3 2 4 4 9" xfId="15226" xr:uid="{00000000-0005-0000-0000-000094210000}"/>
    <cellStyle name="集計 3 2 4 5" xfId="1459" xr:uid="{00000000-0005-0000-0000-000095210000}"/>
    <cellStyle name="集計 3 2 4 5 10" xfId="17221" xr:uid="{00000000-0005-0000-0000-000096210000}"/>
    <cellStyle name="集計 3 2 4 5 11" xfId="18838" xr:uid="{00000000-0005-0000-0000-000097210000}"/>
    <cellStyle name="集計 3 2 4 5 12" xfId="20437" xr:uid="{00000000-0005-0000-0000-000098210000}"/>
    <cellStyle name="集計 3 2 4 5 2" xfId="2665" xr:uid="{00000000-0005-0000-0000-000099210000}"/>
    <cellStyle name="集計 3 2 4 5 2 2" xfId="5885" xr:uid="{00000000-0005-0000-0000-00009A210000}"/>
    <cellStyle name="集計 3 2 4 5 3" xfId="3457" xr:uid="{00000000-0005-0000-0000-00009B210000}"/>
    <cellStyle name="集計 3 2 4 5 4" xfId="8297" xr:uid="{00000000-0005-0000-0000-00009C210000}"/>
    <cellStyle name="集計 3 2 4 5 5" xfId="9889" xr:uid="{00000000-0005-0000-0000-00009D210000}"/>
    <cellStyle name="集計 3 2 4 5 6" xfId="11610" xr:uid="{00000000-0005-0000-0000-00009E210000}"/>
    <cellStyle name="集計 3 2 4 5 7" xfId="13203" xr:uid="{00000000-0005-0000-0000-00009F210000}"/>
    <cellStyle name="集計 3 2 4 5 8" xfId="14698" xr:uid="{00000000-0005-0000-0000-0000A0210000}"/>
    <cellStyle name="集計 3 2 4 5 9" xfId="15628" xr:uid="{00000000-0005-0000-0000-0000A1210000}"/>
    <cellStyle name="集計 3 2 4 6" xfId="4784" xr:uid="{00000000-0005-0000-0000-0000A2210000}"/>
    <cellStyle name="集計 3 2 4 7" xfId="7091" xr:uid="{00000000-0005-0000-0000-0000A3210000}"/>
    <cellStyle name="集計 3 2 4 8" xfId="8683" xr:uid="{00000000-0005-0000-0000-0000A4210000}"/>
    <cellStyle name="集計 3 2 4 9" xfId="10403" xr:uid="{00000000-0005-0000-0000-0000A5210000}"/>
    <cellStyle name="集計 3 2 5" xfId="254" xr:uid="{00000000-0005-0000-0000-0000A6210000}"/>
    <cellStyle name="集計 3 2 5 10" xfId="11997" xr:uid="{00000000-0005-0000-0000-0000A7210000}"/>
    <cellStyle name="集計 3 2 5 11" xfId="14250" xr:uid="{00000000-0005-0000-0000-0000A8210000}"/>
    <cellStyle name="集計 3 2 5 12" xfId="16016" xr:uid="{00000000-0005-0000-0000-0000A9210000}"/>
    <cellStyle name="集計 3 2 5 13" xfId="17633" xr:uid="{00000000-0005-0000-0000-0000AA210000}"/>
    <cellStyle name="集計 3 2 5 14" xfId="19232" xr:uid="{00000000-0005-0000-0000-0000AB210000}"/>
    <cellStyle name="集計 3 2 5 2" xfId="394" xr:uid="{00000000-0005-0000-0000-0000AC210000}"/>
    <cellStyle name="集計 3 2 5 2 10" xfId="13781" xr:uid="{00000000-0005-0000-0000-0000AD210000}"/>
    <cellStyle name="集計 3 2 5 2 11" xfId="16156" xr:uid="{00000000-0005-0000-0000-0000AE210000}"/>
    <cellStyle name="集計 3 2 5 2 12" xfId="17773" xr:uid="{00000000-0005-0000-0000-0000AF210000}"/>
    <cellStyle name="集計 3 2 5 2 13" xfId="19372" xr:uid="{00000000-0005-0000-0000-0000B0210000}"/>
    <cellStyle name="集計 3 2 5 2 2" xfId="805" xr:uid="{00000000-0005-0000-0000-0000B1210000}"/>
    <cellStyle name="集計 3 2 5 2 2 10" xfId="16567" xr:uid="{00000000-0005-0000-0000-0000B2210000}"/>
    <cellStyle name="集計 3 2 5 2 2 11" xfId="18184" xr:uid="{00000000-0005-0000-0000-0000B3210000}"/>
    <cellStyle name="集計 3 2 5 2 2 12" xfId="19783" xr:uid="{00000000-0005-0000-0000-0000B4210000}"/>
    <cellStyle name="集計 3 2 5 2 2 13" xfId="4009" xr:uid="{00000000-0005-0000-0000-0000B5210000}"/>
    <cellStyle name="集計 3 2 5 2 2 2" xfId="2011" xr:uid="{00000000-0005-0000-0000-0000B6210000}"/>
    <cellStyle name="集計 3 2 5 2 2 2 2" xfId="5231" xr:uid="{00000000-0005-0000-0000-0000B7210000}"/>
    <cellStyle name="集計 3 2 5 2 2 3" xfId="3061" xr:uid="{00000000-0005-0000-0000-0000B8210000}"/>
    <cellStyle name="集計 3 2 5 2 2 3 2" xfId="6452" xr:uid="{00000000-0005-0000-0000-0000B9210000}"/>
    <cellStyle name="集計 3 2 5 2 2 4" xfId="7643" xr:uid="{00000000-0005-0000-0000-0000BA210000}"/>
    <cellStyle name="集計 3 2 5 2 2 5" xfId="9235" xr:uid="{00000000-0005-0000-0000-0000BB210000}"/>
    <cellStyle name="集計 3 2 5 2 2 6" xfId="10956" xr:uid="{00000000-0005-0000-0000-0000BC210000}"/>
    <cellStyle name="集計 3 2 5 2 2 7" xfId="12549" xr:uid="{00000000-0005-0000-0000-0000BD210000}"/>
    <cellStyle name="集計 3 2 5 2 2 8" xfId="14099" xr:uid="{00000000-0005-0000-0000-0000BE210000}"/>
    <cellStyle name="集計 3 2 5 2 2 9" xfId="10244" xr:uid="{00000000-0005-0000-0000-0000BF210000}"/>
    <cellStyle name="集計 3 2 5 2 3" xfId="1198" xr:uid="{00000000-0005-0000-0000-0000C0210000}"/>
    <cellStyle name="集計 3 2 5 2 3 10" xfId="16960" xr:uid="{00000000-0005-0000-0000-0000C1210000}"/>
    <cellStyle name="集計 3 2 5 2 3 11" xfId="18577" xr:uid="{00000000-0005-0000-0000-0000C2210000}"/>
    <cellStyle name="集計 3 2 5 2 3 12" xfId="20176" xr:uid="{00000000-0005-0000-0000-0000C3210000}"/>
    <cellStyle name="集計 3 2 5 2 3 13" xfId="4402" xr:uid="{00000000-0005-0000-0000-0000C4210000}"/>
    <cellStyle name="集計 3 2 5 2 3 2" xfId="2404" xr:uid="{00000000-0005-0000-0000-0000C5210000}"/>
    <cellStyle name="集計 3 2 5 2 3 2 2" xfId="5624" xr:uid="{00000000-0005-0000-0000-0000C6210000}"/>
    <cellStyle name="集計 3 2 5 2 3 3" xfId="3253" xr:uid="{00000000-0005-0000-0000-0000C7210000}"/>
    <cellStyle name="集計 3 2 5 2 3 3 2" xfId="6845" xr:uid="{00000000-0005-0000-0000-0000C8210000}"/>
    <cellStyle name="集計 3 2 5 2 3 4" xfId="8036" xr:uid="{00000000-0005-0000-0000-0000C9210000}"/>
    <cellStyle name="集計 3 2 5 2 3 5" xfId="9628" xr:uid="{00000000-0005-0000-0000-0000CA210000}"/>
    <cellStyle name="集計 3 2 5 2 3 6" xfId="11349" xr:uid="{00000000-0005-0000-0000-0000CB210000}"/>
    <cellStyle name="集計 3 2 5 2 3 7" xfId="12942" xr:uid="{00000000-0005-0000-0000-0000CC210000}"/>
    <cellStyle name="集計 3 2 5 2 3 8" xfId="14455" xr:uid="{00000000-0005-0000-0000-0000CD210000}"/>
    <cellStyle name="集計 3 2 5 2 3 9" xfId="15367" xr:uid="{00000000-0005-0000-0000-0000CE210000}"/>
    <cellStyle name="集計 3 2 5 2 4" xfId="1600" xr:uid="{00000000-0005-0000-0000-0000CF210000}"/>
    <cellStyle name="集計 3 2 5 2 4 10" xfId="17362" xr:uid="{00000000-0005-0000-0000-0000D0210000}"/>
    <cellStyle name="集計 3 2 5 2 4 11" xfId="18979" xr:uid="{00000000-0005-0000-0000-0000D1210000}"/>
    <cellStyle name="集計 3 2 5 2 4 12" xfId="20578" xr:uid="{00000000-0005-0000-0000-0000D2210000}"/>
    <cellStyle name="集計 3 2 5 2 4 2" xfId="2806" xr:uid="{00000000-0005-0000-0000-0000D3210000}"/>
    <cellStyle name="集計 3 2 5 2 4 2 2" xfId="6026" xr:uid="{00000000-0005-0000-0000-0000D4210000}"/>
    <cellStyle name="集計 3 2 5 2 4 3" xfId="3598" xr:uid="{00000000-0005-0000-0000-0000D5210000}"/>
    <cellStyle name="集計 3 2 5 2 4 4" xfId="8438" xr:uid="{00000000-0005-0000-0000-0000D6210000}"/>
    <cellStyle name="集計 3 2 5 2 4 5" xfId="10030" xr:uid="{00000000-0005-0000-0000-0000D7210000}"/>
    <cellStyle name="集計 3 2 5 2 4 6" xfId="11751" xr:uid="{00000000-0005-0000-0000-0000D8210000}"/>
    <cellStyle name="集計 3 2 5 2 4 7" xfId="13344" xr:uid="{00000000-0005-0000-0000-0000D9210000}"/>
    <cellStyle name="集計 3 2 5 2 4 8" xfId="14839" xr:uid="{00000000-0005-0000-0000-0000DA210000}"/>
    <cellStyle name="集計 3 2 5 2 4 9" xfId="15769" xr:uid="{00000000-0005-0000-0000-0000DB210000}"/>
    <cellStyle name="集計 3 2 5 2 5" xfId="4655" xr:uid="{00000000-0005-0000-0000-0000DC210000}"/>
    <cellStyle name="集計 3 2 5 2 6" xfId="7232" xr:uid="{00000000-0005-0000-0000-0000DD210000}"/>
    <cellStyle name="集計 3 2 5 2 7" xfId="8824" xr:uid="{00000000-0005-0000-0000-0000DE210000}"/>
    <cellStyle name="集計 3 2 5 2 8" xfId="10544" xr:uid="{00000000-0005-0000-0000-0000DF210000}"/>
    <cellStyle name="集計 3 2 5 2 9" xfId="12137" xr:uid="{00000000-0005-0000-0000-0000E0210000}"/>
    <cellStyle name="集計 3 2 5 3" xfId="665" xr:uid="{00000000-0005-0000-0000-0000E1210000}"/>
    <cellStyle name="集計 3 2 5 3 10" xfId="16427" xr:uid="{00000000-0005-0000-0000-0000E2210000}"/>
    <cellStyle name="集計 3 2 5 3 11" xfId="18044" xr:uid="{00000000-0005-0000-0000-0000E3210000}"/>
    <cellStyle name="集計 3 2 5 3 12" xfId="19643" xr:uid="{00000000-0005-0000-0000-0000E4210000}"/>
    <cellStyle name="集計 3 2 5 3 13" xfId="3869" xr:uid="{00000000-0005-0000-0000-0000E5210000}"/>
    <cellStyle name="集計 3 2 5 3 2" xfId="1871" xr:uid="{00000000-0005-0000-0000-0000E6210000}"/>
    <cellStyle name="集計 3 2 5 3 2 2" xfId="5091" xr:uid="{00000000-0005-0000-0000-0000E7210000}"/>
    <cellStyle name="集計 3 2 5 3 3" xfId="2996" xr:uid="{00000000-0005-0000-0000-0000E8210000}"/>
    <cellStyle name="集計 3 2 5 3 3 2" xfId="6312" xr:uid="{00000000-0005-0000-0000-0000E9210000}"/>
    <cellStyle name="集計 3 2 5 3 4" xfId="7503" xr:uid="{00000000-0005-0000-0000-0000EA210000}"/>
    <cellStyle name="集計 3 2 5 3 5" xfId="9095" xr:uid="{00000000-0005-0000-0000-0000EB210000}"/>
    <cellStyle name="集計 3 2 5 3 6" xfId="10816" xr:uid="{00000000-0005-0000-0000-0000EC210000}"/>
    <cellStyle name="集計 3 2 5 3 7" xfId="12409" xr:uid="{00000000-0005-0000-0000-0000ED210000}"/>
    <cellStyle name="集計 3 2 5 3 8" xfId="13976" xr:uid="{00000000-0005-0000-0000-0000EE210000}"/>
    <cellStyle name="集計 3 2 5 3 9" xfId="13816" xr:uid="{00000000-0005-0000-0000-0000EF210000}"/>
    <cellStyle name="集計 3 2 5 4" xfId="1058" xr:uid="{00000000-0005-0000-0000-0000F0210000}"/>
    <cellStyle name="集計 3 2 5 4 10" xfId="16820" xr:uid="{00000000-0005-0000-0000-0000F1210000}"/>
    <cellStyle name="集計 3 2 5 4 11" xfId="18437" xr:uid="{00000000-0005-0000-0000-0000F2210000}"/>
    <cellStyle name="集計 3 2 5 4 12" xfId="20036" xr:uid="{00000000-0005-0000-0000-0000F3210000}"/>
    <cellStyle name="集計 3 2 5 4 13" xfId="4262" xr:uid="{00000000-0005-0000-0000-0000F4210000}"/>
    <cellStyle name="集計 3 2 5 4 2" xfId="2264" xr:uid="{00000000-0005-0000-0000-0000F5210000}"/>
    <cellStyle name="集計 3 2 5 4 2 2" xfId="5484" xr:uid="{00000000-0005-0000-0000-0000F6210000}"/>
    <cellStyle name="集計 3 2 5 4 3" xfId="3188" xr:uid="{00000000-0005-0000-0000-0000F7210000}"/>
    <cellStyle name="集計 3 2 5 4 3 2" xfId="6705" xr:uid="{00000000-0005-0000-0000-0000F8210000}"/>
    <cellStyle name="集計 3 2 5 4 4" xfId="7896" xr:uid="{00000000-0005-0000-0000-0000F9210000}"/>
    <cellStyle name="集計 3 2 5 4 5" xfId="9488" xr:uid="{00000000-0005-0000-0000-0000FA210000}"/>
    <cellStyle name="集計 3 2 5 4 6" xfId="11209" xr:uid="{00000000-0005-0000-0000-0000FB210000}"/>
    <cellStyle name="集計 3 2 5 4 7" xfId="12802" xr:uid="{00000000-0005-0000-0000-0000FC210000}"/>
    <cellStyle name="集計 3 2 5 4 8" xfId="14333" xr:uid="{00000000-0005-0000-0000-0000FD210000}"/>
    <cellStyle name="集計 3 2 5 4 9" xfId="15227" xr:uid="{00000000-0005-0000-0000-0000FE210000}"/>
    <cellStyle name="集計 3 2 5 5" xfId="1460" xr:uid="{00000000-0005-0000-0000-0000FF210000}"/>
    <cellStyle name="集計 3 2 5 5 10" xfId="17222" xr:uid="{00000000-0005-0000-0000-000000220000}"/>
    <cellStyle name="集計 3 2 5 5 11" xfId="18839" xr:uid="{00000000-0005-0000-0000-000001220000}"/>
    <cellStyle name="集計 3 2 5 5 12" xfId="20438" xr:uid="{00000000-0005-0000-0000-000002220000}"/>
    <cellStyle name="集計 3 2 5 5 2" xfId="2666" xr:uid="{00000000-0005-0000-0000-000003220000}"/>
    <cellStyle name="集計 3 2 5 5 2 2" xfId="5886" xr:uid="{00000000-0005-0000-0000-000004220000}"/>
    <cellStyle name="集計 3 2 5 5 3" xfId="3458" xr:uid="{00000000-0005-0000-0000-000005220000}"/>
    <cellStyle name="集計 3 2 5 5 4" xfId="8298" xr:uid="{00000000-0005-0000-0000-000006220000}"/>
    <cellStyle name="集計 3 2 5 5 5" xfId="9890" xr:uid="{00000000-0005-0000-0000-000007220000}"/>
    <cellStyle name="集計 3 2 5 5 6" xfId="11611" xr:uid="{00000000-0005-0000-0000-000008220000}"/>
    <cellStyle name="集計 3 2 5 5 7" xfId="13204" xr:uid="{00000000-0005-0000-0000-000009220000}"/>
    <cellStyle name="集計 3 2 5 5 8" xfId="14699" xr:uid="{00000000-0005-0000-0000-00000A220000}"/>
    <cellStyle name="集計 3 2 5 5 9" xfId="15629" xr:uid="{00000000-0005-0000-0000-00000B220000}"/>
    <cellStyle name="集計 3 2 5 6" xfId="4879" xr:uid="{00000000-0005-0000-0000-00000C220000}"/>
    <cellStyle name="集計 3 2 5 7" xfId="7092" xr:uid="{00000000-0005-0000-0000-00000D220000}"/>
    <cellStyle name="集計 3 2 5 8" xfId="8684" xr:uid="{00000000-0005-0000-0000-00000E220000}"/>
    <cellStyle name="集計 3 2 5 9" xfId="10404" xr:uid="{00000000-0005-0000-0000-00000F220000}"/>
    <cellStyle name="集計 3 2 6" xfId="255" xr:uid="{00000000-0005-0000-0000-000010220000}"/>
    <cellStyle name="集計 3 2 6 10" xfId="11998" xr:uid="{00000000-0005-0000-0000-000011220000}"/>
    <cellStyle name="集計 3 2 6 11" xfId="13516" xr:uid="{00000000-0005-0000-0000-000012220000}"/>
    <cellStyle name="集計 3 2 6 12" xfId="16017" xr:uid="{00000000-0005-0000-0000-000013220000}"/>
    <cellStyle name="集計 3 2 6 13" xfId="17634" xr:uid="{00000000-0005-0000-0000-000014220000}"/>
    <cellStyle name="集計 3 2 6 14" xfId="19233" xr:uid="{00000000-0005-0000-0000-000015220000}"/>
    <cellStyle name="集計 3 2 6 2" xfId="395" xr:uid="{00000000-0005-0000-0000-000016220000}"/>
    <cellStyle name="集計 3 2 6 2 10" xfId="13613" xr:uid="{00000000-0005-0000-0000-000017220000}"/>
    <cellStyle name="集計 3 2 6 2 11" xfId="16157" xr:uid="{00000000-0005-0000-0000-000018220000}"/>
    <cellStyle name="集計 3 2 6 2 12" xfId="17774" xr:uid="{00000000-0005-0000-0000-000019220000}"/>
    <cellStyle name="集計 3 2 6 2 13" xfId="19373" xr:uid="{00000000-0005-0000-0000-00001A220000}"/>
    <cellStyle name="集計 3 2 6 2 2" xfId="806" xr:uid="{00000000-0005-0000-0000-00001B220000}"/>
    <cellStyle name="集計 3 2 6 2 2 10" xfId="16568" xr:uid="{00000000-0005-0000-0000-00001C220000}"/>
    <cellStyle name="集計 3 2 6 2 2 11" xfId="18185" xr:uid="{00000000-0005-0000-0000-00001D220000}"/>
    <cellStyle name="集計 3 2 6 2 2 12" xfId="19784" xr:uid="{00000000-0005-0000-0000-00001E220000}"/>
    <cellStyle name="集計 3 2 6 2 2 13" xfId="4010" xr:uid="{00000000-0005-0000-0000-00001F220000}"/>
    <cellStyle name="集計 3 2 6 2 2 2" xfId="2012" xr:uid="{00000000-0005-0000-0000-000020220000}"/>
    <cellStyle name="集計 3 2 6 2 2 2 2" xfId="5232" xr:uid="{00000000-0005-0000-0000-000021220000}"/>
    <cellStyle name="集計 3 2 6 2 2 3" xfId="3062" xr:uid="{00000000-0005-0000-0000-000022220000}"/>
    <cellStyle name="集計 3 2 6 2 2 3 2" xfId="6453" xr:uid="{00000000-0005-0000-0000-000023220000}"/>
    <cellStyle name="集計 3 2 6 2 2 4" xfId="7644" xr:uid="{00000000-0005-0000-0000-000024220000}"/>
    <cellStyle name="集計 3 2 6 2 2 5" xfId="9236" xr:uid="{00000000-0005-0000-0000-000025220000}"/>
    <cellStyle name="集計 3 2 6 2 2 6" xfId="10957" xr:uid="{00000000-0005-0000-0000-000026220000}"/>
    <cellStyle name="集計 3 2 6 2 2 7" xfId="12550" xr:uid="{00000000-0005-0000-0000-000027220000}"/>
    <cellStyle name="集計 3 2 6 2 2 8" xfId="14100" xr:uid="{00000000-0005-0000-0000-000028220000}"/>
    <cellStyle name="集計 3 2 6 2 2 9" xfId="12303" xr:uid="{00000000-0005-0000-0000-000029220000}"/>
    <cellStyle name="集計 3 2 6 2 3" xfId="1199" xr:uid="{00000000-0005-0000-0000-00002A220000}"/>
    <cellStyle name="集計 3 2 6 2 3 10" xfId="16961" xr:uid="{00000000-0005-0000-0000-00002B220000}"/>
    <cellStyle name="集計 3 2 6 2 3 11" xfId="18578" xr:uid="{00000000-0005-0000-0000-00002C220000}"/>
    <cellStyle name="集計 3 2 6 2 3 12" xfId="20177" xr:uid="{00000000-0005-0000-0000-00002D220000}"/>
    <cellStyle name="集計 3 2 6 2 3 13" xfId="4403" xr:uid="{00000000-0005-0000-0000-00002E220000}"/>
    <cellStyle name="集計 3 2 6 2 3 2" xfId="2405" xr:uid="{00000000-0005-0000-0000-00002F220000}"/>
    <cellStyle name="集計 3 2 6 2 3 2 2" xfId="5625" xr:uid="{00000000-0005-0000-0000-000030220000}"/>
    <cellStyle name="集計 3 2 6 2 3 3" xfId="3254" xr:uid="{00000000-0005-0000-0000-000031220000}"/>
    <cellStyle name="集計 3 2 6 2 3 3 2" xfId="6846" xr:uid="{00000000-0005-0000-0000-000032220000}"/>
    <cellStyle name="集計 3 2 6 2 3 4" xfId="8037" xr:uid="{00000000-0005-0000-0000-000033220000}"/>
    <cellStyle name="集計 3 2 6 2 3 5" xfId="9629" xr:uid="{00000000-0005-0000-0000-000034220000}"/>
    <cellStyle name="集計 3 2 6 2 3 6" xfId="11350" xr:uid="{00000000-0005-0000-0000-000035220000}"/>
    <cellStyle name="集計 3 2 6 2 3 7" xfId="12943" xr:uid="{00000000-0005-0000-0000-000036220000}"/>
    <cellStyle name="集計 3 2 6 2 3 8" xfId="14456" xr:uid="{00000000-0005-0000-0000-000037220000}"/>
    <cellStyle name="集計 3 2 6 2 3 9" xfId="15368" xr:uid="{00000000-0005-0000-0000-000038220000}"/>
    <cellStyle name="集計 3 2 6 2 4" xfId="1601" xr:uid="{00000000-0005-0000-0000-000039220000}"/>
    <cellStyle name="集計 3 2 6 2 4 10" xfId="17363" xr:uid="{00000000-0005-0000-0000-00003A220000}"/>
    <cellStyle name="集計 3 2 6 2 4 11" xfId="18980" xr:uid="{00000000-0005-0000-0000-00003B220000}"/>
    <cellStyle name="集計 3 2 6 2 4 12" xfId="20579" xr:uid="{00000000-0005-0000-0000-00003C220000}"/>
    <cellStyle name="集計 3 2 6 2 4 2" xfId="2807" xr:uid="{00000000-0005-0000-0000-00003D220000}"/>
    <cellStyle name="集計 3 2 6 2 4 2 2" xfId="6027" xr:uid="{00000000-0005-0000-0000-00003E220000}"/>
    <cellStyle name="集計 3 2 6 2 4 3" xfId="3599" xr:uid="{00000000-0005-0000-0000-00003F220000}"/>
    <cellStyle name="集計 3 2 6 2 4 4" xfId="8439" xr:uid="{00000000-0005-0000-0000-000040220000}"/>
    <cellStyle name="集計 3 2 6 2 4 5" xfId="10031" xr:uid="{00000000-0005-0000-0000-000041220000}"/>
    <cellStyle name="集計 3 2 6 2 4 6" xfId="11752" xr:uid="{00000000-0005-0000-0000-000042220000}"/>
    <cellStyle name="集計 3 2 6 2 4 7" xfId="13345" xr:uid="{00000000-0005-0000-0000-000043220000}"/>
    <cellStyle name="集計 3 2 6 2 4 8" xfId="14840" xr:uid="{00000000-0005-0000-0000-000044220000}"/>
    <cellStyle name="集計 3 2 6 2 4 9" xfId="15770" xr:uid="{00000000-0005-0000-0000-000045220000}"/>
    <cellStyle name="集計 3 2 6 2 5" xfId="4842" xr:uid="{00000000-0005-0000-0000-000046220000}"/>
    <cellStyle name="集計 3 2 6 2 6" xfId="7233" xr:uid="{00000000-0005-0000-0000-000047220000}"/>
    <cellStyle name="集計 3 2 6 2 7" xfId="8825" xr:uid="{00000000-0005-0000-0000-000048220000}"/>
    <cellStyle name="集計 3 2 6 2 8" xfId="10545" xr:uid="{00000000-0005-0000-0000-000049220000}"/>
    <cellStyle name="集計 3 2 6 2 9" xfId="12138" xr:uid="{00000000-0005-0000-0000-00004A220000}"/>
    <cellStyle name="集計 3 2 6 3" xfId="666" xr:uid="{00000000-0005-0000-0000-00004B220000}"/>
    <cellStyle name="集計 3 2 6 3 10" xfId="16428" xr:uid="{00000000-0005-0000-0000-00004C220000}"/>
    <cellStyle name="集計 3 2 6 3 11" xfId="18045" xr:uid="{00000000-0005-0000-0000-00004D220000}"/>
    <cellStyle name="集計 3 2 6 3 12" xfId="19644" xr:uid="{00000000-0005-0000-0000-00004E220000}"/>
    <cellStyle name="集計 3 2 6 3 13" xfId="3870" xr:uid="{00000000-0005-0000-0000-00004F220000}"/>
    <cellStyle name="集計 3 2 6 3 2" xfId="1872" xr:uid="{00000000-0005-0000-0000-000050220000}"/>
    <cellStyle name="集計 3 2 6 3 2 2" xfId="5092" xr:uid="{00000000-0005-0000-0000-000051220000}"/>
    <cellStyle name="集計 3 2 6 3 3" xfId="2997" xr:uid="{00000000-0005-0000-0000-000052220000}"/>
    <cellStyle name="集計 3 2 6 3 3 2" xfId="6313" xr:uid="{00000000-0005-0000-0000-000053220000}"/>
    <cellStyle name="集計 3 2 6 3 4" xfId="7504" xr:uid="{00000000-0005-0000-0000-000054220000}"/>
    <cellStyle name="集計 3 2 6 3 5" xfId="9096" xr:uid="{00000000-0005-0000-0000-000055220000}"/>
    <cellStyle name="集計 3 2 6 3 6" xfId="10817" xr:uid="{00000000-0005-0000-0000-000056220000}"/>
    <cellStyle name="集計 3 2 6 3 7" xfId="12410" xr:uid="{00000000-0005-0000-0000-000057220000}"/>
    <cellStyle name="集計 3 2 6 3 8" xfId="13977" xr:uid="{00000000-0005-0000-0000-000058220000}"/>
    <cellStyle name="集計 3 2 6 3 9" xfId="13555" xr:uid="{00000000-0005-0000-0000-000059220000}"/>
    <cellStyle name="集計 3 2 6 4" xfId="1059" xr:uid="{00000000-0005-0000-0000-00005A220000}"/>
    <cellStyle name="集計 3 2 6 4 10" xfId="16821" xr:uid="{00000000-0005-0000-0000-00005B220000}"/>
    <cellStyle name="集計 3 2 6 4 11" xfId="18438" xr:uid="{00000000-0005-0000-0000-00005C220000}"/>
    <cellStyle name="集計 3 2 6 4 12" xfId="20037" xr:uid="{00000000-0005-0000-0000-00005D220000}"/>
    <cellStyle name="集計 3 2 6 4 13" xfId="4263" xr:uid="{00000000-0005-0000-0000-00005E220000}"/>
    <cellStyle name="集計 3 2 6 4 2" xfId="2265" xr:uid="{00000000-0005-0000-0000-00005F220000}"/>
    <cellStyle name="集計 3 2 6 4 2 2" xfId="5485" xr:uid="{00000000-0005-0000-0000-000060220000}"/>
    <cellStyle name="集計 3 2 6 4 3" xfId="3189" xr:uid="{00000000-0005-0000-0000-000061220000}"/>
    <cellStyle name="集計 3 2 6 4 3 2" xfId="6706" xr:uid="{00000000-0005-0000-0000-000062220000}"/>
    <cellStyle name="集計 3 2 6 4 4" xfId="7897" xr:uid="{00000000-0005-0000-0000-000063220000}"/>
    <cellStyle name="集計 3 2 6 4 5" xfId="9489" xr:uid="{00000000-0005-0000-0000-000064220000}"/>
    <cellStyle name="集計 3 2 6 4 6" xfId="11210" xr:uid="{00000000-0005-0000-0000-000065220000}"/>
    <cellStyle name="集計 3 2 6 4 7" xfId="12803" xr:uid="{00000000-0005-0000-0000-000066220000}"/>
    <cellStyle name="集計 3 2 6 4 8" xfId="14334" xr:uid="{00000000-0005-0000-0000-000067220000}"/>
    <cellStyle name="集計 3 2 6 4 9" xfId="15228" xr:uid="{00000000-0005-0000-0000-000068220000}"/>
    <cellStyle name="集計 3 2 6 5" xfId="1461" xr:uid="{00000000-0005-0000-0000-000069220000}"/>
    <cellStyle name="集計 3 2 6 5 10" xfId="17223" xr:uid="{00000000-0005-0000-0000-00006A220000}"/>
    <cellStyle name="集計 3 2 6 5 11" xfId="18840" xr:uid="{00000000-0005-0000-0000-00006B220000}"/>
    <cellStyle name="集計 3 2 6 5 12" xfId="20439" xr:uid="{00000000-0005-0000-0000-00006C220000}"/>
    <cellStyle name="集計 3 2 6 5 2" xfId="2667" xr:uid="{00000000-0005-0000-0000-00006D220000}"/>
    <cellStyle name="集計 3 2 6 5 2 2" xfId="5887" xr:uid="{00000000-0005-0000-0000-00006E220000}"/>
    <cellStyle name="集計 3 2 6 5 3" xfId="3459" xr:uid="{00000000-0005-0000-0000-00006F220000}"/>
    <cellStyle name="集計 3 2 6 5 4" xfId="8299" xr:uid="{00000000-0005-0000-0000-000070220000}"/>
    <cellStyle name="集計 3 2 6 5 5" xfId="9891" xr:uid="{00000000-0005-0000-0000-000071220000}"/>
    <cellStyle name="集計 3 2 6 5 6" xfId="11612" xr:uid="{00000000-0005-0000-0000-000072220000}"/>
    <cellStyle name="集計 3 2 6 5 7" xfId="13205" xr:uid="{00000000-0005-0000-0000-000073220000}"/>
    <cellStyle name="集計 3 2 6 5 8" xfId="14700" xr:uid="{00000000-0005-0000-0000-000074220000}"/>
    <cellStyle name="集計 3 2 6 5 9" xfId="15630" xr:uid="{00000000-0005-0000-0000-000075220000}"/>
    <cellStyle name="集計 3 2 6 6" xfId="4783" xr:uid="{00000000-0005-0000-0000-000076220000}"/>
    <cellStyle name="集計 3 2 6 7" xfId="7093" xr:uid="{00000000-0005-0000-0000-000077220000}"/>
    <cellStyle name="集計 3 2 6 8" xfId="8685" xr:uid="{00000000-0005-0000-0000-000078220000}"/>
    <cellStyle name="集計 3 2 6 9" xfId="10405" xr:uid="{00000000-0005-0000-0000-000079220000}"/>
    <cellStyle name="集計 3 2 7" xfId="661" xr:uid="{00000000-0005-0000-0000-00007A220000}"/>
    <cellStyle name="集計 3 2 7 10" xfId="16423" xr:uid="{00000000-0005-0000-0000-00007B220000}"/>
    <cellStyle name="集計 3 2 7 11" xfId="18040" xr:uid="{00000000-0005-0000-0000-00007C220000}"/>
    <cellStyle name="集計 3 2 7 12" xfId="19639" xr:uid="{00000000-0005-0000-0000-00007D220000}"/>
    <cellStyle name="集計 3 2 7 13" xfId="3865" xr:uid="{00000000-0005-0000-0000-00007E220000}"/>
    <cellStyle name="集計 3 2 7 2" xfId="1867" xr:uid="{00000000-0005-0000-0000-00007F220000}"/>
    <cellStyle name="集計 3 2 7 2 2" xfId="5087" xr:uid="{00000000-0005-0000-0000-000080220000}"/>
    <cellStyle name="集計 3 2 7 3" xfId="2992" xr:uid="{00000000-0005-0000-0000-000081220000}"/>
    <cellStyle name="集計 3 2 7 3 2" xfId="6308" xr:uid="{00000000-0005-0000-0000-000082220000}"/>
    <cellStyle name="集計 3 2 7 4" xfId="7499" xr:uid="{00000000-0005-0000-0000-000083220000}"/>
    <cellStyle name="集計 3 2 7 5" xfId="9091" xr:uid="{00000000-0005-0000-0000-000084220000}"/>
    <cellStyle name="集計 3 2 7 6" xfId="10812" xr:uid="{00000000-0005-0000-0000-000085220000}"/>
    <cellStyle name="集計 3 2 7 7" xfId="12405" xr:uid="{00000000-0005-0000-0000-000086220000}"/>
    <cellStyle name="集計 3 2 7 8" xfId="13972" xr:uid="{00000000-0005-0000-0000-000087220000}"/>
    <cellStyle name="集計 3 2 7 9" xfId="14287" xr:uid="{00000000-0005-0000-0000-000088220000}"/>
    <cellStyle name="集計 3 2 8" xfId="1054" xr:uid="{00000000-0005-0000-0000-000089220000}"/>
    <cellStyle name="集計 3 2 8 10" xfId="16816" xr:uid="{00000000-0005-0000-0000-00008A220000}"/>
    <cellStyle name="集計 3 2 8 11" xfId="18433" xr:uid="{00000000-0005-0000-0000-00008B220000}"/>
    <cellStyle name="集計 3 2 8 12" xfId="20032" xr:uid="{00000000-0005-0000-0000-00008C220000}"/>
    <cellStyle name="集計 3 2 8 13" xfId="4258" xr:uid="{00000000-0005-0000-0000-00008D220000}"/>
    <cellStyle name="集計 3 2 8 2" xfId="2260" xr:uid="{00000000-0005-0000-0000-00008E220000}"/>
    <cellStyle name="集計 3 2 8 2 2" xfId="5480" xr:uid="{00000000-0005-0000-0000-00008F220000}"/>
    <cellStyle name="集計 3 2 8 3" xfId="3184" xr:uid="{00000000-0005-0000-0000-000090220000}"/>
    <cellStyle name="集計 3 2 8 3 2" xfId="6701" xr:uid="{00000000-0005-0000-0000-000091220000}"/>
    <cellStyle name="集計 3 2 8 4" xfId="7892" xr:uid="{00000000-0005-0000-0000-000092220000}"/>
    <cellStyle name="集計 3 2 8 5" xfId="9484" xr:uid="{00000000-0005-0000-0000-000093220000}"/>
    <cellStyle name="集計 3 2 8 6" xfId="11205" xr:uid="{00000000-0005-0000-0000-000094220000}"/>
    <cellStyle name="集計 3 2 8 7" xfId="12798" xr:uid="{00000000-0005-0000-0000-000095220000}"/>
    <cellStyle name="集計 3 2 8 8" xfId="14329" xr:uid="{00000000-0005-0000-0000-000096220000}"/>
    <cellStyle name="集計 3 2 8 9" xfId="15223" xr:uid="{00000000-0005-0000-0000-000097220000}"/>
    <cellStyle name="集計 3 2 9" xfId="1456" xr:uid="{00000000-0005-0000-0000-000098220000}"/>
    <cellStyle name="集計 3 2 9 10" xfId="17218" xr:uid="{00000000-0005-0000-0000-000099220000}"/>
    <cellStyle name="集計 3 2 9 11" xfId="18835" xr:uid="{00000000-0005-0000-0000-00009A220000}"/>
    <cellStyle name="集計 3 2 9 12" xfId="20434" xr:uid="{00000000-0005-0000-0000-00009B220000}"/>
    <cellStyle name="集計 3 2 9 2" xfId="2662" xr:uid="{00000000-0005-0000-0000-00009C220000}"/>
    <cellStyle name="集計 3 2 9 2 2" xfId="5882" xr:uid="{00000000-0005-0000-0000-00009D220000}"/>
    <cellStyle name="集計 3 2 9 3" xfId="3454" xr:uid="{00000000-0005-0000-0000-00009E220000}"/>
    <cellStyle name="集計 3 2 9 4" xfId="8294" xr:uid="{00000000-0005-0000-0000-00009F220000}"/>
    <cellStyle name="集計 3 2 9 5" xfId="9886" xr:uid="{00000000-0005-0000-0000-0000A0220000}"/>
    <cellStyle name="集計 3 2 9 6" xfId="11607" xr:uid="{00000000-0005-0000-0000-0000A1220000}"/>
    <cellStyle name="集計 3 2 9 7" xfId="13200" xr:uid="{00000000-0005-0000-0000-0000A2220000}"/>
    <cellStyle name="集計 3 2 9 8" xfId="14695" xr:uid="{00000000-0005-0000-0000-0000A3220000}"/>
    <cellStyle name="集計 3 2 9 9" xfId="15625" xr:uid="{00000000-0005-0000-0000-0000A4220000}"/>
    <cellStyle name="集計 3 3" xfId="256" xr:uid="{00000000-0005-0000-0000-0000A5220000}"/>
    <cellStyle name="集計 3 3 10" xfId="11999" xr:uid="{00000000-0005-0000-0000-0000A6220000}"/>
    <cellStyle name="集計 3 3 11" xfId="13515" xr:uid="{00000000-0005-0000-0000-0000A7220000}"/>
    <cellStyle name="集計 3 3 12" xfId="16018" xr:uid="{00000000-0005-0000-0000-0000A8220000}"/>
    <cellStyle name="集計 3 3 13" xfId="17635" xr:uid="{00000000-0005-0000-0000-0000A9220000}"/>
    <cellStyle name="集計 3 3 14" xfId="19234" xr:uid="{00000000-0005-0000-0000-0000AA220000}"/>
    <cellStyle name="集計 3 3 2" xfId="462" xr:uid="{00000000-0005-0000-0000-0000AB220000}"/>
    <cellStyle name="集計 3 3 2 10" xfId="10308" xr:uid="{00000000-0005-0000-0000-0000AC220000}"/>
    <cellStyle name="集計 3 3 2 11" xfId="16224" xr:uid="{00000000-0005-0000-0000-0000AD220000}"/>
    <cellStyle name="集計 3 3 2 12" xfId="17841" xr:uid="{00000000-0005-0000-0000-0000AE220000}"/>
    <cellStyle name="集計 3 3 2 13" xfId="19440" xr:uid="{00000000-0005-0000-0000-0000AF220000}"/>
    <cellStyle name="集計 3 3 2 2" xfId="873" xr:uid="{00000000-0005-0000-0000-0000B0220000}"/>
    <cellStyle name="集計 3 3 2 2 10" xfId="16635" xr:uid="{00000000-0005-0000-0000-0000B1220000}"/>
    <cellStyle name="集計 3 3 2 2 11" xfId="18252" xr:uid="{00000000-0005-0000-0000-0000B2220000}"/>
    <cellStyle name="集計 3 3 2 2 12" xfId="19851" xr:uid="{00000000-0005-0000-0000-0000B3220000}"/>
    <cellStyle name="集計 3 3 2 2 13" xfId="4077" xr:uid="{00000000-0005-0000-0000-0000B4220000}"/>
    <cellStyle name="集計 3 3 2 2 2" xfId="2079" xr:uid="{00000000-0005-0000-0000-0000B5220000}"/>
    <cellStyle name="集計 3 3 2 2 2 2" xfId="5299" xr:uid="{00000000-0005-0000-0000-0000B6220000}"/>
    <cellStyle name="集計 3 3 2 2 3" xfId="3102" xr:uid="{00000000-0005-0000-0000-0000B7220000}"/>
    <cellStyle name="集計 3 3 2 2 3 2" xfId="6520" xr:uid="{00000000-0005-0000-0000-0000B8220000}"/>
    <cellStyle name="集計 3 3 2 2 4" xfId="7711" xr:uid="{00000000-0005-0000-0000-0000B9220000}"/>
    <cellStyle name="集計 3 3 2 2 5" xfId="9303" xr:uid="{00000000-0005-0000-0000-0000BA220000}"/>
    <cellStyle name="集計 3 3 2 2 6" xfId="11024" xr:uid="{00000000-0005-0000-0000-0000BB220000}"/>
    <cellStyle name="集計 3 3 2 2 7" xfId="12617" xr:uid="{00000000-0005-0000-0000-0000BC220000}"/>
    <cellStyle name="集計 3 3 2 2 8" xfId="14155" xr:uid="{00000000-0005-0000-0000-0000BD220000}"/>
    <cellStyle name="集計 3 3 2 2 9" xfId="15042" xr:uid="{00000000-0005-0000-0000-0000BE220000}"/>
    <cellStyle name="集計 3 3 2 3" xfId="1266" xr:uid="{00000000-0005-0000-0000-0000BF220000}"/>
    <cellStyle name="集計 3 3 2 3 10" xfId="17028" xr:uid="{00000000-0005-0000-0000-0000C0220000}"/>
    <cellStyle name="集計 3 3 2 3 11" xfId="18645" xr:uid="{00000000-0005-0000-0000-0000C1220000}"/>
    <cellStyle name="集計 3 3 2 3 12" xfId="20244" xr:uid="{00000000-0005-0000-0000-0000C2220000}"/>
    <cellStyle name="集計 3 3 2 3 13" xfId="4470" xr:uid="{00000000-0005-0000-0000-0000C3220000}"/>
    <cellStyle name="集計 3 3 2 3 2" xfId="2472" xr:uid="{00000000-0005-0000-0000-0000C4220000}"/>
    <cellStyle name="集計 3 3 2 3 2 2" xfId="5692" xr:uid="{00000000-0005-0000-0000-0000C5220000}"/>
    <cellStyle name="集計 3 3 2 3 3" xfId="3294" xr:uid="{00000000-0005-0000-0000-0000C6220000}"/>
    <cellStyle name="集計 3 3 2 3 3 2" xfId="6913" xr:uid="{00000000-0005-0000-0000-0000C7220000}"/>
    <cellStyle name="集計 3 3 2 3 4" xfId="8104" xr:uid="{00000000-0005-0000-0000-0000C8220000}"/>
    <cellStyle name="集計 3 3 2 3 5" xfId="9696" xr:uid="{00000000-0005-0000-0000-0000C9220000}"/>
    <cellStyle name="集計 3 3 2 3 6" xfId="11417" xr:uid="{00000000-0005-0000-0000-0000CA220000}"/>
    <cellStyle name="集計 3 3 2 3 7" xfId="13010" xr:uid="{00000000-0005-0000-0000-0000CB220000}"/>
    <cellStyle name="集計 3 3 2 3 8" xfId="14511" xr:uid="{00000000-0005-0000-0000-0000CC220000}"/>
    <cellStyle name="集計 3 3 2 3 9" xfId="15435" xr:uid="{00000000-0005-0000-0000-0000CD220000}"/>
    <cellStyle name="集計 3 3 2 4" xfId="1668" xr:uid="{00000000-0005-0000-0000-0000CE220000}"/>
    <cellStyle name="集計 3 3 2 4 10" xfId="17430" xr:uid="{00000000-0005-0000-0000-0000CF220000}"/>
    <cellStyle name="集計 3 3 2 4 11" xfId="19047" xr:uid="{00000000-0005-0000-0000-0000D0220000}"/>
    <cellStyle name="集計 3 3 2 4 12" xfId="20646" xr:uid="{00000000-0005-0000-0000-0000D1220000}"/>
    <cellStyle name="集計 3 3 2 4 2" xfId="2874" xr:uid="{00000000-0005-0000-0000-0000D2220000}"/>
    <cellStyle name="集計 3 3 2 4 2 2" xfId="6094" xr:uid="{00000000-0005-0000-0000-0000D3220000}"/>
    <cellStyle name="集計 3 3 2 4 3" xfId="3666" xr:uid="{00000000-0005-0000-0000-0000D4220000}"/>
    <cellStyle name="集計 3 3 2 4 4" xfId="8506" xr:uid="{00000000-0005-0000-0000-0000D5220000}"/>
    <cellStyle name="集計 3 3 2 4 5" xfId="10098" xr:uid="{00000000-0005-0000-0000-0000D6220000}"/>
    <cellStyle name="集計 3 3 2 4 6" xfId="11819" xr:uid="{00000000-0005-0000-0000-0000D7220000}"/>
    <cellStyle name="集計 3 3 2 4 7" xfId="13412" xr:uid="{00000000-0005-0000-0000-0000D8220000}"/>
    <cellStyle name="集計 3 3 2 4 8" xfId="14907" xr:uid="{00000000-0005-0000-0000-0000D9220000}"/>
    <cellStyle name="集計 3 3 2 4 9" xfId="15837" xr:uid="{00000000-0005-0000-0000-0000DA220000}"/>
    <cellStyle name="集計 3 3 2 5" xfId="4569" xr:uid="{00000000-0005-0000-0000-0000DB220000}"/>
    <cellStyle name="集計 3 3 2 6" xfId="7300" xr:uid="{00000000-0005-0000-0000-0000DC220000}"/>
    <cellStyle name="集計 3 3 2 7" xfId="8892" xr:uid="{00000000-0005-0000-0000-0000DD220000}"/>
    <cellStyle name="集計 3 3 2 8" xfId="10612" xr:uid="{00000000-0005-0000-0000-0000DE220000}"/>
    <cellStyle name="集計 3 3 2 9" xfId="12205" xr:uid="{00000000-0005-0000-0000-0000DF220000}"/>
    <cellStyle name="集計 3 3 3" xfId="667" xr:uid="{00000000-0005-0000-0000-0000E0220000}"/>
    <cellStyle name="集計 3 3 3 10" xfId="16429" xr:uid="{00000000-0005-0000-0000-0000E1220000}"/>
    <cellStyle name="集計 3 3 3 11" xfId="18046" xr:uid="{00000000-0005-0000-0000-0000E2220000}"/>
    <cellStyle name="集計 3 3 3 12" xfId="19645" xr:uid="{00000000-0005-0000-0000-0000E3220000}"/>
    <cellStyle name="集計 3 3 3 13" xfId="3871" xr:uid="{00000000-0005-0000-0000-0000E4220000}"/>
    <cellStyle name="集計 3 3 3 2" xfId="1873" xr:uid="{00000000-0005-0000-0000-0000E5220000}"/>
    <cellStyle name="集計 3 3 3 2 2" xfId="5093" xr:uid="{00000000-0005-0000-0000-0000E6220000}"/>
    <cellStyle name="集計 3 3 3 3" xfId="2998" xr:uid="{00000000-0005-0000-0000-0000E7220000}"/>
    <cellStyle name="集計 3 3 3 3 2" xfId="6314" xr:uid="{00000000-0005-0000-0000-0000E8220000}"/>
    <cellStyle name="集計 3 3 3 4" xfId="7505" xr:uid="{00000000-0005-0000-0000-0000E9220000}"/>
    <cellStyle name="集計 3 3 3 5" xfId="9097" xr:uid="{00000000-0005-0000-0000-0000EA220000}"/>
    <cellStyle name="集計 3 3 3 6" xfId="10818" xr:uid="{00000000-0005-0000-0000-0000EB220000}"/>
    <cellStyle name="集計 3 3 3 7" xfId="12411" xr:uid="{00000000-0005-0000-0000-0000EC220000}"/>
    <cellStyle name="集計 3 3 3 8" xfId="13978" xr:uid="{00000000-0005-0000-0000-0000ED220000}"/>
    <cellStyle name="集計 3 3 3 9" xfId="14286" xr:uid="{00000000-0005-0000-0000-0000EE220000}"/>
    <cellStyle name="集計 3 3 4" xfId="1060" xr:uid="{00000000-0005-0000-0000-0000EF220000}"/>
    <cellStyle name="集計 3 3 4 10" xfId="16822" xr:uid="{00000000-0005-0000-0000-0000F0220000}"/>
    <cellStyle name="集計 3 3 4 11" xfId="18439" xr:uid="{00000000-0005-0000-0000-0000F1220000}"/>
    <cellStyle name="集計 3 3 4 12" xfId="20038" xr:uid="{00000000-0005-0000-0000-0000F2220000}"/>
    <cellStyle name="集計 3 3 4 13" xfId="4264" xr:uid="{00000000-0005-0000-0000-0000F3220000}"/>
    <cellStyle name="集計 3 3 4 2" xfId="2266" xr:uid="{00000000-0005-0000-0000-0000F4220000}"/>
    <cellStyle name="集計 3 3 4 2 2" xfId="5486" xr:uid="{00000000-0005-0000-0000-0000F5220000}"/>
    <cellStyle name="集計 3 3 4 3" xfId="3190" xr:uid="{00000000-0005-0000-0000-0000F6220000}"/>
    <cellStyle name="集計 3 3 4 3 2" xfId="6707" xr:uid="{00000000-0005-0000-0000-0000F7220000}"/>
    <cellStyle name="集計 3 3 4 4" xfId="7898" xr:uid="{00000000-0005-0000-0000-0000F8220000}"/>
    <cellStyle name="集計 3 3 4 5" xfId="9490" xr:uid="{00000000-0005-0000-0000-0000F9220000}"/>
    <cellStyle name="集計 3 3 4 6" xfId="11211" xr:uid="{00000000-0005-0000-0000-0000FA220000}"/>
    <cellStyle name="集計 3 3 4 7" xfId="12804" xr:uid="{00000000-0005-0000-0000-0000FB220000}"/>
    <cellStyle name="集計 3 3 4 8" xfId="14335" xr:uid="{00000000-0005-0000-0000-0000FC220000}"/>
    <cellStyle name="集計 3 3 4 9" xfId="15229" xr:uid="{00000000-0005-0000-0000-0000FD220000}"/>
    <cellStyle name="集計 3 3 5" xfId="1462" xr:uid="{00000000-0005-0000-0000-0000FE220000}"/>
    <cellStyle name="集計 3 3 5 10" xfId="17224" xr:uid="{00000000-0005-0000-0000-0000FF220000}"/>
    <cellStyle name="集計 3 3 5 11" xfId="18841" xr:uid="{00000000-0005-0000-0000-000000230000}"/>
    <cellStyle name="集計 3 3 5 12" xfId="20440" xr:uid="{00000000-0005-0000-0000-000001230000}"/>
    <cellStyle name="集計 3 3 5 2" xfId="2668" xr:uid="{00000000-0005-0000-0000-000002230000}"/>
    <cellStyle name="集計 3 3 5 2 2" xfId="5888" xr:uid="{00000000-0005-0000-0000-000003230000}"/>
    <cellStyle name="集計 3 3 5 3" xfId="3460" xr:uid="{00000000-0005-0000-0000-000004230000}"/>
    <cellStyle name="集計 3 3 5 4" xfId="8300" xr:uid="{00000000-0005-0000-0000-000005230000}"/>
    <cellStyle name="集計 3 3 5 5" xfId="9892" xr:uid="{00000000-0005-0000-0000-000006230000}"/>
    <cellStyle name="集計 3 3 5 6" xfId="11613" xr:uid="{00000000-0005-0000-0000-000007230000}"/>
    <cellStyle name="集計 3 3 5 7" xfId="13206" xr:uid="{00000000-0005-0000-0000-000008230000}"/>
    <cellStyle name="集計 3 3 5 8" xfId="14701" xr:uid="{00000000-0005-0000-0000-000009230000}"/>
    <cellStyle name="集計 3 3 5 9" xfId="15631" xr:uid="{00000000-0005-0000-0000-00000A230000}"/>
    <cellStyle name="集計 3 3 6" xfId="4878" xr:uid="{00000000-0005-0000-0000-00000B230000}"/>
    <cellStyle name="集計 3 3 7" xfId="7094" xr:uid="{00000000-0005-0000-0000-00000C230000}"/>
    <cellStyle name="集計 3 3 8" xfId="8686" xr:uid="{00000000-0005-0000-0000-00000D230000}"/>
    <cellStyle name="集計 3 3 9" xfId="10406" xr:uid="{00000000-0005-0000-0000-00000E230000}"/>
    <cellStyle name="集計 3 4" xfId="257" xr:uid="{00000000-0005-0000-0000-00000F230000}"/>
    <cellStyle name="集計 3 4 10" xfId="12000" xr:uid="{00000000-0005-0000-0000-000010230000}"/>
    <cellStyle name="集計 3 4 11" xfId="13514" xr:uid="{00000000-0005-0000-0000-000011230000}"/>
    <cellStyle name="集計 3 4 12" xfId="16019" xr:uid="{00000000-0005-0000-0000-000012230000}"/>
    <cellStyle name="集計 3 4 13" xfId="17636" xr:uid="{00000000-0005-0000-0000-000013230000}"/>
    <cellStyle name="集計 3 4 14" xfId="19235" xr:uid="{00000000-0005-0000-0000-000014230000}"/>
    <cellStyle name="集計 3 4 2" xfId="492" xr:uid="{00000000-0005-0000-0000-000015230000}"/>
    <cellStyle name="集計 3 4 2 10" xfId="14314" xr:uid="{00000000-0005-0000-0000-000016230000}"/>
    <cellStyle name="集計 3 4 2 11" xfId="16254" xr:uid="{00000000-0005-0000-0000-000017230000}"/>
    <cellStyle name="集計 3 4 2 12" xfId="17871" xr:uid="{00000000-0005-0000-0000-000018230000}"/>
    <cellStyle name="集計 3 4 2 13" xfId="19470" xr:uid="{00000000-0005-0000-0000-000019230000}"/>
    <cellStyle name="集計 3 4 2 2" xfId="903" xr:uid="{00000000-0005-0000-0000-00001A230000}"/>
    <cellStyle name="集計 3 4 2 2 10" xfId="16665" xr:uid="{00000000-0005-0000-0000-00001B230000}"/>
    <cellStyle name="集計 3 4 2 2 11" xfId="18282" xr:uid="{00000000-0005-0000-0000-00001C230000}"/>
    <cellStyle name="集計 3 4 2 2 12" xfId="19881" xr:uid="{00000000-0005-0000-0000-00001D230000}"/>
    <cellStyle name="集計 3 4 2 2 13" xfId="4107" xr:uid="{00000000-0005-0000-0000-00001E230000}"/>
    <cellStyle name="集計 3 4 2 2 2" xfId="2109" xr:uid="{00000000-0005-0000-0000-00001F230000}"/>
    <cellStyle name="集計 3 4 2 2 2 2" xfId="5329" xr:uid="{00000000-0005-0000-0000-000020230000}"/>
    <cellStyle name="集計 3 4 2 2 3" xfId="3114" xr:uid="{00000000-0005-0000-0000-000021230000}"/>
    <cellStyle name="集計 3 4 2 2 3 2" xfId="6550" xr:uid="{00000000-0005-0000-0000-000022230000}"/>
    <cellStyle name="集計 3 4 2 2 4" xfId="7741" xr:uid="{00000000-0005-0000-0000-000023230000}"/>
    <cellStyle name="集計 3 4 2 2 5" xfId="9333" xr:uid="{00000000-0005-0000-0000-000024230000}"/>
    <cellStyle name="集計 3 4 2 2 6" xfId="11054" xr:uid="{00000000-0005-0000-0000-000025230000}"/>
    <cellStyle name="集計 3 4 2 2 7" xfId="12647" xr:uid="{00000000-0005-0000-0000-000026230000}"/>
    <cellStyle name="集計 3 4 2 2 8" xfId="14182" xr:uid="{00000000-0005-0000-0000-000027230000}"/>
    <cellStyle name="集計 3 4 2 2 9" xfId="15072" xr:uid="{00000000-0005-0000-0000-000028230000}"/>
    <cellStyle name="集計 3 4 2 3" xfId="1296" xr:uid="{00000000-0005-0000-0000-000029230000}"/>
    <cellStyle name="集計 3 4 2 3 10" xfId="17058" xr:uid="{00000000-0005-0000-0000-00002A230000}"/>
    <cellStyle name="集計 3 4 2 3 11" xfId="18675" xr:uid="{00000000-0005-0000-0000-00002B230000}"/>
    <cellStyle name="集計 3 4 2 3 12" xfId="20274" xr:uid="{00000000-0005-0000-0000-00002C230000}"/>
    <cellStyle name="集計 3 4 2 3 13" xfId="4500" xr:uid="{00000000-0005-0000-0000-00002D230000}"/>
    <cellStyle name="集計 3 4 2 3 2" xfId="2502" xr:uid="{00000000-0005-0000-0000-00002E230000}"/>
    <cellStyle name="集計 3 4 2 3 2 2" xfId="5722" xr:uid="{00000000-0005-0000-0000-00002F230000}"/>
    <cellStyle name="集計 3 4 2 3 3" xfId="3306" xr:uid="{00000000-0005-0000-0000-000030230000}"/>
    <cellStyle name="集計 3 4 2 3 3 2" xfId="6943" xr:uid="{00000000-0005-0000-0000-000031230000}"/>
    <cellStyle name="集計 3 4 2 3 4" xfId="8134" xr:uid="{00000000-0005-0000-0000-000032230000}"/>
    <cellStyle name="集計 3 4 2 3 5" xfId="9726" xr:uid="{00000000-0005-0000-0000-000033230000}"/>
    <cellStyle name="集計 3 4 2 3 6" xfId="11447" xr:uid="{00000000-0005-0000-0000-000034230000}"/>
    <cellStyle name="集計 3 4 2 3 7" xfId="13040" xr:uid="{00000000-0005-0000-0000-000035230000}"/>
    <cellStyle name="集計 3 4 2 3 8" xfId="14538" xr:uid="{00000000-0005-0000-0000-000036230000}"/>
    <cellStyle name="集計 3 4 2 3 9" xfId="15465" xr:uid="{00000000-0005-0000-0000-000037230000}"/>
    <cellStyle name="集計 3 4 2 4" xfId="1698" xr:uid="{00000000-0005-0000-0000-000038230000}"/>
    <cellStyle name="集計 3 4 2 4 10" xfId="17460" xr:uid="{00000000-0005-0000-0000-000039230000}"/>
    <cellStyle name="集計 3 4 2 4 11" xfId="19077" xr:uid="{00000000-0005-0000-0000-00003A230000}"/>
    <cellStyle name="集計 3 4 2 4 12" xfId="20676" xr:uid="{00000000-0005-0000-0000-00003B230000}"/>
    <cellStyle name="集計 3 4 2 4 2" xfId="2904" xr:uid="{00000000-0005-0000-0000-00003C230000}"/>
    <cellStyle name="集計 3 4 2 4 2 2" xfId="6124" xr:uid="{00000000-0005-0000-0000-00003D230000}"/>
    <cellStyle name="集計 3 4 2 4 3" xfId="3696" xr:uid="{00000000-0005-0000-0000-00003E230000}"/>
    <cellStyle name="集計 3 4 2 4 4" xfId="8536" xr:uid="{00000000-0005-0000-0000-00003F230000}"/>
    <cellStyle name="集計 3 4 2 4 5" xfId="10128" xr:uid="{00000000-0005-0000-0000-000040230000}"/>
    <cellStyle name="集計 3 4 2 4 6" xfId="11849" xr:uid="{00000000-0005-0000-0000-000041230000}"/>
    <cellStyle name="集計 3 4 2 4 7" xfId="13442" xr:uid="{00000000-0005-0000-0000-000042230000}"/>
    <cellStyle name="集計 3 4 2 4 8" xfId="14937" xr:uid="{00000000-0005-0000-0000-000043230000}"/>
    <cellStyle name="集計 3 4 2 4 9" xfId="15867" xr:uid="{00000000-0005-0000-0000-000044230000}"/>
    <cellStyle name="集計 3 4 2 5" xfId="4624" xr:uid="{00000000-0005-0000-0000-000045230000}"/>
    <cellStyle name="集計 3 4 2 6" xfId="7330" xr:uid="{00000000-0005-0000-0000-000046230000}"/>
    <cellStyle name="集計 3 4 2 7" xfId="8922" xr:uid="{00000000-0005-0000-0000-000047230000}"/>
    <cellStyle name="集計 3 4 2 8" xfId="10642" xr:uid="{00000000-0005-0000-0000-000048230000}"/>
    <cellStyle name="集計 3 4 2 9" xfId="12235" xr:uid="{00000000-0005-0000-0000-000049230000}"/>
    <cellStyle name="集計 3 4 3" xfId="668" xr:uid="{00000000-0005-0000-0000-00004A230000}"/>
    <cellStyle name="集計 3 4 3 10" xfId="16430" xr:uid="{00000000-0005-0000-0000-00004B230000}"/>
    <cellStyle name="集計 3 4 3 11" xfId="18047" xr:uid="{00000000-0005-0000-0000-00004C230000}"/>
    <cellStyle name="集計 3 4 3 12" xfId="19646" xr:uid="{00000000-0005-0000-0000-00004D230000}"/>
    <cellStyle name="集計 3 4 3 13" xfId="3872" xr:uid="{00000000-0005-0000-0000-00004E230000}"/>
    <cellStyle name="集計 3 4 3 2" xfId="1874" xr:uid="{00000000-0005-0000-0000-00004F230000}"/>
    <cellStyle name="集計 3 4 3 2 2" xfId="5094" xr:uid="{00000000-0005-0000-0000-000050230000}"/>
    <cellStyle name="集計 3 4 3 3" xfId="2999" xr:uid="{00000000-0005-0000-0000-000051230000}"/>
    <cellStyle name="集計 3 4 3 3 2" xfId="6315" xr:uid="{00000000-0005-0000-0000-000052230000}"/>
    <cellStyle name="集計 3 4 3 4" xfId="7506" xr:uid="{00000000-0005-0000-0000-000053230000}"/>
    <cellStyle name="集計 3 4 3 5" xfId="9098" xr:uid="{00000000-0005-0000-0000-000054230000}"/>
    <cellStyle name="集計 3 4 3 6" xfId="10819" xr:uid="{00000000-0005-0000-0000-000055230000}"/>
    <cellStyle name="集計 3 4 3 7" xfId="12412" xr:uid="{00000000-0005-0000-0000-000056230000}"/>
    <cellStyle name="集計 3 4 3 8" xfId="13979" xr:uid="{00000000-0005-0000-0000-000057230000}"/>
    <cellStyle name="集計 3 4 3 9" xfId="13929" xr:uid="{00000000-0005-0000-0000-000058230000}"/>
    <cellStyle name="集計 3 4 4" xfId="1061" xr:uid="{00000000-0005-0000-0000-000059230000}"/>
    <cellStyle name="集計 3 4 4 10" xfId="16823" xr:uid="{00000000-0005-0000-0000-00005A230000}"/>
    <cellStyle name="集計 3 4 4 11" xfId="18440" xr:uid="{00000000-0005-0000-0000-00005B230000}"/>
    <cellStyle name="集計 3 4 4 12" xfId="20039" xr:uid="{00000000-0005-0000-0000-00005C230000}"/>
    <cellStyle name="集計 3 4 4 13" xfId="4265" xr:uid="{00000000-0005-0000-0000-00005D230000}"/>
    <cellStyle name="集計 3 4 4 2" xfId="2267" xr:uid="{00000000-0005-0000-0000-00005E230000}"/>
    <cellStyle name="集計 3 4 4 2 2" xfId="5487" xr:uid="{00000000-0005-0000-0000-00005F230000}"/>
    <cellStyle name="集計 3 4 4 3" xfId="3191" xr:uid="{00000000-0005-0000-0000-000060230000}"/>
    <cellStyle name="集計 3 4 4 3 2" xfId="6708" xr:uid="{00000000-0005-0000-0000-000061230000}"/>
    <cellStyle name="集計 3 4 4 4" xfId="7899" xr:uid="{00000000-0005-0000-0000-000062230000}"/>
    <cellStyle name="集計 3 4 4 5" xfId="9491" xr:uid="{00000000-0005-0000-0000-000063230000}"/>
    <cellStyle name="集計 3 4 4 6" xfId="11212" xr:uid="{00000000-0005-0000-0000-000064230000}"/>
    <cellStyle name="集計 3 4 4 7" xfId="12805" xr:uid="{00000000-0005-0000-0000-000065230000}"/>
    <cellStyle name="集計 3 4 4 8" xfId="14336" xr:uid="{00000000-0005-0000-0000-000066230000}"/>
    <cellStyle name="集計 3 4 4 9" xfId="15230" xr:uid="{00000000-0005-0000-0000-000067230000}"/>
    <cellStyle name="集計 3 4 5" xfId="1463" xr:uid="{00000000-0005-0000-0000-000068230000}"/>
    <cellStyle name="集計 3 4 5 10" xfId="17225" xr:uid="{00000000-0005-0000-0000-000069230000}"/>
    <cellStyle name="集計 3 4 5 11" xfId="18842" xr:uid="{00000000-0005-0000-0000-00006A230000}"/>
    <cellStyle name="集計 3 4 5 12" xfId="20441" xr:uid="{00000000-0005-0000-0000-00006B230000}"/>
    <cellStyle name="集計 3 4 5 2" xfId="2669" xr:uid="{00000000-0005-0000-0000-00006C230000}"/>
    <cellStyle name="集計 3 4 5 2 2" xfId="5889" xr:uid="{00000000-0005-0000-0000-00006D230000}"/>
    <cellStyle name="集計 3 4 5 3" xfId="3461" xr:uid="{00000000-0005-0000-0000-00006E230000}"/>
    <cellStyle name="集計 3 4 5 4" xfId="8301" xr:uid="{00000000-0005-0000-0000-00006F230000}"/>
    <cellStyle name="集計 3 4 5 5" xfId="9893" xr:uid="{00000000-0005-0000-0000-000070230000}"/>
    <cellStyle name="集計 3 4 5 6" xfId="11614" xr:uid="{00000000-0005-0000-0000-000071230000}"/>
    <cellStyle name="集計 3 4 5 7" xfId="13207" xr:uid="{00000000-0005-0000-0000-000072230000}"/>
    <cellStyle name="集計 3 4 5 8" xfId="14702" xr:uid="{00000000-0005-0000-0000-000073230000}"/>
    <cellStyle name="集計 3 4 5 9" xfId="15632" xr:uid="{00000000-0005-0000-0000-000074230000}"/>
    <cellStyle name="集計 3 4 6" xfId="4782" xr:uid="{00000000-0005-0000-0000-000075230000}"/>
    <cellStyle name="集計 3 4 7" xfId="7095" xr:uid="{00000000-0005-0000-0000-000076230000}"/>
    <cellStyle name="集計 3 4 8" xfId="8687" xr:uid="{00000000-0005-0000-0000-000077230000}"/>
    <cellStyle name="集計 3 4 9" xfId="10407" xr:uid="{00000000-0005-0000-0000-000078230000}"/>
    <cellStyle name="集計 3 5" xfId="258" xr:uid="{00000000-0005-0000-0000-000079230000}"/>
    <cellStyle name="集計 3 5 10" xfId="12001" xr:uid="{00000000-0005-0000-0000-00007A230000}"/>
    <cellStyle name="集計 3 5 11" xfId="13513" xr:uid="{00000000-0005-0000-0000-00007B230000}"/>
    <cellStyle name="集計 3 5 12" xfId="16020" xr:uid="{00000000-0005-0000-0000-00007C230000}"/>
    <cellStyle name="集計 3 5 13" xfId="17637" xr:uid="{00000000-0005-0000-0000-00007D230000}"/>
    <cellStyle name="集計 3 5 14" xfId="19236" xr:uid="{00000000-0005-0000-0000-00007E230000}"/>
    <cellStyle name="集計 3 5 2" xfId="396" xr:uid="{00000000-0005-0000-0000-00007F230000}"/>
    <cellStyle name="集計 3 5 2 10" xfId="13732" xr:uid="{00000000-0005-0000-0000-000080230000}"/>
    <cellStyle name="集計 3 5 2 11" xfId="16158" xr:uid="{00000000-0005-0000-0000-000081230000}"/>
    <cellStyle name="集計 3 5 2 12" xfId="17775" xr:uid="{00000000-0005-0000-0000-000082230000}"/>
    <cellStyle name="集計 3 5 2 13" xfId="19374" xr:uid="{00000000-0005-0000-0000-000083230000}"/>
    <cellStyle name="集計 3 5 2 2" xfId="807" xr:uid="{00000000-0005-0000-0000-000084230000}"/>
    <cellStyle name="集計 3 5 2 2 10" xfId="16569" xr:uid="{00000000-0005-0000-0000-000085230000}"/>
    <cellStyle name="集計 3 5 2 2 11" xfId="18186" xr:uid="{00000000-0005-0000-0000-000086230000}"/>
    <cellStyle name="集計 3 5 2 2 12" xfId="19785" xr:uid="{00000000-0005-0000-0000-000087230000}"/>
    <cellStyle name="集計 3 5 2 2 13" xfId="4011" xr:uid="{00000000-0005-0000-0000-000088230000}"/>
    <cellStyle name="集計 3 5 2 2 2" xfId="2013" xr:uid="{00000000-0005-0000-0000-000089230000}"/>
    <cellStyle name="集計 3 5 2 2 2 2" xfId="5233" xr:uid="{00000000-0005-0000-0000-00008A230000}"/>
    <cellStyle name="集計 3 5 2 2 3" xfId="3063" xr:uid="{00000000-0005-0000-0000-00008B230000}"/>
    <cellStyle name="集計 3 5 2 2 3 2" xfId="6454" xr:uid="{00000000-0005-0000-0000-00008C230000}"/>
    <cellStyle name="集計 3 5 2 2 4" xfId="7645" xr:uid="{00000000-0005-0000-0000-00008D230000}"/>
    <cellStyle name="集計 3 5 2 2 5" xfId="9237" xr:uid="{00000000-0005-0000-0000-00008E230000}"/>
    <cellStyle name="集計 3 5 2 2 6" xfId="10958" xr:uid="{00000000-0005-0000-0000-00008F230000}"/>
    <cellStyle name="集計 3 5 2 2 7" xfId="12551" xr:uid="{00000000-0005-0000-0000-000090230000}"/>
    <cellStyle name="集計 3 5 2 2 8" xfId="14101" xr:uid="{00000000-0005-0000-0000-000091230000}"/>
    <cellStyle name="集計 3 5 2 2 9" xfId="10319" xr:uid="{00000000-0005-0000-0000-000092230000}"/>
    <cellStyle name="集計 3 5 2 3" xfId="1200" xr:uid="{00000000-0005-0000-0000-000093230000}"/>
    <cellStyle name="集計 3 5 2 3 10" xfId="16962" xr:uid="{00000000-0005-0000-0000-000094230000}"/>
    <cellStyle name="集計 3 5 2 3 11" xfId="18579" xr:uid="{00000000-0005-0000-0000-000095230000}"/>
    <cellStyle name="集計 3 5 2 3 12" xfId="20178" xr:uid="{00000000-0005-0000-0000-000096230000}"/>
    <cellStyle name="集計 3 5 2 3 13" xfId="4404" xr:uid="{00000000-0005-0000-0000-000097230000}"/>
    <cellStyle name="集計 3 5 2 3 2" xfId="2406" xr:uid="{00000000-0005-0000-0000-000098230000}"/>
    <cellStyle name="集計 3 5 2 3 2 2" xfId="5626" xr:uid="{00000000-0005-0000-0000-000099230000}"/>
    <cellStyle name="集計 3 5 2 3 3" xfId="3255" xr:uid="{00000000-0005-0000-0000-00009A230000}"/>
    <cellStyle name="集計 3 5 2 3 3 2" xfId="6847" xr:uid="{00000000-0005-0000-0000-00009B230000}"/>
    <cellStyle name="集計 3 5 2 3 4" xfId="8038" xr:uid="{00000000-0005-0000-0000-00009C230000}"/>
    <cellStyle name="集計 3 5 2 3 5" xfId="9630" xr:uid="{00000000-0005-0000-0000-00009D230000}"/>
    <cellStyle name="集計 3 5 2 3 6" xfId="11351" xr:uid="{00000000-0005-0000-0000-00009E230000}"/>
    <cellStyle name="集計 3 5 2 3 7" xfId="12944" xr:uid="{00000000-0005-0000-0000-00009F230000}"/>
    <cellStyle name="集計 3 5 2 3 8" xfId="14457" xr:uid="{00000000-0005-0000-0000-0000A0230000}"/>
    <cellStyle name="集計 3 5 2 3 9" xfId="15369" xr:uid="{00000000-0005-0000-0000-0000A1230000}"/>
    <cellStyle name="集計 3 5 2 4" xfId="1602" xr:uid="{00000000-0005-0000-0000-0000A2230000}"/>
    <cellStyle name="集計 3 5 2 4 10" xfId="17364" xr:uid="{00000000-0005-0000-0000-0000A3230000}"/>
    <cellStyle name="集計 3 5 2 4 11" xfId="18981" xr:uid="{00000000-0005-0000-0000-0000A4230000}"/>
    <cellStyle name="集計 3 5 2 4 12" xfId="20580" xr:uid="{00000000-0005-0000-0000-0000A5230000}"/>
    <cellStyle name="集計 3 5 2 4 2" xfId="2808" xr:uid="{00000000-0005-0000-0000-0000A6230000}"/>
    <cellStyle name="集計 3 5 2 4 2 2" xfId="6028" xr:uid="{00000000-0005-0000-0000-0000A7230000}"/>
    <cellStyle name="集計 3 5 2 4 3" xfId="3600" xr:uid="{00000000-0005-0000-0000-0000A8230000}"/>
    <cellStyle name="集計 3 5 2 4 4" xfId="8440" xr:uid="{00000000-0005-0000-0000-0000A9230000}"/>
    <cellStyle name="集計 3 5 2 4 5" xfId="10032" xr:uid="{00000000-0005-0000-0000-0000AA230000}"/>
    <cellStyle name="集計 3 5 2 4 6" xfId="11753" xr:uid="{00000000-0005-0000-0000-0000AB230000}"/>
    <cellStyle name="集計 3 5 2 4 7" xfId="13346" xr:uid="{00000000-0005-0000-0000-0000AC230000}"/>
    <cellStyle name="集計 3 5 2 4 8" xfId="14841" xr:uid="{00000000-0005-0000-0000-0000AD230000}"/>
    <cellStyle name="集計 3 5 2 4 9" xfId="15771" xr:uid="{00000000-0005-0000-0000-0000AE230000}"/>
    <cellStyle name="集計 3 5 2 5" xfId="4841" xr:uid="{00000000-0005-0000-0000-0000AF230000}"/>
    <cellStyle name="集計 3 5 2 6" xfId="7234" xr:uid="{00000000-0005-0000-0000-0000B0230000}"/>
    <cellStyle name="集計 3 5 2 7" xfId="8826" xr:uid="{00000000-0005-0000-0000-0000B1230000}"/>
    <cellStyle name="集計 3 5 2 8" xfId="10546" xr:uid="{00000000-0005-0000-0000-0000B2230000}"/>
    <cellStyle name="集計 3 5 2 9" xfId="12139" xr:uid="{00000000-0005-0000-0000-0000B3230000}"/>
    <cellStyle name="集計 3 5 3" xfId="669" xr:uid="{00000000-0005-0000-0000-0000B4230000}"/>
    <cellStyle name="集計 3 5 3 10" xfId="16431" xr:uid="{00000000-0005-0000-0000-0000B5230000}"/>
    <cellStyle name="集計 3 5 3 11" xfId="18048" xr:uid="{00000000-0005-0000-0000-0000B6230000}"/>
    <cellStyle name="集計 3 5 3 12" xfId="19647" xr:uid="{00000000-0005-0000-0000-0000B7230000}"/>
    <cellStyle name="集計 3 5 3 13" xfId="3873" xr:uid="{00000000-0005-0000-0000-0000B8230000}"/>
    <cellStyle name="集計 3 5 3 2" xfId="1875" xr:uid="{00000000-0005-0000-0000-0000B9230000}"/>
    <cellStyle name="集計 3 5 3 2 2" xfId="5095" xr:uid="{00000000-0005-0000-0000-0000BA230000}"/>
    <cellStyle name="集計 3 5 3 3" xfId="3000" xr:uid="{00000000-0005-0000-0000-0000BB230000}"/>
    <cellStyle name="集計 3 5 3 3 2" xfId="6316" xr:uid="{00000000-0005-0000-0000-0000BC230000}"/>
    <cellStyle name="集計 3 5 3 4" xfId="7507" xr:uid="{00000000-0005-0000-0000-0000BD230000}"/>
    <cellStyle name="集計 3 5 3 5" xfId="9099" xr:uid="{00000000-0005-0000-0000-0000BE230000}"/>
    <cellStyle name="集計 3 5 3 6" xfId="10820" xr:uid="{00000000-0005-0000-0000-0000BF230000}"/>
    <cellStyle name="集計 3 5 3 7" xfId="12413" xr:uid="{00000000-0005-0000-0000-0000C0230000}"/>
    <cellStyle name="集計 3 5 3 8" xfId="13980" xr:uid="{00000000-0005-0000-0000-0000C1230000}"/>
    <cellStyle name="集計 3 5 3 9" xfId="14520" xr:uid="{00000000-0005-0000-0000-0000C2230000}"/>
    <cellStyle name="集計 3 5 4" xfId="1062" xr:uid="{00000000-0005-0000-0000-0000C3230000}"/>
    <cellStyle name="集計 3 5 4 10" xfId="16824" xr:uid="{00000000-0005-0000-0000-0000C4230000}"/>
    <cellStyle name="集計 3 5 4 11" xfId="18441" xr:uid="{00000000-0005-0000-0000-0000C5230000}"/>
    <cellStyle name="集計 3 5 4 12" xfId="20040" xr:uid="{00000000-0005-0000-0000-0000C6230000}"/>
    <cellStyle name="集計 3 5 4 13" xfId="4266" xr:uid="{00000000-0005-0000-0000-0000C7230000}"/>
    <cellStyle name="集計 3 5 4 2" xfId="2268" xr:uid="{00000000-0005-0000-0000-0000C8230000}"/>
    <cellStyle name="集計 3 5 4 2 2" xfId="5488" xr:uid="{00000000-0005-0000-0000-0000C9230000}"/>
    <cellStyle name="集計 3 5 4 3" xfId="3192" xr:uid="{00000000-0005-0000-0000-0000CA230000}"/>
    <cellStyle name="集計 3 5 4 3 2" xfId="6709" xr:uid="{00000000-0005-0000-0000-0000CB230000}"/>
    <cellStyle name="集計 3 5 4 4" xfId="7900" xr:uid="{00000000-0005-0000-0000-0000CC230000}"/>
    <cellStyle name="集計 3 5 4 5" xfId="9492" xr:uid="{00000000-0005-0000-0000-0000CD230000}"/>
    <cellStyle name="集計 3 5 4 6" xfId="11213" xr:uid="{00000000-0005-0000-0000-0000CE230000}"/>
    <cellStyle name="集計 3 5 4 7" xfId="12806" xr:uid="{00000000-0005-0000-0000-0000CF230000}"/>
    <cellStyle name="集計 3 5 4 8" xfId="14337" xr:uid="{00000000-0005-0000-0000-0000D0230000}"/>
    <cellStyle name="集計 3 5 4 9" xfId="15231" xr:uid="{00000000-0005-0000-0000-0000D1230000}"/>
    <cellStyle name="集計 3 5 5" xfId="1464" xr:uid="{00000000-0005-0000-0000-0000D2230000}"/>
    <cellStyle name="集計 3 5 5 10" xfId="17226" xr:uid="{00000000-0005-0000-0000-0000D3230000}"/>
    <cellStyle name="集計 3 5 5 11" xfId="18843" xr:uid="{00000000-0005-0000-0000-0000D4230000}"/>
    <cellStyle name="集計 3 5 5 12" xfId="20442" xr:uid="{00000000-0005-0000-0000-0000D5230000}"/>
    <cellStyle name="集計 3 5 5 2" xfId="2670" xr:uid="{00000000-0005-0000-0000-0000D6230000}"/>
    <cellStyle name="集計 3 5 5 2 2" xfId="5890" xr:uid="{00000000-0005-0000-0000-0000D7230000}"/>
    <cellStyle name="集計 3 5 5 3" xfId="3462" xr:uid="{00000000-0005-0000-0000-0000D8230000}"/>
    <cellStyle name="集計 3 5 5 4" xfId="8302" xr:uid="{00000000-0005-0000-0000-0000D9230000}"/>
    <cellStyle name="集計 3 5 5 5" xfId="9894" xr:uid="{00000000-0005-0000-0000-0000DA230000}"/>
    <cellStyle name="集計 3 5 5 6" xfId="11615" xr:uid="{00000000-0005-0000-0000-0000DB230000}"/>
    <cellStyle name="集計 3 5 5 7" xfId="13208" xr:uid="{00000000-0005-0000-0000-0000DC230000}"/>
    <cellStyle name="集計 3 5 5 8" xfId="14703" xr:uid="{00000000-0005-0000-0000-0000DD230000}"/>
    <cellStyle name="集計 3 5 5 9" xfId="15633" xr:uid="{00000000-0005-0000-0000-0000DE230000}"/>
    <cellStyle name="集計 3 5 6" xfId="4949" xr:uid="{00000000-0005-0000-0000-0000DF230000}"/>
    <cellStyle name="集計 3 5 7" xfId="7096" xr:uid="{00000000-0005-0000-0000-0000E0230000}"/>
    <cellStyle name="集計 3 5 8" xfId="8688" xr:uid="{00000000-0005-0000-0000-0000E1230000}"/>
    <cellStyle name="集計 3 5 9" xfId="10408" xr:uid="{00000000-0005-0000-0000-0000E2230000}"/>
    <cellStyle name="集計 3 6" xfId="259" xr:uid="{00000000-0005-0000-0000-0000E3230000}"/>
    <cellStyle name="集計 3 6 10" xfId="12002" xr:uid="{00000000-0005-0000-0000-0000E4230000}"/>
    <cellStyle name="集計 3 6 11" xfId="13769" xr:uid="{00000000-0005-0000-0000-0000E5230000}"/>
    <cellStyle name="集計 3 6 12" xfId="16021" xr:uid="{00000000-0005-0000-0000-0000E6230000}"/>
    <cellStyle name="集計 3 6 13" xfId="17638" xr:uid="{00000000-0005-0000-0000-0000E7230000}"/>
    <cellStyle name="集計 3 6 14" xfId="19237" xr:uid="{00000000-0005-0000-0000-0000E8230000}"/>
    <cellStyle name="集計 3 6 2" xfId="397" xr:uid="{00000000-0005-0000-0000-0000E9230000}"/>
    <cellStyle name="集計 3 6 2 10" xfId="13612" xr:uid="{00000000-0005-0000-0000-0000EA230000}"/>
    <cellStyle name="集計 3 6 2 11" xfId="16159" xr:uid="{00000000-0005-0000-0000-0000EB230000}"/>
    <cellStyle name="集計 3 6 2 12" xfId="17776" xr:uid="{00000000-0005-0000-0000-0000EC230000}"/>
    <cellStyle name="集計 3 6 2 13" xfId="19375" xr:uid="{00000000-0005-0000-0000-0000ED230000}"/>
    <cellStyle name="集計 3 6 2 2" xfId="808" xr:uid="{00000000-0005-0000-0000-0000EE230000}"/>
    <cellStyle name="集計 3 6 2 2 10" xfId="16570" xr:uid="{00000000-0005-0000-0000-0000EF230000}"/>
    <cellStyle name="集計 3 6 2 2 11" xfId="18187" xr:uid="{00000000-0005-0000-0000-0000F0230000}"/>
    <cellStyle name="集計 3 6 2 2 12" xfId="19786" xr:uid="{00000000-0005-0000-0000-0000F1230000}"/>
    <cellStyle name="集計 3 6 2 2 13" xfId="4012" xr:uid="{00000000-0005-0000-0000-0000F2230000}"/>
    <cellStyle name="集計 3 6 2 2 2" xfId="2014" xr:uid="{00000000-0005-0000-0000-0000F3230000}"/>
    <cellStyle name="集計 3 6 2 2 2 2" xfId="5234" xr:uid="{00000000-0005-0000-0000-0000F4230000}"/>
    <cellStyle name="集計 3 6 2 2 3" xfId="3064" xr:uid="{00000000-0005-0000-0000-0000F5230000}"/>
    <cellStyle name="集計 3 6 2 2 3 2" xfId="6455" xr:uid="{00000000-0005-0000-0000-0000F6230000}"/>
    <cellStyle name="集計 3 6 2 2 4" xfId="7646" xr:uid="{00000000-0005-0000-0000-0000F7230000}"/>
    <cellStyle name="集計 3 6 2 2 5" xfId="9238" xr:uid="{00000000-0005-0000-0000-0000F8230000}"/>
    <cellStyle name="集計 3 6 2 2 6" xfId="10959" xr:uid="{00000000-0005-0000-0000-0000F9230000}"/>
    <cellStyle name="集計 3 6 2 2 7" xfId="12552" xr:uid="{00000000-0005-0000-0000-0000FA230000}"/>
    <cellStyle name="集計 3 6 2 2 8" xfId="14102" xr:uid="{00000000-0005-0000-0000-0000FB230000}"/>
    <cellStyle name="集計 3 6 2 2 9" xfId="10200" xr:uid="{00000000-0005-0000-0000-0000FC230000}"/>
    <cellStyle name="集計 3 6 2 3" xfId="1201" xr:uid="{00000000-0005-0000-0000-0000FD230000}"/>
    <cellStyle name="集計 3 6 2 3 10" xfId="16963" xr:uid="{00000000-0005-0000-0000-0000FE230000}"/>
    <cellStyle name="集計 3 6 2 3 11" xfId="18580" xr:uid="{00000000-0005-0000-0000-0000FF230000}"/>
    <cellStyle name="集計 3 6 2 3 12" xfId="20179" xr:uid="{00000000-0005-0000-0000-000000240000}"/>
    <cellStyle name="集計 3 6 2 3 13" xfId="4405" xr:uid="{00000000-0005-0000-0000-000001240000}"/>
    <cellStyle name="集計 3 6 2 3 2" xfId="2407" xr:uid="{00000000-0005-0000-0000-000002240000}"/>
    <cellStyle name="集計 3 6 2 3 2 2" xfId="5627" xr:uid="{00000000-0005-0000-0000-000003240000}"/>
    <cellStyle name="集計 3 6 2 3 3" xfId="3256" xr:uid="{00000000-0005-0000-0000-000004240000}"/>
    <cellStyle name="集計 3 6 2 3 3 2" xfId="6848" xr:uid="{00000000-0005-0000-0000-000005240000}"/>
    <cellStyle name="集計 3 6 2 3 4" xfId="8039" xr:uid="{00000000-0005-0000-0000-000006240000}"/>
    <cellStyle name="集計 3 6 2 3 5" xfId="9631" xr:uid="{00000000-0005-0000-0000-000007240000}"/>
    <cellStyle name="集計 3 6 2 3 6" xfId="11352" xr:uid="{00000000-0005-0000-0000-000008240000}"/>
    <cellStyle name="集計 3 6 2 3 7" xfId="12945" xr:uid="{00000000-0005-0000-0000-000009240000}"/>
    <cellStyle name="集計 3 6 2 3 8" xfId="14458" xr:uid="{00000000-0005-0000-0000-00000A240000}"/>
    <cellStyle name="集計 3 6 2 3 9" xfId="15370" xr:uid="{00000000-0005-0000-0000-00000B240000}"/>
    <cellStyle name="集計 3 6 2 4" xfId="1603" xr:uid="{00000000-0005-0000-0000-00000C240000}"/>
    <cellStyle name="集計 3 6 2 4 10" xfId="17365" xr:uid="{00000000-0005-0000-0000-00000D240000}"/>
    <cellStyle name="集計 3 6 2 4 11" xfId="18982" xr:uid="{00000000-0005-0000-0000-00000E240000}"/>
    <cellStyle name="集計 3 6 2 4 12" xfId="20581" xr:uid="{00000000-0005-0000-0000-00000F240000}"/>
    <cellStyle name="集計 3 6 2 4 2" xfId="2809" xr:uid="{00000000-0005-0000-0000-000010240000}"/>
    <cellStyle name="集計 3 6 2 4 2 2" xfId="6029" xr:uid="{00000000-0005-0000-0000-000011240000}"/>
    <cellStyle name="集計 3 6 2 4 3" xfId="3601" xr:uid="{00000000-0005-0000-0000-000012240000}"/>
    <cellStyle name="集計 3 6 2 4 4" xfId="8441" xr:uid="{00000000-0005-0000-0000-000013240000}"/>
    <cellStyle name="集計 3 6 2 4 5" xfId="10033" xr:uid="{00000000-0005-0000-0000-000014240000}"/>
    <cellStyle name="集計 3 6 2 4 6" xfId="11754" xr:uid="{00000000-0005-0000-0000-000015240000}"/>
    <cellStyle name="集計 3 6 2 4 7" xfId="13347" xr:uid="{00000000-0005-0000-0000-000016240000}"/>
    <cellStyle name="集計 3 6 2 4 8" xfId="14842" xr:uid="{00000000-0005-0000-0000-000017240000}"/>
    <cellStyle name="集計 3 6 2 4 9" xfId="15772" xr:uid="{00000000-0005-0000-0000-000018240000}"/>
    <cellStyle name="集計 3 6 2 5" xfId="4723" xr:uid="{00000000-0005-0000-0000-000019240000}"/>
    <cellStyle name="集計 3 6 2 6" xfId="7235" xr:uid="{00000000-0005-0000-0000-00001A240000}"/>
    <cellStyle name="集計 3 6 2 7" xfId="8827" xr:uid="{00000000-0005-0000-0000-00001B240000}"/>
    <cellStyle name="集計 3 6 2 8" xfId="10547" xr:uid="{00000000-0005-0000-0000-00001C240000}"/>
    <cellStyle name="集計 3 6 2 9" xfId="12140" xr:uid="{00000000-0005-0000-0000-00001D240000}"/>
    <cellStyle name="集計 3 6 3" xfId="670" xr:uid="{00000000-0005-0000-0000-00001E240000}"/>
    <cellStyle name="集計 3 6 3 10" xfId="16432" xr:uid="{00000000-0005-0000-0000-00001F240000}"/>
    <cellStyle name="集計 3 6 3 11" xfId="18049" xr:uid="{00000000-0005-0000-0000-000020240000}"/>
    <cellStyle name="集計 3 6 3 12" xfId="19648" xr:uid="{00000000-0005-0000-0000-000021240000}"/>
    <cellStyle name="集計 3 6 3 13" xfId="3874" xr:uid="{00000000-0005-0000-0000-000022240000}"/>
    <cellStyle name="集計 3 6 3 2" xfId="1876" xr:uid="{00000000-0005-0000-0000-000023240000}"/>
    <cellStyle name="集計 3 6 3 2 2" xfId="5096" xr:uid="{00000000-0005-0000-0000-000024240000}"/>
    <cellStyle name="集計 3 6 3 3" xfId="3001" xr:uid="{00000000-0005-0000-0000-000025240000}"/>
    <cellStyle name="集計 3 6 3 3 2" xfId="6317" xr:uid="{00000000-0005-0000-0000-000026240000}"/>
    <cellStyle name="集計 3 6 3 4" xfId="7508" xr:uid="{00000000-0005-0000-0000-000027240000}"/>
    <cellStyle name="集計 3 6 3 5" xfId="9100" xr:uid="{00000000-0005-0000-0000-000028240000}"/>
    <cellStyle name="集計 3 6 3 6" xfId="10821" xr:uid="{00000000-0005-0000-0000-000029240000}"/>
    <cellStyle name="集計 3 6 3 7" xfId="12414" xr:uid="{00000000-0005-0000-0000-00002A240000}"/>
    <cellStyle name="集計 3 6 3 8" xfId="13981" xr:uid="{00000000-0005-0000-0000-00002B240000}"/>
    <cellStyle name="集計 3 6 3 9" xfId="14164" xr:uid="{00000000-0005-0000-0000-00002C240000}"/>
    <cellStyle name="集計 3 6 4" xfId="1063" xr:uid="{00000000-0005-0000-0000-00002D240000}"/>
    <cellStyle name="集計 3 6 4 10" xfId="16825" xr:uid="{00000000-0005-0000-0000-00002E240000}"/>
    <cellStyle name="集計 3 6 4 11" xfId="18442" xr:uid="{00000000-0005-0000-0000-00002F240000}"/>
    <cellStyle name="集計 3 6 4 12" xfId="20041" xr:uid="{00000000-0005-0000-0000-000030240000}"/>
    <cellStyle name="集計 3 6 4 13" xfId="4267" xr:uid="{00000000-0005-0000-0000-000031240000}"/>
    <cellStyle name="集計 3 6 4 2" xfId="2269" xr:uid="{00000000-0005-0000-0000-000032240000}"/>
    <cellStyle name="集計 3 6 4 2 2" xfId="5489" xr:uid="{00000000-0005-0000-0000-000033240000}"/>
    <cellStyle name="集計 3 6 4 3" xfId="3193" xr:uid="{00000000-0005-0000-0000-000034240000}"/>
    <cellStyle name="集計 3 6 4 3 2" xfId="6710" xr:uid="{00000000-0005-0000-0000-000035240000}"/>
    <cellStyle name="集計 3 6 4 4" xfId="7901" xr:uid="{00000000-0005-0000-0000-000036240000}"/>
    <cellStyle name="集計 3 6 4 5" xfId="9493" xr:uid="{00000000-0005-0000-0000-000037240000}"/>
    <cellStyle name="集計 3 6 4 6" xfId="11214" xr:uid="{00000000-0005-0000-0000-000038240000}"/>
    <cellStyle name="集計 3 6 4 7" xfId="12807" xr:uid="{00000000-0005-0000-0000-000039240000}"/>
    <cellStyle name="集計 3 6 4 8" xfId="14338" xr:uid="{00000000-0005-0000-0000-00003A240000}"/>
    <cellStyle name="集計 3 6 4 9" xfId="15232" xr:uid="{00000000-0005-0000-0000-00003B240000}"/>
    <cellStyle name="集計 3 6 5" xfId="1465" xr:uid="{00000000-0005-0000-0000-00003C240000}"/>
    <cellStyle name="集計 3 6 5 10" xfId="17227" xr:uid="{00000000-0005-0000-0000-00003D240000}"/>
    <cellStyle name="集計 3 6 5 11" xfId="18844" xr:uid="{00000000-0005-0000-0000-00003E240000}"/>
    <cellStyle name="集計 3 6 5 12" xfId="20443" xr:uid="{00000000-0005-0000-0000-00003F240000}"/>
    <cellStyle name="集計 3 6 5 2" xfId="2671" xr:uid="{00000000-0005-0000-0000-000040240000}"/>
    <cellStyle name="集計 3 6 5 2 2" xfId="5891" xr:uid="{00000000-0005-0000-0000-000041240000}"/>
    <cellStyle name="集計 3 6 5 3" xfId="3463" xr:uid="{00000000-0005-0000-0000-000042240000}"/>
    <cellStyle name="集計 3 6 5 4" xfId="8303" xr:uid="{00000000-0005-0000-0000-000043240000}"/>
    <cellStyle name="集計 3 6 5 5" xfId="9895" xr:uid="{00000000-0005-0000-0000-000044240000}"/>
    <cellStyle name="集計 3 6 5 6" xfId="11616" xr:uid="{00000000-0005-0000-0000-000045240000}"/>
    <cellStyle name="集計 3 6 5 7" xfId="13209" xr:uid="{00000000-0005-0000-0000-000046240000}"/>
    <cellStyle name="集計 3 6 5 8" xfId="14704" xr:uid="{00000000-0005-0000-0000-000047240000}"/>
    <cellStyle name="集計 3 6 5 9" xfId="15634" xr:uid="{00000000-0005-0000-0000-000048240000}"/>
    <cellStyle name="集計 3 6 6" xfId="4781" xr:uid="{00000000-0005-0000-0000-000049240000}"/>
    <cellStyle name="集計 3 6 7" xfId="7097" xr:uid="{00000000-0005-0000-0000-00004A240000}"/>
    <cellStyle name="集計 3 6 8" xfId="8689" xr:uid="{00000000-0005-0000-0000-00004B240000}"/>
    <cellStyle name="集計 3 6 9" xfId="10409" xr:uid="{00000000-0005-0000-0000-00004C240000}"/>
    <cellStyle name="集計 3 7" xfId="260" xr:uid="{00000000-0005-0000-0000-00004D240000}"/>
    <cellStyle name="集計 3 7 10" xfId="12003" xr:uid="{00000000-0005-0000-0000-00004E240000}"/>
    <cellStyle name="集計 3 7 11" xfId="13851" xr:uid="{00000000-0005-0000-0000-00004F240000}"/>
    <cellStyle name="集計 3 7 12" xfId="16022" xr:uid="{00000000-0005-0000-0000-000050240000}"/>
    <cellStyle name="集計 3 7 13" xfId="17639" xr:uid="{00000000-0005-0000-0000-000051240000}"/>
    <cellStyle name="集計 3 7 14" xfId="19238" xr:uid="{00000000-0005-0000-0000-000052240000}"/>
    <cellStyle name="集計 3 7 2" xfId="398" xr:uid="{00000000-0005-0000-0000-000053240000}"/>
    <cellStyle name="集計 3 7 2 10" xfId="13731" xr:uid="{00000000-0005-0000-0000-000054240000}"/>
    <cellStyle name="集計 3 7 2 11" xfId="16160" xr:uid="{00000000-0005-0000-0000-000055240000}"/>
    <cellStyle name="集計 3 7 2 12" xfId="17777" xr:uid="{00000000-0005-0000-0000-000056240000}"/>
    <cellStyle name="集計 3 7 2 13" xfId="19376" xr:uid="{00000000-0005-0000-0000-000057240000}"/>
    <cellStyle name="集計 3 7 2 2" xfId="809" xr:uid="{00000000-0005-0000-0000-000058240000}"/>
    <cellStyle name="集計 3 7 2 2 10" xfId="16571" xr:uid="{00000000-0005-0000-0000-000059240000}"/>
    <cellStyle name="集計 3 7 2 2 11" xfId="18188" xr:uid="{00000000-0005-0000-0000-00005A240000}"/>
    <cellStyle name="集計 3 7 2 2 12" xfId="19787" xr:uid="{00000000-0005-0000-0000-00005B240000}"/>
    <cellStyle name="集計 3 7 2 2 13" xfId="4013" xr:uid="{00000000-0005-0000-0000-00005C240000}"/>
    <cellStyle name="集計 3 7 2 2 2" xfId="2015" xr:uid="{00000000-0005-0000-0000-00005D240000}"/>
    <cellStyle name="集計 3 7 2 2 2 2" xfId="5235" xr:uid="{00000000-0005-0000-0000-00005E240000}"/>
    <cellStyle name="集計 3 7 2 2 3" xfId="3065" xr:uid="{00000000-0005-0000-0000-00005F240000}"/>
    <cellStyle name="集計 3 7 2 2 3 2" xfId="6456" xr:uid="{00000000-0005-0000-0000-000060240000}"/>
    <cellStyle name="集計 3 7 2 2 4" xfId="7647" xr:uid="{00000000-0005-0000-0000-000061240000}"/>
    <cellStyle name="集計 3 7 2 2 5" xfId="9239" xr:uid="{00000000-0005-0000-0000-000062240000}"/>
    <cellStyle name="集計 3 7 2 2 6" xfId="10960" xr:uid="{00000000-0005-0000-0000-000063240000}"/>
    <cellStyle name="集計 3 7 2 2 7" xfId="12553" xr:uid="{00000000-0005-0000-0000-000064240000}"/>
    <cellStyle name="集計 3 7 2 2 8" xfId="14103" xr:uid="{00000000-0005-0000-0000-000065240000}"/>
    <cellStyle name="集計 3 7 2 2 9" xfId="10203" xr:uid="{00000000-0005-0000-0000-000066240000}"/>
    <cellStyle name="集計 3 7 2 3" xfId="1202" xr:uid="{00000000-0005-0000-0000-000067240000}"/>
    <cellStyle name="集計 3 7 2 3 10" xfId="16964" xr:uid="{00000000-0005-0000-0000-000068240000}"/>
    <cellStyle name="集計 3 7 2 3 11" xfId="18581" xr:uid="{00000000-0005-0000-0000-000069240000}"/>
    <cellStyle name="集計 3 7 2 3 12" xfId="20180" xr:uid="{00000000-0005-0000-0000-00006A240000}"/>
    <cellStyle name="集計 3 7 2 3 13" xfId="4406" xr:uid="{00000000-0005-0000-0000-00006B240000}"/>
    <cellStyle name="集計 3 7 2 3 2" xfId="2408" xr:uid="{00000000-0005-0000-0000-00006C240000}"/>
    <cellStyle name="集計 3 7 2 3 2 2" xfId="5628" xr:uid="{00000000-0005-0000-0000-00006D240000}"/>
    <cellStyle name="集計 3 7 2 3 3" xfId="3257" xr:uid="{00000000-0005-0000-0000-00006E240000}"/>
    <cellStyle name="集計 3 7 2 3 3 2" xfId="6849" xr:uid="{00000000-0005-0000-0000-00006F240000}"/>
    <cellStyle name="集計 3 7 2 3 4" xfId="8040" xr:uid="{00000000-0005-0000-0000-000070240000}"/>
    <cellStyle name="集計 3 7 2 3 5" xfId="9632" xr:uid="{00000000-0005-0000-0000-000071240000}"/>
    <cellStyle name="集計 3 7 2 3 6" xfId="11353" xr:uid="{00000000-0005-0000-0000-000072240000}"/>
    <cellStyle name="集計 3 7 2 3 7" xfId="12946" xr:uid="{00000000-0005-0000-0000-000073240000}"/>
    <cellStyle name="集計 3 7 2 3 8" xfId="14459" xr:uid="{00000000-0005-0000-0000-000074240000}"/>
    <cellStyle name="集計 3 7 2 3 9" xfId="15371" xr:uid="{00000000-0005-0000-0000-000075240000}"/>
    <cellStyle name="集計 3 7 2 4" xfId="1604" xr:uid="{00000000-0005-0000-0000-000076240000}"/>
    <cellStyle name="集計 3 7 2 4 10" xfId="17366" xr:uid="{00000000-0005-0000-0000-000077240000}"/>
    <cellStyle name="集計 3 7 2 4 11" xfId="18983" xr:uid="{00000000-0005-0000-0000-000078240000}"/>
    <cellStyle name="集計 3 7 2 4 12" xfId="20582" xr:uid="{00000000-0005-0000-0000-000079240000}"/>
    <cellStyle name="集計 3 7 2 4 2" xfId="2810" xr:uid="{00000000-0005-0000-0000-00007A240000}"/>
    <cellStyle name="集計 3 7 2 4 2 2" xfId="6030" xr:uid="{00000000-0005-0000-0000-00007B240000}"/>
    <cellStyle name="集計 3 7 2 4 3" xfId="3602" xr:uid="{00000000-0005-0000-0000-00007C240000}"/>
    <cellStyle name="集計 3 7 2 4 4" xfId="8442" xr:uid="{00000000-0005-0000-0000-00007D240000}"/>
    <cellStyle name="集計 3 7 2 4 5" xfId="10034" xr:uid="{00000000-0005-0000-0000-00007E240000}"/>
    <cellStyle name="集計 3 7 2 4 6" xfId="11755" xr:uid="{00000000-0005-0000-0000-00007F240000}"/>
    <cellStyle name="集計 3 7 2 4 7" xfId="13348" xr:uid="{00000000-0005-0000-0000-000080240000}"/>
    <cellStyle name="集計 3 7 2 4 8" xfId="14843" xr:uid="{00000000-0005-0000-0000-000081240000}"/>
    <cellStyle name="集計 3 7 2 4 9" xfId="15773" xr:uid="{00000000-0005-0000-0000-000082240000}"/>
    <cellStyle name="集計 3 7 2 5" xfId="4840" xr:uid="{00000000-0005-0000-0000-000083240000}"/>
    <cellStyle name="集計 3 7 2 6" xfId="7236" xr:uid="{00000000-0005-0000-0000-000084240000}"/>
    <cellStyle name="集計 3 7 2 7" xfId="8828" xr:uid="{00000000-0005-0000-0000-000085240000}"/>
    <cellStyle name="集計 3 7 2 8" xfId="10548" xr:uid="{00000000-0005-0000-0000-000086240000}"/>
    <cellStyle name="集計 3 7 2 9" xfId="12141" xr:uid="{00000000-0005-0000-0000-000087240000}"/>
    <cellStyle name="集計 3 7 3" xfId="671" xr:uid="{00000000-0005-0000-0000-000088240000}"/>
    <cellStyle name="集計 3 7 3 10" xfId="16433" xr:uid="{00000000-0005-0000-0000-000089240000}"/>
    <cellStyle name="集計 3 7 3 11" xfId="18050" xr:uid="{00000000-0005-0000-0000-00008A240000}"/>
    <cellStyle name="集計 3 7 3 12" xfId="19649" xr:uid="{00000000-0005-0000-0000-00008B240000}"/>
    <cellStyle name="集計 3 7 3 13" xfId="3875" xr:uid="{00000000-0005-0000-0000-00008C240000}"/>
    <cellStyle name="集計 3 7 3 2" xfId="1877" xr:uid="{00000000-0005-0000-0000-00008D240000}"/>
    <cellStyle name="集計 3 7 3 2 2" xfId="5097" xr:uid="{00000000-0005-0000-0000-00008E240000}"/>
    <cellStyle name="集計 3 7 3 3" xfId="3002" xr:uid="{00000000-0005-0000-0000-00008F240000}"/>
    <cellStyle name="集計 3 7 3 3 2" xfId="6318" xr:uid="{00000000-0005-0000-0000-000090240000}"/>
    <cellStyle name="集計 3 7 3 4" xfId="7509" xr:uid="{00000000-0005-0000-0000-000091240000}"/>
    <cellStyle name="集計 3 7 3 5" xfId="9101" xr:uid="{00000000-0005-0000-0000-000092240000}"/>
    <cellStyle name="集計 3 7 3 6" xfId="10822" xr:uid="{00000000-0005-0000-0000-000093240000}"/>
    <cellStyle name="集計 3 7 3 7" xfId="12415" xr:uid="{00000000-0005-0000-0000-000094240000}"/>
    <cellStyle name="集計 3 7 3 8" xfId="13982" xr:uid="{00000000-0005-0000-0000-000095240000}"/>
    <cellStyle name="集計 3 7 3 9" xfId="13789" xr:uid="{00000000-0005-0000-0000-000096240000}"/>
    <cellStyle name="集計 3 7 4" xfId="1064" xr:uid="{00000000-0005-0000-0000-000097240000}"/>
    <cellStyle name="集計 3 7 4 10" xfId="16826" xr:uid="{00000000-0005-0000-0000-000098240000}"/>
    <cellStyle name="集計 3 7 4 11" xfId="18443" xr:uid="{00000000-0005-0000-0000-000099240000}"/>
    <cellStyle name="集計 3 7 4 12" xfId="20042" xr:uid="{00000000-0005-0000-0000-00009A240000}"/>
    <cellStyle name="集計 3 7 4 13" xfId="4268" xr:uid="{00000000-0005-0000-0000-00009B240000}"/>
    <cellStyle name="集計 3 7 4 2" xfId="2270" xr:uid="{00000000-0005-0000-0000-00009C240000}"/>
    <cellStyle name="集計 3 7 4 2 2" xfId="5490" xr:uid="{00000000-0005-0000-0000-00009D240000}"/>
    <cellStyle name="集計 3 7 4 3" xfId="3194" xr:uid="{00000000-0005-0000-0000-00009E240000}"/>
    <cellStyle name="集計 3 7 4 3 2" xfId="6711" xr:uid="{00000000-0005-0000-0000-00009F240000}"/>
    <cellStyle name="集計 3 7 4 4" xfId="7902" xr:uid="{00000000-0005-0000-0000-0000A0240000}"/>
    <cellStyle name="集計 3 7 4 5" xfId="9494" xr:uid="{00000000-0005-0000-0000-0000A1240000}"/>
    <cellStyle name="集計 3 7 4 6" xfId="11215" xr:uid="{00000000-0005-0000-0000-0000A2240000}"/>
    <cellStyle name="集計 3 7 4 7" xfId="12808" xr:uid="{00000000-0005-0000-0000-0000A3240000}"/>
    <cellStyle name="集計 3 7 4 8" xfId="14339" xr:uid="{00000000-0005-0000-0000-0000A4240000}"/>
    <cellStyle name="集計 3 7 4 9" xfId="15233" xr:uid="{00000000-0005-0000-0000-0000A5240000}"/>
    <cellStyle name="集計 3 7 5" xfId="1466" xr:uid="{00000000-0005-0000-0000-0000A6240000}"/>
    <cellStyle name="集計 3 7 5 10" xfId="17228" xr:uid="{00000000-0005-0000-0000-0000A7240000}"/>
    <cellStyle name="集計 3 7 5 11" xfId="18845" xr:uid="{00000000-0005-0000-0000-0000A8240000}"/>
    <cellStyle name="集計 3 7 5 12" xfId="20444" xr:uid="{00000000-0005-0000-0000-0000A9240000}"/>
    <cellStyle name="集計 3 7 5 2" xfId="2672" xr:uid="{00000000-0005-0000-0000-0000AA240000}"/>
    <cellStyle name="集計 3 7 5 2 2" xfId="5892" xr:uid="{00000000-0005-0000-0000-0000AB240000}"/>
    <cellStyle name="集計 3 7 5 3" xfId="3464" xr:uid="{00000000-0005-0000-0000-0000AC240000}"/>
    <cellStyle name="集計 3 7 5 4" xfId="8304" xr:uid="{00000000-0005-0000-0000-0000AD240000}"/>
    <cellStyle name="集計 3 7 5 5" xfId="9896" xr:uid="{00000000-0005-0000-0000-0000AE240000}"/>
    <cellStyle name="集計 3 7 5 6" xfId="11617" xr:uid="{00000000-0005-0000-0000-0000AF240000}"/>
    <cellStyle name="集計 3 7 5 7" xfId="13210" xr:uid="{00000000-0005-0000-0000-0000B0240000}"/>
    <cellStyle name="集計 3 7 5 8" xfId="14705" xr:uid="{00000000-0005-0000-0000-0000B1240000}"/>
    <cellStyle name="集計 3 7 5 9" xfId="15635" xr:uid="{00000000-0005-0000-0000-0000B2240000}"/>
    <cellStyle name="集計 3 7 6" xfId="4927" xr:uid="{00000000-0005-0000-0000-0000B3240000}"/>
    <cellStyle name="集計 3 7 7" xfId="7098" xr:uid="{00000000-0005-0000-0000-0000B4240000}"/>
    <cellStyle name="集計 3 7 8" xfId="8690" xr:uid="{00000000-0005-0000-0000-0000B5240000}"/>
    <cellStyle name="集計 3 7 9" xfId="10410" xr:uid="{00000000-0005-0000-0000-0000B6240000}"/>
    <cellStyle name="集計 3 8" xfId="399" xr:uid="{00000000-0005-0000-0000-0000B7240000}"/>
    <cellStyle name="集計 3 8 10" xfId="13611" xr:uid="{00000000-0005-0000-0000-0000B8240000}"/>
    <cellStyle name="集計 3 8 11" xfId="16161" xr:uid="{00000000-0005-0000-0000-0000B9240000}"/>
    <cellStyle name="集計 3 8 12" xfId="17778" xr:uid="{00000000-0005-0000-0000-0000BA240000}"/>
    <cellStyle name="集計 3 8 13" xfId="19377" xr:uid="{00000000-0005-0000-0000-0000BB240000}"/>
    <cellStyle name="集計 3 8 2" xfId="810" xr:uid="{00000000-0005-0000-0000-0000BC240000}"/>
    <cellStyle name="集計 3 8 2 10" xfId="16572" xr:uid="{00000000-0005-0000-0000-0000BD240000}"/>
    <cellStyle name="集計 3 8 2 11" xfId="18189" xr:uid="{00000000-0005-0000-0000-0000BE240000}"/>
    <cellStyle name="集計 3 8 2 12" xfId="19788" xr:uid="{00000000-0005-0000-0000-0000BF240000}"/>
    <cellStyle name="集計 3 8 2 13" xfId="4014" xr:uid="{00000000-0005-0000-0000-0000C0240000}"/>
    <cellStyle name="集計 3 8 2 2" xfId="2016" xr:uid="{00000000-0005-0000-0000-0000C1240000}"/>
    <cellStyle name="集計 3 8 2 2 2" xfId="5236" xr:uid="{00000000-0005-0000-0000-0000C2240000}"/>
    <cellStyle name="集計 3 8 2 3" xfId="3066" xr:uid="{00000000-0005-0000-0000-0000C3240000}"/>
    <cellStyle name="集計 3 8 2 3 2" xfId="6457" xr:uid="{00000000-0005-0000-0000-0000C4240000}"/>
    <cellStyle name="集計 3 8 2 4" xfId="7648" xr:uid="{00000000-0005-0000-0000-0000C5240000}"/>
    <cellStyle name="集計 3 8 2 5" xfId="9240" xr:uid="{00000000-0005-0000-0000-0000C6240000}"/>
    <cellStyle name="集計 3 8 2 6" xfId="10961" xr:uid="{00000000-0005-0000-0000-0000C7240000}"/>
    <cellStyle name="集計 3 8 2 7" xfId="12554" xr:uid="{00000000-0005-0000-0000-0000C8240000}"/>
    <cellStyle name="集計 3 8 2 8" xfId="14104" xr:uid="{00000000-0005-0000-0000-0000C9240000}"/>
    <cellStyle name="集計 3 8 2 9" xfId="10240" xr:uid="{00000000-0005-0000-0000-0000CA240000}"/>
    <cellStyle name="集計 3 8 3" xfId="1203" xr:uid="{00000000-0005-0000-0000-0000CB240000}"/>
    <cellStyle name="集計 3 8 3 10" xfId="16965" xr:uid="{00000000-0005-0000-0000-0000CC240000}"/>
    <cellStyle name="集計 3 8 3 11" xfId="18582" xr:uid="{00000000-0005-0000-0000-0000CD240000}"/>
    <cellStyle name="集計 3 8 3 12" xfId="20181" xr:uid="{00000000-0005-0000-0000-0000CE240000}"/>
    <cellStyle name="集計 3 8 3 13" xfId="4407" xr:uid="{00000000-0005-0000-0000-0000CF240000}"/>
    <cellStyle name="集計 3 8 3 2" xfId="2409" xr:uid="{00000000-0005-0000-0000-0000D0240000}"/>
    <cellStyle name="集計 3 8 3 2 2" xfId="5629" xr:uid="{00000000-0005-0000-0000-0000D1240000}"/>
    <cellStyle name="集計 3 8 3 3" xfId="3258" xr:uid="{00000000-0005-0000-0000-0000D2240000}"/>
    <cellStyle name="集計 3 8 3 3 2" xfId="6850" xr:uid="{00000000-0005-0000-0000-0000D3240000}"/>
    <cellStyle name="集計 3 8 3 4" xfId="8041" xr:uid="{00000000-0005-0000-0000-0000D4240000}"/>
    <cellStyle name="集計 3 8 3 5" xfId="9633" xr:uid="{00000000-0005-0000-0000-0000D5240000}"/>
    <cellStyle name="集計 3 8 3 6" xfId="11354" xr:uid="{00000000-0005-0000-0000-0000D6240000}"/>
    <cellStyle name="集計 3 8 3 7" xfId="12947" xr:uid="{00000000-0005-0000-0000-0000D7240000}"/>
    <cellStyle name="集計 3 8 3 8" xfId="14460" xr:uid="{00000000-0005-0000-0000-0000D8240000}"/>
    <cellStyle name="集計 3 8 3 9" xfId="15372" xr:uid="{00000000-0005-0000-0000-0000D9240000}"/>
    <cellStyle name="集計 3 8 4" xfId="1605" xr:uid="{00000000-0005-0000-0000-0000DA240000}"/>
    <cellStyle name="集計 3 8 4 10" xfId="17367" xr:uid="{00000000-0005-0000-0000-0000DB240000}"/>
    <cellStyle name="集計 3 8 4 11" xfId="18984" xr:uid="{00000000-0005-0000-0000-0000DC240000}"/>
    <cellStyle name="集計 3 8 4 12" xfId="20583" xr:uid="{00000000-0005-0000-0000-0000DD240000}"/>
    <cellStyle name="集計 3 8 4 2" xfId="2811" xr:uid="{00000000-0005-0000-0000-0000DE240000}"/>
    <cellStyle name="集計 3 8 4 2 2" xfId="6031" xr:uid="{00000000-0005-0000-0000-0000DF240000}"/>
    <cellStyle name="集計 3 8 4 3" xfId="3603" xr:uid="{00000000-0005-0000-0000-0000E0240000}"/>
    <cellStyle name="集計 3 8 4 4" xfId="8443" xr:uid="{00000000-0005-0000-0000-0000E1240000}"/>
    <cellStyle name="集計 3 8 4 5" xfId="10035" xr:uid="{00000000-0005-0000-0000-0000E2240000}"/>
    <cellStyle name="集計 3 8 4 6" xfId="11756" xr:uid="{00000000-0005-0000-0000-0000E3240000}"/>
    <cellStyle name="集計 3 8 4 7" xfId="13349" xr:uid="{00000000-0005-0000-0000-0000E4240000}"/>
    <cellStyle name="集計 3 8 4 8" xfId="14844" xr:uid="{00000000-0005-0000-0000-0000E5240000}"/>
    <cellStyle name="集計 3 8 4 9" xfId="15774" xr:uid="{00000000-0005-0000-0000-0000E6240000}"/>
    <cellStyle name="集計 3 8 5" xfId="4722" xr:uid="{00000000-0005-0000-0000-0000E7240000}"/>
    <cellStyle name="集計 3 8 6" xfId="7237" xr:uid="{00000000-0005-0000-0000-0000E8240000}"/>
    <cellStyle name="集計 3 8 7" xfId="8829" xr:uid="{00000000-0005-0000-0000-0000E9240000}"/>
    <cellStyle name="集計 3 8 8" xfId="10549" xr:uid="{00000000-0005-0000-0000-0000EA240000}"/>
    <cellStyle name="集計 3 8 9" xfId="12142" xr:uid="{00000000-0005-0000-0000-0000EB240000}"/>
    <cellStyle name="集計 3 9" xfId="576" xr:uid="{00000000-0005-0000-0000-0000EC240000}"/>
    <cellStyle name="集計 3 9 10" xfId="16338" xr:uid="{00000000-0005-0000-0000-0000ED240000}"/>
    <cellStyle name="集計 3 9 11" xfId="17955" xr:uid="{00000000-0005-0000-0000-0000EE240000}"/>
    <cellStyle name="集計 3 9 12" xfId="19554" xr:uid="{00000000-0005-0000-0000-0000EF240000}"/>
    <cellStyle name="集計 3 9 13" xfId="3780" xr:uid="{00000000-0005-0000-0000-0000F0240000}"/>
    <cellStyle name="集計 3 9 2" xfId="1782" xr:uid="{00000000-0005-0000-0000-0000F1240000}"/>
    <cellStyle name="集計 3 9 2 2" xfId="5002" xr:uid="{00000000-0005-0000-0000-0000F2240000}"/>
    <cellStyle name="集計 3 9 3" xfId="2976" xr:uid="{00000000-0005-0000-0000-0000F3240000}"/>
    <cellStyle name="集計 3 9 3 2" xfId="6223" xr:uid="{00000000-0005-0000-0000-0000F4240000}"/>
    <cellStyle name="集計 3 9 4" xfId="7414" xr:uid="{00000000-0005-0000-0000-0000F5240000}"/>
    <cellStyle name="集計 3 9 5" xfId="9006" xr:uid="{00000000-0005-0000-0000-0000F6240000}"/>
    <cellStyle name="集計 3 9 6" xfId="10727" xr:uid="{00000000-0005-0000-0000-0000F7240000}"/>
    <cellStyle name="集計 3 9 7" xfId="12320" xr:uid="{00000000-0005-0000-0000-0000F8240000}"/>
    <cellStyle name="集計 3 9 8" xfId="13889" xr:uid="{00000000-0005-0000-0000-0000F9240000}"/>
    <cellStyle name="集計 3 9 9" xfId="14435" xr:uid="{00000000-0005-0000-0000-0000FA240000}"/>
    <cellStyle name="集計 4" xfId="158" xr:uid="{00000000-0005-0000-0000-0000FB240000}"/>
    <cellStyle name="集計 4 10" xfId="560" xr:uid="{00000000-0005-0000-0000-0000FC240000}"/>
    <cellStyle name="集計 4 10 10" xfId="16322" xr:uid="{00000000-0005-0000-0000-0000FD240000}"/>
    <cellStyle name="集計 4 10 11" xfId="17939" xr:uid="{00000000-0005-0000-0000-0000FE240000}"/>
    <cellStyle name="集計 4 10 12" xfId="19538" xr:uid="{00000000-0005-0000-0000-0000FF240000}"/>
    <cellStyle name="集計 4 10 13" xfId="3764" xr:uid="{00000000-0005-0000-0000-000000250000}"/>
    <cellStyle name="集計 4 10 2" xfId="1766" xr:uid="{00000000-0005-0000-0000-000001250000}"/>
    <cellStyle name="集計 4 10 2 2" xfId="4986" xr:uid="{00000000-0005-0000-0000-000002250000}"/>
    <cellStyle name="集計 4 10 3" xfId="2972" xr:uid="{00000000-0005-0000-0000-000003250000}"/>
    <cellStyle name="集計 4 10 3 2" xfId="6207" xr:uid="{00000000-0005-0000-0000-000004250000}"/>
    <cellStyle name="集計 4 10 4" xfId="7398" xr:uid="{00000000-0005-0000-0000-000005250000}"/>
    <cellStyle name="集計 4 10 5" xfId="8990" xr:uid="{00000000-0005-0000-0000-000006250000}"/>
    <cellStyle name="集計 4 10 6" xfId="10711" xr:uid="{00000000-0005-0000-0000-000007250000}"/>
    <cellStyle name="集計 4 10 7" xfId="12304" xr:uid="{00000000-0005-0000-0000-000008250000}"/>
    <cellStyle name="集計 4 10 8" xfId="13873" xr:uid="{00000000-0005-0000-0000-000009250000}"/>
    <cellStyle name="集計 4 10 9" xfId="14303" xr:uid="{00000000-0005-0000-0000-00000A250000}"/>
    <cellStyle name="集計 4 11" xfId="1372" xr:uid="{00000000-0005-0000-0000-00000B250000}"/>
    <cellStyle name="集計 4 11 10" xfId="17134" xr:uid="{00000000-0005-0000-0000-00000C250000}"/>
    <cellStyle name="集計 4 11 11" xfId="18751" xr:uid="{00000000-0005-0000-0000-00000D250000}"/>
    <cellStyle name="集計 4 11 12" xfId="20350" xr:uid="{00000000-0005-0000-0000-00000E250000}"/>
    <cellStyle name="集計 4 11 2" xfId="2578" xr:uid="{00000000-0005-0000-0000-00000F250000}"/>
    <cellStyle name="集計 4 11 2 2" xfId="5798" xr:uid="{00000000-0005-0000-0000-000010250000}"/>
    <cellStyle name="集計 4 11 3" xfId="3370" xr:uid="{00000000-0005-0000-0000-000011250000}"/>
    <cellStyle name="集計 4 11 4" xfId="8210" xr:uid="{00000000-0005-0000-0000-000012250000}"/>
    <cellStyle name="集計 4 11 5" xfId="9802" xr:uid="{00000000-0005-0000-0000-000013250000}"/>
    <cellStyle name="集計 4 11 6" xfId="11523" xr:uid="{00000000-0005-0000-0000-000014250000}"/>
    <cellStyle name="集計 4 11 7" xfId="13116" xr:uid="{00000000-0005-0000-0000-000015250000}"/>
    <cellStyle name="集計 4 11 8" xfId="14611" xr:uid="{00000000-0005-0000-0000-000016250000}"/>
    <cellStyle name="集計 4 11 9" xfId="15541" xr:uid="{00000000-0005-0000-0000-000017250000}"/>
    <cellStyle name="集計 4 12" xfId="4681" xr:uid="{00000000-0005-0000-0000-000018250000}"/>
    <cellStyle name="集計 4 13" xfId="4815" xr:uid="{00000000-0005-0000-0000-000019250000}"/>
    <cellStyle name="集計 4 14" xfId="4982" xr:uid="{00000000-0005-0000-0000-00001A250000}"/>
    <cellStyle name="集計 4 15" xfId="10214" xr:uid="{00000000-0005-0000-0000-00001B250000}"/>
    <cellStyle name="集計 4 16" xfId="13765" xr:uid="{00000000-0005-0000-0000-00001C250000}"/>
    <cellStyle name="集計 4 17" xfId="17545" xr:uid="{00000000-0005-0000-0000-00001D250000}"/>
    <cellStyle name="集計 4 18" xfId="17528" xr:uid="{00000000-0005-0000-0000-00001E250000}"/>
    <cellStyle name="集計 4 2" xfId="261" xr:uid="{00000000-0005-0000-0000-00001F250000}"/>
    <cellStyle name="集計 4 2 10" xfId="4780" xr:uid="{00000000-0005-0000-0000-000020250000}"/>
    <cellStyle name="集計 4 2 11" xfId="7099" xr:uid="{00000000-0005-0000-0000-000021250000}"/>
    <cellStyle name="集計 4 2 12" xfId="8691" xr:uid="{00000000-0005-0000-0000-000022250000}"/>
    <cellStyle name="集計 4 2 13" xfId="10411" xr:uid="{00000000-0005-0000-0000-000023250000}"/>
    <cellStyle name="集計 4 2 14" xfId="12004" xr:uid="{00000000-0005-0000-0000-000024250000}"/>
    <cellStyle name="集計 4 2 15" xfId="13757" xr:uid="{00000000-0005-0000-0000-000025250000}"/>
    <cellStyle name="集計 4 2 16" xfId="16023" xr:uid="{00000000-0005-0000-0000-000026250000}"/>
    <cellStyle name="集計 4 2 17" xfId="17640" xr:uid="{00000000-0005-0000-0000-000027250000}"/>
    <cellStyle name="集計 4 2 18" xfId="19239" xr:uid="{00000000-0005-0000-0000-000028250000}"/>
    <cellStyle name="集計 4 2 2" xfId="262" xr:uid="{00000000-0005-0000-0000-000029250000}"/>
    <cellStyle name="集計 4 2 2 10" xfId="12005" xr:uid="{00000000-0005-0000-0000-00002A250000}"/>
    <cellStyle name="集計 4 2 2 11" xfId="13848" xr:uid="{00000000-0005-0000-0000-00002B250000}"/>
    <cellStyle name="集計 4 2 2 12" xfId="16024" xr:uid="{00000000-0005-0000-0000-00002C250000}"/>
    <cellStyle name="集計 4 2 2 13" xfId="17641" xr:uid="{00000000-0005-0000-0000-00002D250000}"/>
    <cellStyle name="集計 4 2 2 14" xfId="19240" xr:uid="{00000000-0005-0000-0000-00002E250000}"/>
    <cellStyle name="集計 4 2 2 2" xfId="478" xr:uid="{00000000-0005-0000-0000-00002F250000}"/>
    <cellStyle name="集計 4 2 2 2 10" xfId="13714" xr:uid="{00000000-0005-0000-0000-000030250000}"/>
    <cellStyle name="集計 4 2 2 2 11" xfId="16240" xr:uid="{00000000-0005-0000-0000-000031250000}"/>
    <cellStyle name="集計 4 2 2 2 12" xfId="17857" xr:uid="{00000000-0005-0000-0000-000032250000}"/>
    <cellStyle name="集計 4 2 2 2 13" xfId="19456" xr:uid="{00000000-0005-0000-0000-000033250000}"/>
    <cellStyle name="集計 4 2 2 2 2" xfId="889" xr:uid="{00000000-0005-0000-0000-000034250000}"/>
    <cellStyle name="集計 4 2 2 2 2 10" xfId="16651" xr:uid="{00000000-0005-0000-0000-000035250000}"/>
    <cellStyle name="集計 4 2 2 2 2 11" xfId="18268" xr:uid="{00000000-0005-0000-0000-000036250000}"/>
    <cellStyle name="集計 4 2 2 2 2 12" xfId="19867" xr:uid="{00000000-0005-0000-0000-000037250000}"/>
    <cellStyle name="集計 4 2 2 2 2 13" xfId="4093" xr:uid="{00000000-0005-0000-0000-000038250000}"/>
    <cellStyle name="集計 4 2 2 2 2 2" xfId="2095" xr:uid="{00000000-0005-0000-0000-000039250000}"/>
    <cellStyle name="集計 4 2 2 2 2 2 2" xfId="5315" xr:uid="{00000000-0005-0000-0000-00003A250000}"/>
    <cellStyle name="集計 4 2 2 2 2 3" xfId="3109" xr:uid="{00000000-0005-0000-0000-00003B250000}"/>
    <cellStyle name="集計 4 2 2 2 2 3 2" xfId="6536" xr:uid="{00000000-0005-0000-0000-00003C250000}"/>
    <cellStyle name="集計 4 2 2 2 2 4" xfId="7727" xr:uid="{00000000-0005-0000-0000-00003D250000}"/>
    <cellStyle name="集計 4 2 2 2 2 5" xfId="9319" xr:uid="{00000000-0005-0000-0000-00003E250000}"/>
    <cellStyle name="集計 4 2 2 2 2 6" xfId="11040" xr:uid="{00000000-0005-0000-0000-00003F250000}"/>
    <cellStyle name="集計 4 2 2 2 2 7" xfId="12633" xr:uid="{00000000-0005-0000-0000-000040250000}"/>
    <cellStyle name="集計 4 2 2 2 2 8" xfId="14169" xr:uid="{00000000-0005-0000-0000-000041250000}"/>
    <cellStyle name="集計 4 2 2 2 2 9" xfId="15058" xr:uid="{00000000-0005-0000-0000-000042250000}"/>
    <cellStyle name="集計 4 2 2 2 3" xfId="1282" xr:uid="{00000000-0005-0000-0000-000043250000}"/>
    <cellStyle name="集計 4 2 2 2 3 10" xfId="17044" xr:uid="{00000000-0005-0000-0000-000044250000}"/>
    <cellStyle name="集計 4 2 2 2 3 11" xfId="18661" xr:uid="{00000000-0005-0000-0000-000045250000}"/>
    <cellStyle name="集計 4 2 2 2 3 12" xfId="20260" xr:uid="{00000000-0005-0000-0000-000046250000}"/>
    <cellStyle name="集計 4 2 2 2 3 13" xfId="4486" xr:uid="{00000000-0005-0000-0000-000047250000}"/>
    <cellStyle name="集計 4 2 2 2 3 2" xfId="2488" xr:uid="{00000000-0005-0000-0000-000048250000}"/>
    <cellStyle name="集計 4 2 2 2 3 2 2" xfId="5708" xr:uid="{00000000-0005-0000-0000-000049250000}"/>
    <cellStyle name="集計 4 2 2 2 3 3" xfId="3301" xr:uid="{00000000-0005-0000-0000-00004A250000}"/>
    <cellStyle name="集計 4 2 2 2 3 3 2" xfId="6929" xr:uid="{00000000-0005-0000-0000-00004B250000}"/>
    <cellStyle name="集計 4 2 2 2 3 4" xfId="8120" xr:uid="{00000000-0005-0000-0000-00004C250000}"/>
    <cellStyle name="集計 4 2 2 2 3 5" xfId="9712" xr:uid="{00000000-0005-0000-0000-00004D250000}"/>
    <cellStyle name="集計 4 2 2 2 3 6" xfId="11433" xr:uid="{00000000-0005-0000-0000-00004E250000}"/>
    <cellStyle name="集計 4 2 2 2 3 7" xfId="13026" xr:uid="{00000000-0005-0000-0000-00004F250000}"/>
    <cellStyle name="集計 4 2 2 2 3 8" xfId="14525" xr:uid="{00000000-0005-0000-0000-000050250000}"/>
    <cellStyle name="集計 4 2 2 2 3 9" xfId="15451" xr:uid="{00000000-0005-0000-0000-000051250000}"/>
    <cellStyle name="集計 4 2 2 2 4" xfId="1684" xr:uid="{00000000-0005-0000-0000-000052250000}"/>
    <cellStyle name="集計 4 2 2 2 4 10" xfId="17446" xr:uid="{00000000-0005-0000-0000-000053250000}"/>
    <cellStyle name="集計 4 2 2 2 4 11" xfId="19063" xr:uid="{00000000-0005-0000-0000-000054250000}"/>
    <cellStyle name="集計 4 2 2 2 4 12" xfId="20662" xr:uid="{00000000-0005-0000-0000-000055250000}"/>
    <cellStyle name="集計 4 2 2 2 4 2" xfId="2890" xr:uid="{00000000-0005-0000-0000-000056250000}"/>
    <cellStyle name="集計 4 2 2 2 4 2 2" xfId="6110" xr:uid="{00000000-0005-0000-0000-000057250000}"/>
    <cellStyle name="集計 4 2 2 2 4 3" xfId="3682" xr:uid="{00000000-0005-0000-0000-000058250000}"/>
    <cellStyle name="集計 4 2 2 2 4 4" xfId="8522" xr:uid="{00000000-0005-0000-0000-000059250000}"/>
    <cellStyle name="集計 4 2 2 2 4 5" xfId="10114" xr:uid="{00000000-0005-0000-0000-00005A250000}"/>
    <cellStyle name="集計 4 2 2 2 4 6" xfId="11835" xr:uid="{00000000-0005-0000-0000-00005B250000}"/>
    <cellStyle name="集計 4 2 2 2 4 7" xfId="13428" xr:uid="{00000000-0005-0000-0000-00005C250000}"/>
    <cellStyle name="集計 4 2 2 2 4 8" xfId="14923" xr:uid="{00000000-0005-0000-0000-00005D250000}"/>
    <cellStyle name="集計 4 2 2 2 4 9" xfId="15853" xr:uid="{00000000-0005-0000-0000-00005E250000}"/>
    <cellStyle name="集計 4 2 2 2 5" xfId="4638" xr:uid="{00000000-0005-0000-0000-00005F250000}"/>
    <cellStyle name="集計 4 2 2 2 6" xfId="7316" xr:uid="{00000000-0005-0000-0000-000060250000}"/>
    <cellStyle name="集計 4 2 2 2 7" xfId="8908" xr:uid="{00000000-0005-0000-0000-000061250000}"/>
    <cellStyle name="集計 4 2 2 2 8" xfId="10628" xr:uid="{00000000-0005-0000-0000-000062250000}"/>
    <cellStyle name="集計 4 2 2 2 9" xfId="12221" xr:uid="{00000000-0005-0000-0000-000063250000}"/>
    <cellStyle name="集計 4 2 2 3" xfId="673" xr:uid="{00000000-0005-0000-0000-000064250000}"/>
    <cellStyle name="集計 4 2 2 3 10" xfId="16435" xr:uid="{00000000-0005-0000-0000-000065250000}"/>
    <cellStyle name="集計 4 2 2 3 11" xfId="18052" xr:uid="{00000000-0005-0000-0000-000066250000}"/>
    <cellStyle name="集計 4 2 2 3 12" xfId="19651" xr:uid="{00000000-0005-0000-0000-000067250000}"/>
    <cellStyle name="集計 4 2 2 3 13" xfId="3877" xr:uid="{00000000-0005-0000-0000-000068250000}"/>
    <cellStyle name="集計 4 2 2 3 2" xfId="1879" xr:uid="{00000000-0005-0000-0000-000069250000}"/>
    <cellStyle name="集計 4 2 2 3 2 2" xfId="5099" xr:uid="{00000000-0005-0000-0000-00006A250000}"/>
    <cellStyle name="集計 4 2 2 3 3" xfId="3004" xr:uid="{00000000-0005-0000-0000-00006B250000}"/>
    <cellStyle name="集計 4 2 2 3 3 2" xfId="6320" xr:uid="{00000000-0005-0000-0000-00006C250000}"/>
    <cellStyle name="集計 4 2 2 3 4" xfId="7511" xr:uid="{00000000-0005-0000-0000-00006D250000}"/>
    <cellStyle name="集計 4 2 2 3 5" xfId="9103" xr:uid="{00000000-0005-0000-0000-00006E250000}"/>
    <cellStyle name="集計 4 2 2 3 6" xfId="10824" xr:uid="{00000000-0005-0000-0000-00006F250000}"/>
    <cellStyle name="集計 4 2 2 3 7" xfId="12417" xr:uid="{00000000-0005-0000-0000-000070250000}"/>
    <cellStyle name="集計 4 2 2 3 8" xfId="13984" xr:uid="{00000000-0005-0000-0000-000071250000}"/>
    <cellStyle name="集計 4 2 2 3 9" xfId="13553" xr:uid="{00000000-0005-0000-0000-000072250000}"/>
    <cellStyle name="集計 4 2 2 4" xfId="1066" xr:uid="{00000000-0005-0000-0000-000073250000}"/>
    <cellStyle name="集計 4 2 2 4 10" xfId="16828" xr:uid="{00000000-0005-0000-0000-000074250000}"/>
    <cellStyle name="集計 4 2 2 4 11" xfId="18445" xr:uid="{00000000-0005-0000-0000-000075250000}"/>
    <cellStyle name="集計 4 2 2 4 12" xfId="20044" xr:uid="{00000000-0005-0000-0000-000076250000}"/>
    <cellStyle name="集計 4 2 2 4 13" xfId="4270" xr:uid="{00000000-0005-0000-0000-000077250000}"/>
    <cellStyle name="集計 4 2 2 4 2" xfId="2272" xr:uid="{00000000-0005-0000-0000-000078250000}"/>
    <cellStyle name="集計 4 2 2 4 2 2" xfId="5492" xr:uid="{00000000-0005-0000-0000-000079250000}"/>
    <cellStyle name="集計 4 2 2 4 3" xfId="3196" xr:uid="{00000000-0005-0000-0000-00007A250000}"/>
    <cellStyle name="集計 4 2 2 4 3 2" xfId="6713" xr:uid="{00000000-0005-0000-0000-00007B250000}"/>
    <cellStyle name="集計 4 2 2 4 4" xfId="7904" xr:uid="{00000000-0005-0000-0000-00007C250000}"/>
    <cellStyle name="集計 4 2 2 4 5" xfId="9496" xr:uid="{00000000-0005-0000-0000-00007D250000}"/>
    <cellStyle name="集計 4 2 2 4 6" xfId="11217" xr:uid="{00000000-0005-0000-0000-00007E250000}"/>
    <cellStyle name="集計 4 2 2 4 7" xfId="12810" xr:uid="{00000000-0005-0000-0000-00007F250000}"/>
    <cellStyle name="集計 4 2 2 4 8" xfId="14341" xr:uid="{00000000-0005-0000-0000-000080250000}"/>
    <cellStyle name="集計 4 2 2 4 9" xfId="15235" xr:uid="{00000000-0005-0000-0000-000081250000}"/>
    <cellStyle name="集計 4 2 2 5" xfId="1468" xr:uid="{00000000-0005-0000-0000-000082250000}"/>
    <cellStyle name="集計 4 2 2 5 10" xfId="17230" xr:uid="{00000000-0005-0000-0000-000083250000}"/>
    <cellStyle name="集計 4 2 2 5 11" xfId="18847" xr:uid="{00000000-0005-0000-0000-000084250000}"/>
    <cellStyle name="集計 4 2 2 5 12" xfId="20446" xr:uid="{00000000-0005-0000-0000-000085250000}"/>
    <cellStyle name="集計 4 2 2 5 2" xfId="2674" xr:uid="{00000000-0005-0000-0000-000086250000}"/>
    <cellStyle name="集計 4 2 2 5 2 2" xfId="5894" xr:uid="{00000000-0005-0000-0000-000087250000}"/>
    <cellStyle name="集計 4 2 2 5 3" xfId="3466" xr:uid="{00000000-0005-0000-0000-000088250000}"/>
    <cellStyle name="集計 4 2 2 5 4" xfId="8306" xr:uid="{00000000-0005-0000-0000-000089250000}"/>
    <cellStyle name="集計 4 2 2 5 5" xfId="9898" xr:uid="{00000000-0005-0000-0000-00008A250000}"/>
    <cellStyle name="集計 4 2 2 5 6" xfId="11619" xr:uid="{00000000-0005-0000-0000-00008B250000}"/>
    <cellStyle name="集計 4 2 2 5 7" xfId="13212" xr:uid="{00000000-0005-0000-0000-00008C250000}"/>
    <cellStyle name="集計 4 2 2 5 8" xfId="14707" xr:uid="{00000000-0005-0000-0000-00008D250000}"/>
    <cellStyle name="集計 4 2 2 5 9" xfId="15637" xr:uid="{00000000-0005-0000-0000-00008E250000}"/>
    <cellStyle name="集計 4 2 2 6" xfId="4779" xr:uid="{00000000-0005-0000-0000-00008F250000}"/>
    <cellStyle name="集計 4 2 2 7" xfId="7100" xr:uid="{00000000-0005-0000-0000-000090250000}"/>
    <cellStyle name="集計 4 2 2 8" xfId="8692" xr:uid="{00000000-0005-0000-0000-000091250000}"/>
    <cellStyle name="集計 4 2 2 9" xfId="10412" xr:uid="{00000000-0005-0000-0000-000092250000}"/>
    <cellStyle name="集計 4 2 3" xfId="263" xr:uid="{00000000-0005-0000-0000-000093250000}"/>
    <cellStyle name="集計 4 2 3 10" xfId="12006" xr:uid="{00000000-0005-0000-0000-000094250000}"/>
    <cellStyle name="集計 4 2 3 11" xfId="13869" xr:uid="{00000000-0005-0000-0000-000095250000}"/>
    <cellStyle name="集計 4 2 3 12" xfId="16025" xr:uid="{00000000-0005-0000-0000-000096250000}"/>
    <cellStyle name="集計 4 2 3 13" xfId="17642" xr:uid="{00000000-0005-0000-0000-000097250000}"/>
    <cellStyle name="集計 4 2 3 14" xfId="19241" xr:uid="{00000000-0005-0000-0000-000098250000}"/>
    <cellStyle name="集計 4 2 3 2" xfId="508" xr:uid="{00000000-0005-0000-0000-000099250000}"/>
    <cellStyle name="集計 4 2 3 2 10" xfId="14442" xr:uid="{00000000-0005-0000-0000-00009A250000}"/>
    <cellStyle name="集計 4 2 3 2 11" xfId="16270" xr:uid="{00000000-0005-0000-0000-00009B250000}"/>
    <cellStyle name="集計 4 2 3 2 12" xfId="17887" xr:uid="{00000000-0005-0000-0000-00009C250000}"/>
    <cellStyle name="集計 4 2 3 2 13" xfId="19486" xr:uid="{00000000-0005-0000-0000-00009D250000}"/>
    <cellStyle name="集計 4 2 3 2 2" xfId="919" xr:uid="{00000000-0005-0000-0000-00009E250000}"/>
    <cellStyle name="集計 4 2 3 2 2 10" xfId="16681" xr:uid="{00000000-0005-0000-0000-00009F250000}"/>
    <cellStyle name="集計 4 2 3 2 2 11" xfId="18298" xr:uid="{00000000-0005-0000-0000-0000A0250000}"/>
    <cellStyle name="集計 4 2 3 2 2 12" xfId="19897" xr:uid="{00000000-0005-0000-0000-0000A1250000}"/>
    <cellStyle name="集計 4 2 3 2 2 13" xfId="4123" xr:uid="{00000000-0005-0000-0000-0000A2250000}"/>
    <cellStyle name="集計 4 2 3 2 2 2" xfId="2125" xr:uid="{00000000-0005-0000-0000-0000A3250000}"/>
    <cellStyle name="集計 4 2 3 2 2 2 2" xfId="5345" xr:uid="{00000000-0005-0000-0000-0000A4250000}"/>
    <cellStyle name="集計 4 2 3 2 2 3" xfId="3121" xr:uid="{00000000-0005-0000-0000-0000A5250000}"/>
    <cellStyle name="集計 4 2 3 2 2 3 2" xfId="6566" xr:uid="{00000000-0005-0000-0000-0000A6250000}"/>
    <cellStyle name="集計 4 2 3 2 2 4" xfId="7757" xr:uid="{00000000-0005-0000-0000-0000A7250000}"/>
    <cellStyle name="集計 4 2 3 2 2 5" xfId="9349" xr:uid="{00000000-0005-0000-0000-0000A8250000}"/>
    <cellStyle name="集計 4 2 3 2 2 6" xfId="11070" xr:uid="{00000000-0005-0000-0000-0000A9250000}"/>
    <cellStyle name="集計 4 2 3 2 2 7" xfId="12663" xr:uid="{00000000-0005-0000-0000-0000AA250000}"/>
    <cellStyle name="集計 4 2 3 2 2 8" xfId="14196" xr:uid="{00000000-0005-0000-0000-0000AB250000}"/>
    <cellStyle name="集計 4 2 3 2 2 9" xfId="15088" xr:uid="{00000000-0005-0000-0000-0000AC250000}"/>
    <cellStyle name="集計 4 2 3 2 3" xfId="1312" xr:uid="{00000000-0005-0000-0000-0000AD250000}"/>
    <cellStyle name="集計 4 2 3 2 3 10" xfId="17074" xr:uid="{00000000-0005-0000-0000-0000AE250000}"/>
    <cellStyle name="集計 4 2 3 2 3 11" xfId="18691" xr:uid="{00000000-0005-0000-0000-0000AF250000}"/>
    <cellStyle name="集計 4 2 3 2 3 12" xfId="20290" xr:uid="{00000000-0005-0000-0000-0000B0250000}"/>
    <cellStyle name="集計 4 2 3 2 3 13" xfId="4516" xr:uid="{00000000-0005-0000-0000-0000B1250000}"/>
    <cellStyle name="集計 4 2 3 2 3 2" xfId="2518" xr:uid="{00000000-0005-0000-0000-0000B2250000}"/>
    <cellStyle name="集計 4 2 3 2 3 2 2" xfId="5738" xr:uid="{00000000-0005-0000-0000-0000B3250000}"/>
    <cellStyle name="集計 4 2 3 2 3 3" xfId="3313" xr:uid="{00000000-0005-0000-0000-0000B4250000}"/>
    <cellStyle name="集計 4 2 3 2 3 3 2" xfId="6959" xr:uid="{00000000-0005-0000-0000-0000B5250000}"/>
    <cellStyle name="集計 4 2 3 2 3 4" xfId="8150" xr:uid="{00000000-0005-0000-0000-0000B6250000}"/>
    <cellStyle name="集計 4 2 3 2 3 5" xfId="9742" xr:uid="{00000000-0005-0000-0000-0000B7250000}"/>
    <cellStyle name="集計 4 2 3 2 3 6" xfId="11463" xr:uid="{00000000-0005-0000-0000-0000B8250000}"/>
    <cellStyle name="集計 4 2 3 2 3 7" xfId="13056" xr:uid="{00000000-0005-0000-0000-0000B9250000}"/>
    <cellStyle name="集計 4 2 3 2 3 8" xfId="14552" xr:uid="{00000000-0005-0000-0000-0000BA250000}"/>
    <cellStyle name="集計 4 2 3 2 3 9" xfId="15481" xr:uid="{00000000-0005-0000-0000-0000BB250000}"/>
    <cellStyle name="集計 4 2 3 2 4" xfId="1714" xr:uid="{00000000-0005-0000-0000-0000BC250000}"/>
    <cellStyle name="集計 4 2 3 2 4 10" xfId="17476" xr:uid="{00000000-0005-0000-0000-0000BD250000}"/>
    <cellStyle name="集計 4 2 3 2 4 11" xfId="19093" xr:uid="{00000000-0005-0000-0000-0000BE250000}"/>
    <cellStyle name="集計 4 2 3 2 4 12" xfId="20692" xr:uid="{00000000-0005-0000-0000-0000BF250000}"/>
    <cellStyle name="集計 4 2 3 2 4 2" xfId="2920" xr:uid="{00000000-0005-0000-0000-0000C0250000}"/>
    <cellStyle name="集計 4 2 3 2 4 2 2" xfId="6140" xr:uid="{00000000-0005-0000-0000-0000C1250000}"/>
    <cellStyle name="集計 4 2 3 2 4 3" xfId="3712" xr:uid="{00000000-0005-0000-0000-0000C2250000}"/>
    <cellStyle name="集計 4 2 3 2 4 4" xfId="8552" xr:uid="{00000000-0005-0000-0000-0000C3250000}"/>
    <cellStyle name="集計 4 2 3 2 4 5" xfId="10144" xr:uid="{00000000-0005-0000-0000-0000C4250000}"/>
    <cellStyle name="集計 4 2 3 2 4 6" xfId="11865" xr:uid="{00000000-0005-0000-0000-0000C5250000}"/>
    <cellStyle name="集計 4 2 3 2 4 7" xfId="13458" xr:uid="{00000000-0005-0000-0000-0000C6250000}"/>
    <cellStyle name="集計 4 2 3 2 4 8" xfId="14953" xr:uid="{00000000-0005-0000-0000-0000C7250000}"/>
    <cellStyle name="集計 4 2 3 2 4 9" xfId="15883" xr:uid="{00000000-0005-0000-0000-0000C8250000}"/>
    <cellStyle name="集計 4 2 3 2 5" xfId="4608" xr:uid="{00000000-0005-0000-0000-0000C9250000}"/>
    <cellStyle name="集計 4 2 3 2 6" xfId="7346" xr:uid="{00000000-0005-0000-0000-0000CA250000}"/>
    <cellStyle name="集計 4 2 3 2 7" xfId="8938" xr:uid="{00000000-0005-0000-0000-0000CB250000}"/>
    <cellStyle name="集計 4 2 3 2 8" xfId="10658" xr:uid="{00000000-0005-0000-0000-0000CC250000}"/>
    <cellStyle name="集計 4 2 3 2 9" xfId="12251" xr:uid="{00000000-0005-0000-0000-0000CD250000}"/>
    <cellStyle name="集計 4 2 3 3" xfId="674" xr:uid="{00000000-0005-0000-0000-0000CE250000}"/>
    <cellStyle name="集計 4 2 3 3 10" xfId="16436" xr:uid="{00000000-0005-0000-0000-0000CF250000}"/>
    <cellStyle name="集計 4 2 3 3 11" xfId="18053" xr:uid="{00000000-0005-0000-0000-0000D0250000}"/>
    <cellStyle name="集計 4 2 3 3 12" xfId="19652" xr:uid="{00000000-0005-0000-0000-0000D1250000}"/>
    <cellStyle name="集計 4 2 3 3 13" xfId="3878" xr:uid="{00000000-0005-0000-0000-0000D2250000}"/>
    <cellStyle name="集計 4 2 3 3 2" xfId="1880" xr:uid="{00000000-0005-0000-0000-0000D3250000}"/>
    <cellStyle name="集計 4 2 3 3 2 2" xfId="5100" xr:uid="{00000000-0005-0000-0000-0000D4250000}"/>
    <cellStyle name="集計 4 2 3 3 3" xfId="3005" xr:uid="{00000000-0005-0000-0000-0000D5250000}"/>
    <cellStyle name="集計 4 2 3 3 3 2" xfId="6321" xr:uid="{00000000-0005-0000-0000-0000D6250000}"/>
    <cellStyle name="集計 4 2 3 3 4" xfId="7512" xr:uid="{00000000-0005-0000-0000-0000D7250000}"/>
    <cellStyle name="集計 4 2 3 3 5" xfId="9104" xr:uid="{00000000-0005-0000-0000-0000D8250000}"/>
    <cellStyle name="集計 4 2 3 3 6" xfId="10825" xr:uid="{00000000-0005-0000-0000-0000D9250000}"/>
    <cellStyle name="集計 4 2 3 3 7" xfId="12418" xr:uid="{00000000-0005-0000-0000-0000DA250000}"/>
    <cellStyle name="集計 4 2 3 3 8" xfId="13985" xr:uid="{00000000-0005-0000-0000-0000DB250000}"/>
    <cellStyle name="集計 4 2 3 3 9" xfId="13878" xr:uid="{00000000-0005-0000-0000-0000DC250000}"/>
    <cellStyle name="集計 4 2 3 4" xfId="1067" xr:uid="{00000000-0005-0000-0000-0000DD250000}"/>
    <cellStyle name="集計 4 2 3 4 10" xfId="16829" xr:uid="{00000000-0005-0000-0000-0000DE250000}"/>
    <cellStyle name="集計 4 2 3 4 11" xfId="18446" xr:uid="{00000000-0005-0000-0000-0000DF250000}"/>
    <cellStyle name="集計 4 2 3 4 12" xfId="20045" xr:uid="{00000000-0005-0000-0000-0000E0250000}"/>
    <cellStyle name="集計 4 2 3 4 13" xfId="4271" xr:uid="{00000000-0005-0000-0000-0000E1250000}"/>
    <cellStyle name="集計 4 2 3 4 2" xfId="2273" xr:uid="{00000000-0005-0000-0000-0000E2250000}"/>
    <cellStyle name="集計 4 2 3 4 2 2" xfId="5493" xr:uid="{00000000-0005-0000-0000-0000E3250000}"/>
    <cellStyle name="集計 4 2 3 4 3" xfId="3197" xr:uid="{00000000-0005-0000-0000-0000E4250000}"/>
    <cellStyle name="集計 4 2 3 4 3 2" xfId="6714" xr:uid="{00000000-0005-0000-0000-0000E5250000}"/>
    <cellStyle name="集計 4 2 3 4 4" xfId="7905" xr:uid="{00000000-0005-0000-0000-0000E6250000}"/>
    <cellStyle name="集計 4 2 3 4 5" xfId="9497" xr:uid="{00000000-0005-0000-0000-0000E7250000}"/>
    <cellStyle name="集計 4 2 3 4 6" xfId="11218" xr:uid="{00000000-0005-0000-0000-0000E8250000}"/>
    <cellStyle name="集計 4 2 3 4 7" xfId="12811" xr:uid="{00000000-0005-0000-0000-0000E9250000}"/>
    <cellStyle name="集計 4 2 3 4 8" xfId="14342" xr:uid="{00000000-0005-0000-0000-0000EA250000}"/>
    <cellStyle name="集計 4 2 3 4 9" xfId="15236" xr:uid="{00000000-0005-0000-0000-0000EB250000}"/>
    <cellStyle name="集計 4 2 3 5" xfId="1469" xr:uid="{00000000-0005-0000-0000-0000EC250000}"/>
    <cellStyle name="集計 4 2 3 5 10" xfId="17231" xr:uid="{00000000-0005-0000-0000-0000ED250000}"/>
    <cellStyle name="集計 4 2 3 5 11" xfId="18848" xr:uid="{00000000-0005-0000-0000-0000EE250000}"/>
    <cellStyle name="集計 4 2 3 5 12" xfId="20447" xr:uid="{00000000-0005-0000-0000-0000EF250000}"/>
    <cellStyle name="集計 4 2 3 5 2" xfId="2675" xr:uid="{00000000-0005-0000-0000-0000F0250000}"/>
    <cellStyle name="集計 4 2 3 5 2 2" xfId="5895" xr:uid="{00000000-0005-0000-0000-0000F1250000}"/>
    <cellStyle name="集計 4 2 3 5 3" xfId="3467" xr:uid="{00000000-0005-0000-0000-0000F2250000}"/>
    <cellStyle name="集計 4 2 3 5 4" xfId="8307" xr:uid="{00000000-0005-0000-0000-0000F3250000}"/>
    <cellStyle name="集計 4 2 3 5 5" xfId="9899" xr:uid="{00000000-0005-0000-0000-0000F4250000}"/>
    <cellStyle name="集計 4 2 3 5 6" xfId="11620" xr:uid="{00000000-0005-0000-0000-0000F5250000}"/>
    <cellStyle name="集計 4 2 3 5 7" xfId="13213" xr:uid="{00000000-0005-0000-0000-0000F6250000}"/>
    <cellStyle name="集計 4 2 3 5 8" xfId="14708" xr:uid="{00000000-0005-0000-0000-0000F7250000}"/>
    <cellStyle name="集計 4 2 3 5 9" xfId="15638" xr:uid="{00000000-0005-0000-0000-0000F8250000}"/>
    <cellStyle name="集計 4 2 3 6" xfId="4877" xr:uid="{00000000-0005-0000-0000-0000F9250000}"/>
    <cellStyle name="集計 4 2 3 7" xfId="7101" xr:uid="{00000000-0005-0000-0000-0000FA250000}"/>
    <cellStyle name="集計 4 2 3 8" xfId="8693" xr:uid="{00000000-0005-0000-0000-0000FB250000}"/>
    <cellStyle name="集計 4 2 3 9" xfId="10413" xr:uid="{00000000-0005-0000-0000-0000FC250000}"/>
    <cellStyle name="集計 4 2 4" xfId="264" xr:uid="{00000000-0005-0000-0000-0000FD250000}"/>
    <cellStyle name="集計 4 2 4 10" xfId="12007" xr:uid="{00000000-0005-0000-0000-0000FE250000}"/>
    <cellStyle name="集計 4 2 4 11" xfId="13756" xr:uid="{00000000-0005-0000-0000-0000FF250000}"/>
    <cellStyle name="集計 4 2 4 12" xfId="16026" xr:uid="{00000000-0005-0000-0000-000000260000}"/>
    <cellStyle name="集計 4 2 4 13" xfId="17643" xr:uid="{00000000-0005-0000-0000-000001260000}"/>
    <cellStyle name="集計 4 2 4 14" xfId="19242" xr:uid="{00000000-0005-0000-0000-000002260000}"/>
    <cellStyle name="集計 4 2 4 2" xfId="400" xr:uid="{00000000-0005-0000-0000-000003260000}"/>
    <cellStyle name="集計 4 2 4 2 10" xfId="13730" xr:uid="{00000000-0005-0000-0000-000004260000}"/>
    <cellStyle name="集計 4 2 4 2 11" xfId="16162" xr:uid="{00000000-0005-0000-0000-000005260000}"/>
    <cellStyle name="集計 4 2 4 2 12" xfId="17779" xr:uid="{00000000-0005-0000-0000-000006260000}"/>
    <cellStyle name="集計 4 2 4 2 13" xfId="19378" xr:uid="{00000000-0005-0000-0000-000007260000}"/>
    <cellStyle name="集計 4 2 4 2 2" xfId="811" xr:uid="{00000000-0005-0000-0000-000008260000}"/>
    <cellStyle name="集計 4 2 4 2 2 10" xfId="16573" xr:uid="{00000000-0005-0000-0000-000009260000}"/>
    <cellStyle name="集計 4 2 4 2 2 11" xfId="18190" xr:uid="{00000000-0005-0000-0000-00000A260000}"/>
    <cellStyle name="集計 4 2 4 2 2 12" xfId="19789" xr:uid="{00000000-0005-0000-0000-00000B260000}"/>
    <cellStyle name="集計 4 2 4 2 2 13" xfId="4015" xr:uid="{00000000-0005-0000-0000-00000C260000}"/>
    <cellStyle name="集計 4 2 4 2 2 2" xfId="2017" xr:uid="{00000000-0005-0000-0000-00000D260000}"/>
    <cellStyle name="集計 4 2 4 2 2 2 2" xfId="5237" xr:uid="{00000000-0005-0000-0000-00000E260000}"/>
    <cellStyle name="集計 4 2 4 2 2 3" xfId="3067" xr:uid="{00000000-0005-0000-0000-00000F260000}"/>
    <cellStyle name="集計 4 2 4 2 2 3 2" xfId="6458" xr:uid="{00000000-0005-0000-0000-000010260000}"/>
    <cellStyle name="集計 4 2 4 2 2 4" xfId="7649" xr:uid="{00000000-0005-0000-0000-000011260000}"/>
    <cellStyle name="集計 4 2 4 2 2 5" xfId="9241" xr:uid="{00000000-0005-0000-0000-000012260000}"/>
    <cellStyle name="集計 4 2 4 2 2 6" xfId="10962" xr:uid="{00000000-0005-0000-0000-000013260000}"/>
    <cellStyle name="集計 4 2 4 2 2 7" xfId="12555" xr:uid="{00000000-0005-0000-0000-000014260000}"/>
    <cellStyle name="集計 4 2 4 2 2 8" xfId="14105" xr:uid="{00000000-0005-0000-0000-000015260000}"/>
    <cellStyle name="集計 4 2 4 2 2 9" xfId="10239" xr:uid="{00000000-0005-0000-0000-000016260000}"/>
    <cellStyle name="集計 4 2 4 2 3" xfId="1204" xr:uid="{00000000-0005-0000-0000-000017260000}"/>
    <cellStyle name="集計 4 2 4 2 3 10" xfId="16966" xr:uid="{00000000-0005-0000-0000-000018260000}"/>
    <cellStyle name="集計 4 2 4 2 3 11" xfId="18583" xr:uid="{00000000-0005-0000-0000-000019260000}"/>
    <cellStyle name="集計 4 2 4 2 3 12" xfId="20182" xr:uid="{00000000-0005-0000-0000-00001A260000}"/>
    <cellStyle name="集計 4 2 4 2 3 13" xfId="4408" xr:uid="{00000000-0005-0000-0000-00001B260000}"/>
    <cellStyle name="集計 4 2 4 2 3 2" xfId="2410" xr:uid="{00000000-0005-0000-0000-00001C260000}"/>
    <cellStyle name="集計 4 2 4 2 3 2 2" xfId="5630" xr:uid="{00000000-0005-0000-0000-00001D260000}"/>
    <cellStyle name="集計 4 2 4 2 3 3" xfId="3259" xr:uid="{00000000-0005-0000-0000-00001E260000}"/>
    <cellStyle name="集計 4 2 4 2 3 3 2" xfId="6851" xr:uid="{00000000-0005-0000-0000-00001F260000}"/>
    <cellStyle name="集計 4 2 4 2 3 4" xfId="8042" xr:uid="{00000000-0005-0000-0000-000020260000}"/>
    <cellStyle name="集計 4 2 4 2 3 5" xfId="9634" xr:uid="{00000000-0005-0000-0000-000021260000}"/>
    <cellStyle name="集計 4 2 4 2 3 6" xfId="11355" xr:uid="{00000000-0005-0000-0000-000022260000}"/>
    <cellStyle name="集計 4 2 4 2 3 7" xfId="12948" xr:uid="{00000000-0005-0000-0000-000023260000}"/>
    <cellStyle name="集計 4 2 4 2 3 8" xfId="14461" xr:uid="{00000000-0005-0000-0000-000024260000}"/>
    <cellStyle name="集計 4 2 4 2 3 9" xfId="15373" xr:uid="{00000000-0005-0000-0000-000025260000}"/>
    <cellStyle name="集計 4 2 4 2 4" xfId="1606" xr:uid="{00000000-0005-0000-0000-000026260000}"/>
    <cellStyle name="集計 4 2 4 2 4 10" xfId="17368" xr:uid="{00000000-0005-0000-0000-000027260000}"/>
    <cellStyle name="集計 4 2 4 2 4 11" xfId="18985" xr:uid="{00000000-0005-0000-0000-000028260000}"/>
    <cellStyle name="集計 4 2 4 2 4 12" xfId="20584" xr:uid="{00000000-0005-0000-0000-000029260000}"/>
    <cellStyle name="集計 4 2 4 2 4 2" xfId="2812" xr:uid="{00000000-0005-0000-0000-00002A260000}"/>
    <cellStyle name="集計 4 2 4 2 4 2 2" xfId="6032" xr:uid="{00000000-0005-0000-0000-00002B260000}"/>
    <cellStyle name="集計 4 2 4 2 4 3" xfId="3604" xr:uid="{00000000-0005-0000-0000-00002C260000}"/>
    <cellStyle name="集計 4 2 4 2 4 4" xfId="8444" xr:uid="{00000000-0005-0000-0000-00002D260000}"/>
    <cellStyle name="集計 4 2 4 2 4 5" xfId="10036" xr:uid="{00000000-0005-0000-0000-00002E260000}"/>
    <cellStyle name="集計 4 2 4 2 4 6" xfId="11757" xr:uid="{00000000-0005-0000-0000-00002F260000}"/>
    <cellStyle name="集計 4 2 4 2 4 7" xfId="13350" xr:uid="{00000000-0005-0000-0000-000030260000}"/>
    <cellStyle name="集計 4 2 4 2 4 8" xfId="14845" xr:uid="{00000000-0005-0000-0000-000031260000}"/>
    <cellStyle name="集計 4 2 4 2 4 9" xfId="15775" xr:uid="{00000000-0005-0000-0000-000032260000}"/>
    <cellStyle name="集計 4 2 4 2 5" xfId="4839" xr:uid="{00000000-0005-0000-0000-000033260000}"/>
    <cellStyle name="集計 4 2 4 2 6" xfId="7238" xr:uid="{00000000-0005-0000-0000-000034260000}"/>
    <cellStyle name="集計 4 2 4 2 7" xfId="8830" xr:uid="{00000000-0005-0000-0000-000035260000}"/>
    <cellStyle name="集計 4 2 4 2 8" xfId="10550" xr:uid="{00000000-0005-0000-0000-000036260000}"/>
    <cellStyle name="集計 4 2 4 2 9" xfId="12143" xr:uid="{00000000-0005-0000-0000-000037260000}"/>
    <cellStyle name="集計 4 2 4 3" xfId="675" xr:uid="{00000000-0005-0000-0000-000038260000}"/>
    <cellStyle name="集計 4 2 4 3 10" xfId="16437" xr:uid="{00000000-0005-0000-0000-000039260000}"/>
    <cellStyle name="集計 4 2 4 3 11" xfId="18054" xr:uid="{00000000-0005-0000-0000-00003A260000}"/>
    <cellStyle name="集計 4 2 4 3 12" xfId="19653" xr:uid="{00000000-0005-0000-0000-00003B260000}"/>
    <cellStyle name="集計 4 2 4 3 13" xfId="3879" xr:uid="{00000000-0005-0000-0000-00003C260000}"/>
    <cellStyle name="集計 4 2 4 3 2" xfId="1881" xr:uid="{00000000-0005-0000-0000-00003D260000}"/>
    <cellStyle name="集計 4 2 4 3 2 2" xfId="5101" xr:uid="{00000000-0005-0000-0000-00003E260000}"/>
    <cellStyle name="集計 4 2 4 3 3" xfId="3006" xr:uid="{00000000-0005-0000-0000-00003F260000}"/>
    <cellStyle name="集計 4 2 4 3 3 2" xfId="6322" xr:uid="{00000000-0005-0000-0000-000040260000}"/>
    <cellStyle name="集計 4 2 4 3 4" xfId="7513" xr:uid="{00000000-0005-0000-0000-000041260000}"/>
    <cellStyle name="集計 4 2 4 3 5" xfId="9105" xr:uid="{00000000-0005-0000-0000-000042260000}"/>
    <cellStyle name="集計 4 2 4 3 6" xfId="10826" xr:uid="{00000000-0005-0000-0000-000043260000}"/>
    <cellStyle name="集計 4 2 4 3 7" xfId="12419" xr:uid="{00000000-0005-0000-0000-000044260000}"/>
    <cellStyle name="集計 4 2 4 3 8" xfId="13986" xr:uid="{00000000-0005-0000-0000-000045260000}"/>
    <cellStyle name="集計 4 2 4 3 9" xfId="10299" xr:uid="{00000000-0005-0000-0000-000046260000}"/>
    <cellStyle name="集計 4 2 4 4" xfId="1068" xr:uid="{00000000-0005-0000-0000-000047260000}"/>
    <cellStyle name="集計 4 2 4 4 10" xfId="16830" xr:uid="{00000000-0005-0000-0000-000048260000}"/>
    <cellStyle name="集計 4 2 4 4 11" xfId="18447" xr:uid="{00000000-0005-0000-0000-000049260000}"/>
    <cellStyle name="集計 4 2 4 4 12" xfId="20046" xr:uid="{00000000-0005-0000-0000-00004A260000}"/>
    <cellStyle name="集計 4 2 4 4 13" xfId="4272" xr:uid="{00000000-0005-0000-0000-00004B260000}"/>
    <cellStyle name="集計 4 2 4 4 2" xfId="2274" xr:uid="{00000000-0005-0000-0000-00004C260000}"/>
    <cellStyle name="集計 4 2 4 4 2 2" xfId="5494" xr:uid="{00000000-0005-0000-0000-00004D260000}"/>
    <cellStyle name="集計 4 2 4 4 3" xfId="3198" xr:uid="{00000000-0005-0000-0000-00004E260000}"/>
    <cellStyle name="集計 4 2 4 4 3 2" xfId="6715" xr:uid="{00000000-0005-0000-0000-00004F260000}"/>
    <cellStyle name="集計 4 2 4 4 4" xfId="7906" xr:uid="{00000000-0005-0000-0000-000050260000}"/>
    <cellStyle name="集計 4 2 4 4 5" xfId="9498" xr:uid="{00000000-0005-0000-0000-000051260000}"/>
    <cellStyle name="集計 4 2 4 4 6" xfId="11219" xr:uid="{00000000-0005-0000-0000-000052260000}"/>
    <cellStyle name="集計 4 2 4 4 7" xfId="12812" xr:uid="{00000000-0005-0000-0000-000053260000}"/>
    <cellStyle name="集計 4 2 4 4 8" xfId="14343" xr:uid="{00000000-0005-0000-0000-000054260000}"/>
    <cellStyle name="集計 4 2 4 4 9" xfId="15237" xr:uid="{00000000-0005-0000-0000-000055260000}"/>
    <cellStyle name="集計 4 2 4 5" xfId="1470" xr:uid="{00000000-0005-0000-0000-000056260000}"/>
    <cellStyle name="集計 4 2 4 5 10" xfId="17232" xr:uid="{00000000-0005-0000-0000-000057260000}"/>
    <cellStyle name="集計 4 2 4 5 11" xfId="18849" xr:uid="{00000000-0005-0000-0000-000058260000}"/>
    <cellStyle name="集計 4 2 4 5 12" xfId="20448" xr:uid="{00000000-0005-0000-0000-000059260000}"/>
    <cellStyle name="集計 4 2 4 5 2" xfId="2676" xr:uid="{00000000-0005-0000-0000-00005A260000}"/>
    <cellStyle name="集計 4 2 4 5 2 2" xfId="5896" xr:uid="{00000000-0005-0000-0000-00005B260000}"/>
    <cellStyle name="集計 4 2 4 5 3" xfId="3468" xr:uid="{00000000-0005-0000-0000-00005C260000}"/>
    <cellStyle name="集計 4 2 4 5 4" xfId="8308" xr:uid="{00000000-0005-0000-0000-00005D260000}"/>
    <cellStyle name="集計 4 2 4 5 5" xfId="9900" xr:uid="{00000000-0005-0000-0000-00005E260000}"/>
    <cellStyle name="集計 4 2 4 5 6" xfId="11621" xr:uid="{00000000-0005-0000-0000-00005F260000}"/>
    <cellStyle name="集計 4 2 4 5 7" xfId="13214" xr:uid="{00000000-0005-0000-0000-000060260000}"/>
    <cellStyle name="集計 4 2 4 5 8" xfId="14709" xr:uid="{00000000-0005-0000-0000-000061260000}"/>
    <cellStyle name="集計 4 2 4 5 9" xfId="15639" xr:uid="{00000000-0005-0000-0000-000062260000}"/>
    <cellStyle name="集計 4 2 4 6" xfId="4876" xr:uid="{00000000-0005-0000-0000-000063260000}"/>
    <cellStyle name="集計 4 2 4 7" xfId="7102" xr:uid="{00000000-0005-0000-0000-000064260000}"/>
    <cellStyle name="集計 4 2 4 8" xfId="8694" xr:uid="{00000000-0005-0000-0000-000065260000}"/>
    <cellStyle name="集計 4 2 4 9" xfId="10414" xr:uid="{00000000-0005-0000-0000-000066260000}"/>
    <cellStyle name="集計 4 2 5" xfId="265" xr:uid="{00000000-0005-0000-0000-000067260000}"/>
    <cellStyle name="集計 4 2 5 10" xfId="12008" xr:uid="{00000000-0005-0000-0000-000068260000}"/>
    <cellStyle name="集計 4 2 5 11" xfId="13656" xr:uid="{00000000-0005-0000-0000-000069260000}"/>
    <cellStyle name="集計 4 2 5 12" xfId="16027" xr:uid="{00000000-0005-0000-0000-00006A260000}"/>
    <cellStyle name="集計 4 2 5 13" xfId="17644" xr:uid="{00000000-0005-0000-0000-00006B260000}"/>
    <cellStyle name="集計 4 2 5 14" xfId="19243" xr:uid="{00000000-0005-0000-0000-00006C260000}"/>
    <cellStyle name="集計 4 2 5 2" xfId="401" xr:uid="{00000000-0005-0000-0000-00006D260000}"/>
    <cellStyle name="集計 4 2 5 2 10" xfId="13610" xr:uid="{00000000-0005-0000-0000-00006E260000}"/>
    <cellStyle name="集計 4 2 5 2 11" xfId="16163" xr:uid="{00000000-0005-0000-0000-00006F260000}"/>
    <cellStyle name="集計 4 2 5 2 12" xfId="17780" xr:uid="{00000000-0005-0000-0000-000070260000}"/>
    <cellStyle name="集計 4 2 5 2 13" xfId="19379" xr:uid="{00000000-0005-0000-0000-000071260000}"/>
    <cellStyle name="集計 4 2 5 2 2" xfId="812" xr:uid="{00000000-0005-0000-0000-000072260000}"/>
    <cellStyle name="集計 4 2 5 2 2 10" xfId="16574" xr:uid="{00000000-0005-0000-0000-000073260000}"/>
    <cellStyle name="集計 4 2 5 2 2 11" xfId="18191" xr:uid="{00000000-0005-0000-0000-000074260000}"/>
    <cellStyle name="集計 4 2 5 2 2 12" xfId="19790" xr:uid="{00000000-0005-0000-0000-000075260000}"/>
    <cellStyle name="集計 4 2 5 2 2 13" xfId="4016" xr:uid="{00000000-0005-0000-0000-000076260000}"/>
    <cellStyle name="集計 4 2 5 2 2 2" xfId="2018" xr:uid="{00000000-0005-0000-0000-000077260000}"/>
    <cellStyle name="集計 4 2 5 2 2 2 2" xfId="5238" xr:uid="{00000000-0005-0000-0000-000078260000}"/>
    <cellStyle name="集計 4 2 5 2 2 3" xfId="3068" xr:uid="{00000000-0005-0000-0000-000079260000}"/>
    <cellStyle name="集計 4 2 5 2 2 3 2" xfId="6459" xr:uid="{00000000-0005-0000-0000-00007A260000}"/>
    <cellStyle name="集計 4 2 5 2 2 4" xfId="7650" xr:uid="{00000000-0005-0000-0000-00007B260000}"/>
    <cellStyle name="集計 4 2 5 2 2 5" xfId="9242" xr:uid="{00000000-0005-0000-0000-00007C260000}"/>
    <cellStyle name="集計 4 2 5 2 2 6" xfId="10963" xr:uid="{00000000-0005-0000-0000-00007D260000}"/>
    <cellStyle name="集計 4 2 5 2 2 7" xfId="12556" xr:uid="{00000000-0005-0000-0000-00007E260000}"/>
    <cellStyle name="集計 4 2 5 2 2 8" xfId="14106" xr:uid="{00000000-0005-0000-0000-00007F260000}"/>
    <cellStyle name="集計 4 2 5 2 2 9" xfId="10238" xr:uid="{00000000-0005-0000-0000-000080260000}"/>
    <cellStyle name="集計 4 2 5 2 3" xfId="1205" xr:uid="{00000000-0005-0000-0000-000081260000}"/>
    <cellStyle name="集計 4 2 5 2 3 10" xfId="16967" xr:uid="{00000000-0005-0000-0000-000082260000}"/>
    <cellStyle name="集計 4 2 5 2 3 11" xfId="18584" xr:uid="{00000000-0005-0000-0000-000083260000}"/>
    <cellStyle name="集計 4 2 5 2 3 12" xfId="20183" xr:uid="{00000000-0005-0000-0000-000084260000}"/>
    <cellStyle name="集計 4 2 5 2 3 13" xfId="4409" xr:uid="{00000000-0005-0000-0000-000085260000}"/>
    <cellStyle name="集計 4 2 5 2 3 2" xfId="2411" xr:uid="{00000000-0005-0000-0000-000086260000}"/>
    <cellStyle name="集計 4 2 5 2 3 2 2" xfId="5631" xr:uid="{00000000-0005-0000-0000-000087260000}"/>
    <cellStyle name="集計 4 2 5 2 3 3" xfId="3260" xr:uid="{00000000-0005-0000-0000-000088260000}"/>
    <cellStyle name="集計 4 2 5 2 3 3 2" xfId="6852" xr:uid="{00000000-0005-0000-0000-000089260000}"/>
    <cellStyle name="集計 4 2 5 2 3 4" xfId="8043" xr:uid="{00000000-0005-0000-0000-00008A260000}"/>
    <cellStyle name="集計 4 2 5 2 3 5" xfId="9635" xr:uid="{00000000-0005-0000-0000-00008B260000}"/>
    <cellStyle name="集計 4 2 5 2 3 6" xfId="11356" xr:uid="{00000000-0005-0000-0000-00008C260000}"/>
    <cellStyle name="集計 4 2 5 2 3 7" xfId="12949" xr:uid="{00000000-0005-0000-0000-00008D260000}"/>
    <cellStyle name="集計 4 2 5 2 3 8" xfId="14462" xr:uid="{00000000-0005-0000-0000-00008E260000}"/>
    <cellStyle name="集計 4 2 5 2 3 9" xfId="15374" xr:uid="{00000000-0005-0000-0000-00008F260000}"/>
    <cellStyle name="集計 4 2 5 2 4" xfId="1607" xr:uid="{00000000-0005-0000-0000-000090260000}"/>
    <cellStyle name="集計 4 2 5 2 4 10" xfId="17369" xr:uid="{00000000-0005-0000-0000-000091260000}"/>
    <cellStyle name="集計 4 2 5 2 4 11" xfId="18986" xr:uid="{00000000-0005-0000-0000-000092260000}"/>
    <cellStyle name="集計 4 2 5 2 4 12" xfId="20585" xr:uid="{00000000-0005-0000-0000-000093260000}"/>
    <cellStyle name="集計 4 2 5 2 4 2" xfId="2813" xr:uid="{00000000-0005-0000-0000-000094260000}"/>
    <cellStyle name="集計 4 2 5 2 4 2 2" xfId="6033" xr:uid="{00000000-0005-0000-0000-000095260000}"/>
    <cellStyle name="集計 4 2 5 2 4 3" xfId="3605" xr:uid="{00000000-0005-0000-0000-000096260000}"/>
    <cellStyle name="集計 4 2 5 2 4 4" xfId="8445" xr:uid="{00000000-0005-0000-0000-000097260000}"/>
    <cellStyle name="集計 4 2 5 2 4 5" xfId="10037" xr:uid="{00000000-0005-0000-0000-000098260000}"/>
    <cellStyle name="集計 4 2 5 2 4 6" xfId="11758" xr:uid="{00000000-0005-0000-0000-000099260000}"/>
    <cellStyle name="集計 4 2 5 2 4 7" xfId="13351" xr:uid="{00000000-0005-0000-0000-00009A260000}"/>
    <cellStyle name="集計 4 2 5 2 4 8" xfId="14846" xr:uid="{00000000-0005-0000-0000-00009B260000}"/>
    <cellStyle name="集計 4 2 5 2 4 9" xfId="15776" xr:uid="{00000000-0005-0000-0000-00009C260000}"/>
    <cellStyle name="集計 4 2 5 2 5" xfId="4721" xr:uid="{00000000-0005-0000-0000-00009D260000}"/>
    <cellStyle name="集計 4 2 5 2 6" xfId="7239" xr:uid="{00000000-0005-0000-0000-00009E260000}"/>
    <cellStyle name="集計 4 2 5 2 7" xfId="8831" xr:uid="{00000000-0005-0000-0000-00009F260000}"/>
    <cellStyle name="集計 4 2 5 2 8" xfId="10551" xr:uid="{00000000-0005-0000-0000-0000A0260000}"/>
    <cellStyle name="集計 4 2 5 2 9" xfId="12144" xr:uid="{00000000-0005-0000-0000-0000A1260000}"/>
    <cellStyle name="集計 4 2 5 3" xfId="676" xr:uid="{00000000-0005-0000-0000-0000A2260000}"/>
    <cellStyle name="集計 4 2 5 3 10" xfId="16438" xr:uid="{00000000-0005-0000-0000-0000A3260000}"/>
    <cellStyle name="集計 4 2 5 3 11" xfId="18055" xr:uid="{00000000-0005-0000-0000-0000A4260000}"/>
    <cellStyle name="集計 4 2 5 3 12" xfId="19654" xr:uid="{00000000-0005-0000-0000-0000A5260000}"/>
    <cellStyle name="集計 4 2 5 3 13" xfId="3880" xr:uid="{00000000-0005-0000-0000-0000A6260000}"/>
    <cellStyle name="集計 4 2 5 3 2" xfId="1882" xr:uid="{00000000-0005-0000-0000-0000A7260000}"/>
    <cellStyle name="集計 4 2 5 3 2 2" xfId="5102" xr:uid="{00000000-0005-0000-0000-0000A8260000}"/>
    <cellStyle name="集計 4 2 5 3 3" xfId="3007" xr:uid="{00000000-0005-0000-0000-0000A9260000}"/>
    <cellStyle name="集計 4 2 5 3 3 2" xfId="6323" xr:uid="{00000000-0005-0000-0000-0000AA260000}"/>
    <cellStyle name="集計 4 2 5 3 4" xfId="7514" xr:uid="{00000000-0005-0000-0000-0000AB260000}"/>
    <cellStyle name="集計 4 2 5 3 5" xfId="9106" xr:uid="{00000000-0005-0000-0000-0000AC260000}"/>
    <cellStyle name="集計 4 2 5 3 6" xfId="10827" xr:uid="{00000000-0005-0000-0000-0000AD260000}"/>
    <cellStyle name="集計 4 2 5 3 7" xfId="12420" xr:uid="{00000000-0005-0000-0000-0000AE260000}"/>
    <cellStyle name="集計 4 2 5 3 8" xfId="13987" xr:uid="{00000000-0005-0000-0000-0000AF260000}"/>
    <cellStyle name="集計 4 2 5 3 9" xfId="10298" xr:uid="{00000000-0005-0000-0000-0000B0260000}"/>
    <cellStyle name="集計 4 2 5 4" xfId="1069" xr:uid="{00000000-0005-0000-0000-0000B1260000}"/>
    <cellStyle name="集計 4 2 5 4 10" xfId="16831" xr:uid="{00000000-0005-0000-0000-0000B2260000}"/>
    <cellStyle name="集計 4 2 5 4 11" xfId="18448" xr:uid="{00000000-0005-0000-0000-0000B3260000}"/>
    <cellStyle name="集計 4 2 5 4 12" xfId="20047" xr:uid="{00000000-0005-0000-0000-0000B4260000}"/>
    <cellStyle name="集計 4 2 5 4 13" xfId="4273" xr:uid="{00000000-0005-0000-0000-0000B5260000}"/>
    <cellStyle name="集計 4 2 5 4 2" xfId="2275" xr:uid="{00000000-0005-0000-0000-0000B6260000}"/>
    <cellStyle name="集計 4 2 5 4 2 2" xfId="5495" xr:uid="{00000000-0005-0000-0000-0000B7260000}"/>
    <cellStyle name="集計 4 2 5 4 3" xfId="3199" xr:uid="{00000000-0005-0000-0000-0000B8260000}"/>
    <cellStyle name="集計 4 2 5 4 3 2" xfId="6716" xr:uid="{00000000-0005-0000-0000-0000B9260000}"/>
    <cellStyle name="集計 4 2 5 4 4" xfId="7907" xr:uid="{00000000-0005-0000-0000-0000BA260000}"/>
    <cellStyle name="集計 4 2 5 4 5" xfId="9499" xr:uid="{00000000-0005-0000-0000-0000BB260000}"/>
    <cellStyle name="集計 4 2 5 4 6" xfId="11220" xr:uid="{00000000-0005-0000-0000-0000BC260000}"/>
    <cellStyle name="集計 4 2 5 4 7" xfId="12813" xr:uid="{00000000-0005-0000-0000-0000BD260000}"/>
    <cellStyle name="集計 4 2 5 4 8" xfId="14344" xr:uid="{00000000-0005-0000-0000-0000BE260000}"/>
    <cellStyle name="集計 4 2 5 4 9" xfId="15238" xr:uid="{00000000-0005-0000-0000-0000BF260000}"/>
    <cellStyle name="集計 4 2 5 5" xfId="1471" xr:uid="{00000000-0005-0000-0000-0000C0260000}"/>
    <cellStyle name="集計 4 2 5 5 10" xfId="17233" xr:uid="{00000000-0005-0000-0000-0000C1260000}"/>
    <cellStyle name="集計 4 2 5 5 11" xfId="18850" xr:uid="{00000000-0005-0000-0000-0000C2260000}"/>
    <cellStyle name="集計 4 2 5 5 12" xfId="20449" xr:uid="{00000000-0005-0000-0000-0000C3260000}"/>
    <cellStyle name="集計 4 2 5 5 2" xfId="2677" xr:uid="{00000000-0005-0000-0000-0000C4260000}"/>
    <cellStyle name="集計 4 2 5 5 2 2" xfId="5897" xr:uid="{00000000-0005-0000-0000-0000C5260000}"/>
    <cellStyle name="集計 4 2 5 5 3" xfId="3469" xr:uid="{00000000-0005-0000-0000-0000C6260000}"/>
    <cellStyle name="集計 4 2 5 5 4" xfId="8309" xr:uid="{00000000-0005-0000-0000-0000C7260000}"/>
    <cellStyle name="集計 4 2 5 5 5" xfId="9901" xr:uid="{00000000-0005-0000-0000-0000C8260000}"/>
    <cellStyle name="集計 4 2 5 5 6" xfId="11622" xr:uid="{00000000-0005-0000-0000-0000C9260000}"/>
    <cellStyle name="集計 4 2 5 5 7" xfId="13215" xr:uid="{00000000-0005-0000-0000-0000CA260000}"/>
    <cellStyle name="集計 4 2 5 5 8" xfId="14710" xr:uid="{00000000-0005-0000-0000-0000CB260000}"/>
    <cellStyle name="集計 4 2 5 5 9" xfId="15640" xr:uid="{00000000-0005-0000-0000-0000CC260000}"/>
    <cellStyle name="集計 4 2 5 6" xfId="4778" xr:uid="{00000000-0005-0000-0000-0000CD260000}"/>
    <cellStyle name="集計 4 2 5 7" xfId="7103" xr:uid="{00000000-0005-0000-0000-0000CE260000}"/>
    <cellStyle name="集計 4 2 5 8" xfId="8695" xr:uid="{00000000-0005-0000-0000-0000CF260000}"/>
    <cellStyle name="集計 4 2 5 9" xfId="10415" xr:uid="{00000000-0005-0000-0000-0000D0260000}"/>
    <cellStyle name="集計 4 2 6" xfId="266" xr:uid="{00000000-0005-0000-0000-0000D1260000}"/>
    <cellStyle name="集計 4 2 6 10" xfId="12009" xr:uid="{00000000-0005-0000-0000-0000D2260000}"/>
    <cellStyle name="集計 4 2 6 11" xfId="13843" xr:uid="{00000000-0005-0000-0000-0000D3260000}"/>
    <cellStyle name="集計 4 2 6 12" xfId="16028" xr:uid="{00000000-0005-0000-0000-0000D4260000}"/>
    <cellStyle name="集計 4 2 6 13" xfId="17645" xr:uid="{00000000-0005-0000-0000-0000D5260000}"/>
    <cellStyle name="集計 4 2 6 14" xfId="19244" xr:uid="{00000000-0005-0000-0000-0000D6260000}"/>
    <cellStyle name="集計 4 2 6 2" xfId="402" xr:uid="{00000000-0005-0000-0000-0000D7260000}"/>
    <cellStyle name="集計 4 2 6 2 10" xfId="13821" xr:uid="{00000000-0005-0000-0000-0000D8260000}"/>
    <cellStyle name="集計 4 2 6 2 11" xfId="16164" xr:uid="{00000000-0005-0000-0000-0000D9260000}"/>
    <cellStyle name="集計 4 2 6 2 12" xfId="17781" xr:uid="{00000000-0005-0000-0000-0000DA260000}"/>
    <cellStyle name="集計 4 2 6 2 13" xfId="19380" xr:uid="{00000000-0005-0000-0000-0000DB260000}"/>
    <cellStyle name="集計 4 2 6 2 2" xfId="813" xr:uid="{00000000-0005-0000-0000-0000DC260000}"/>
    <cellStyle name="集計 4 2 6 2 2 10" xfId="16575" xr:uid="{00000000-0005-0000-0000-0000DD260000}"/>
    <cellStyle name="集計 4 2 6 2 2 11" xfId="18192" xr:uid="{00000000-0005-0000-0000-0000DE260000}"/>
    <cellStyle name="集計 4 2 6 2 2 12" xfId="19791" xr:uid="{00000000-0005-0000-0000-0000DF260000}"/>
    <cellStyle name="集計 4 2 6 2 2 13" xfId="4017" xr:uid="{00000000-0005-0000-0000-0000E0260000}"/>
    <cellStyle name="集計 4 2 6 2 2 2" xfId="2019" xr:uid="{00000000-0005-0000-0000-0000E1260000}"/>
    <cellStyle name="集計 4 2 6 2 2 2 2" xfId="5239" xr:uid="{00000000-0005-0000-0000-0000E2260000}"/>
    <cellStyle name="集計 4 2 6 2 2 3" xfId="3069" xr:uid="{00000000-0005-0000-0000-0000E3260000}"/>
    <cellStyle name="集計 4 2 6 2 2 3 2" xfId="6460" xr:uid="{00000000-0005-0000-0000-0000E4260000}"/>
    <cellStyle name="集計 4 2 6 2 2 4" xfId="7651" xr:uid="{00000000-0005-0000-0000-0000E5260000}"/>
    <cellStyle name="集計 4 2 6 2 2 5" xfId="9243" xr:uid="{00000000-0005-0000-0000-0000E6260000}"/>
    <cellStyle name="集計 4 2 6 2 2 6" xfId="10964" xr:uid="{00000000-0005-0000-0000-0000E7260000}"/>
    <cellStyle name="集計 4 2 6 2 2 7" xfId="12557" xr:uid="{00000000-0005-0000-0000-0000E8260000}"/>
    <cellStyle name="集計 4 2 6 2 2 8" xfId="14107" xr:uid="{00000000-0005-0000-0000-0000E9260000}"/>
    <cellStyle name="集計 4 2 6 2 2 9" xfId="10237" xr:uid="{00000000-0005-0000-0000-0000EA260000}"/>
    <cellStyle name="集計 4 2 6 2 3" xfId="1206" xr:uid="{00000000-0005-0000-0000-0000EB260000}"/>
    <cellStyle name="集計 4 2 6 2 3 10" xfId="16968" xr:uid="{00000000-0005-0000-0000-0000EC260000}"/>
    <cellStyle name="集計 4 2 6 2 3 11" xfId="18585" xr:uid="{00000000-0005-0000-0000-0000ED260000}"/>
    <cellStyle name="集計 4 2 6 2 3 12" xfId="20184" xr:uid="{00000000-0005-0000-0000-0000EE260000}"/>
    <cellStyle name="集計 4 2 6 2 3 13" xfId="4410" xr:uid="{00000000-0005-0000-0000-0000EF260000}"/>
    <cellStyle name="集計 4 2 6 2 3 2" xfId="2412" xr:uid="{00000000-0005-0000-0000-0000F0260000}"/>
    <cellStyle name="集計 4 2 6 2 3 2 2" xfId="5632" xr:uid="{00000000-0005-0000-0000-0000F1260000}"/>
    <cellStyle name="集計 4 2 6 2 3 3" xfId="3261" xr:uid="{00000000-0005-0000-0000-0000F2260000}"/>
    <cellStyle name="集計 4 2 6 2 3 3 2" xfId="6853" xr:uid="{00000000-0005-0000-0000-0000F3260000}"/>
    <cellStyle name="集計 4 2 6 2 3 4" xfId="8044" xr:uid="{00000000-0005-0000-0000-0000F4260000}"/>
    <cellStyle name="集計 4 2 6 2 3 5" xfId="9636" xr:uid="{00000000-0005-0000-0000-0000F5260000}"/>
    <cellStyle name="集計 4 2 6 2 3 6" xfId="11357" xr:uid="{00000000-0005-0000-0000-0000F6260000}"/>
    <cellStyle name="集計 4 2 6 2 3 7" xfId="12950" xr:uid="{00000000-0005-0000-0000-0000F7260000}"/>
    <cellStyle name="集計 4 2 6 2 3 8" xfId="14463" xr:uid="{00000000-0005-0000-0000-0000F8260000}"/>
    <cellStyle name="集計 4 2 6 2 3 9" xfId="15375" xr:uid="{00000000-0005-0000-0000-0000F9260000}"/>
    <cellStyle name="集計 4 2 6 2 4" xfId="1608" xr:uid="{00000000-0005-0000-0000-0000FA260000}"/>
    <cellStyle name="集計 4 2 6 2 4 10" xfId="17370" xr:uid="{00000000-0005-0000-0000-0000FB260000}"/>
    <cellStyle name="集計 4 2 6 2 4 11" xfId="18987" xr:uid="{00000000-0005-0000-0000-0000FC260000}"/>
    <cellStyle name="集計 4 2 6 2 4 12" xfId="20586" xr:uid="{00000000-0005-0000-0000-0000FD260000}"/>
    <cellStyle name="集計 4 2 6 2 4 2" xfId="2814" xr:uid="{00000000-0005-0000-0000-0000FE260000}"/>
    <cellStyle name="集計 4 2 6 2 4 2 2" xfId="6034" xr:uid="{00000000-0005-0000-0000-0000FF260000}"/>
    <cellStyle name="集計 4 2 6 2 4 3" xfId="3606" xr:uid="{00000000-0005-0000-0000-000000270000}"/>
    <cellStyle name="集計 4 2 6 2 4 4" xfId="8446" xr:uid="{00000000-0005-0000-0000-000001270000}"/>
    <cellStyle name="集計 4 2 6 2 4 5" xfId="10038" xr:uid="{00000000-0005-0000-0000-000002270000}"/>
    <cellStyle name="集計 4 2 6 2 4 6" xfId="11759" xr:uid="{00000000-0005-0000-0000-000003270000}"/>
    <cellStyle name="集計 4 2 6 2 4 7" xfId="13352" xr:uid="{00000000-0005-0000-0000-000004270000}"/>
    <cellStyle name="集計 4 2 6 2 4 8" xfId="14847" xr:uid="{00000000-0005-0000-0000-000005270000}"/>
    <cellStyle name="集計 4 2 6 2 4 9" xfId="15777" xr:uid="{00000000-0005-0000-0000-000006270000}"/>
    <cellStyle name="集計 4 2 6 2 5" xfId="4932" xr:uid="{00000000-0005-0000-0000-000007270000}"/>
    <cellStyle name="集計 4 2 6 2 6" xfId="7240" xr:uid="{00000000-0005-0000-0000-000008270000}"/>
    <cellStyle name="集計 4 2 6 2 7" xfId="8832" xr:uid="{00000000-0005-0000-0000-000009270000}"/>
    <cellStyle name="集計 4 2 6 2 8" xfId="10552" xr:uid="{00000000-0005-0000-0000-00000A270000}"/>
    <cellStyle name="集計 4 2 6 2 9" xfId="12145" xr:uid="{00000000-0005-0000-0000-00000B270000}"/>
    <cellStyle name="集計 4 2 6 3" xfId="677" xr:uid="{00000000-0005-0000-0000-00000C270000}"/>
    <cellStyle name="集計 4 2 6 3 10" xfId="16439" xr:uid="{00000000-0005-0000-0000-00000D270000}"/>
    <cellStyle name="集計 4 2 6 3 11" xfId="18056" xr:uid="{00000000-0005-0000-0000-00000E270000}"/>
    <cellStyle name="集計 4 2 6 3 12" xfId="19655" xr:uid="{00000000-0005-0000-0000-00000F270000}"/>
    <cellStyle name="集計 4 2 6 3 13" xfId="3881" xr:uid="{00000000-0005-0000-0000-000010270000}"/>
    <cellStyle name="集計 4 2 6 3 2" xfId="1883" xr:uid="{00000000-0005-0000-0000-000011270000}"/>
    <cellStyle name="集計 4 2 6 3 2 2" xfId="5103" xr:uid="{00000000-0005-0000-0000-000012270000}"/>
    <cellStyle name="集計 4 2 6 3 3" xfId="3008" xr:uid="{00000000-0005-0000-0000-000013270000}"/>
    <cellStyle name="集計 4 2 6 3 3 2" xfId="6324" xr:uid="{00000000-0005-0000-0000-000014270000}"/>
    <cellStyle name="集計 4 2 6 3 4" xfId="7515" xr:uid="{00000000-0005-0000-0000-000015270000}"/>
    <cellStyle name="集計 4 2 6 3 5" xfId="9107" xr:uid="{00000000-0005-0000-0000-000016270000}"/>
    <cellStyle name="集計 4 2 6 3 6" xfId="10828" xr:uid="{00000000-0005-0000-0000-000017270000}"/>
    <cellStyle name="集計 4 2 6 3 7" xfId="12421" xr:uid="{00000000-0005-0000-0000-000018270000}"/>
    <cellStyle name="集計 4 2 6 3 8" xfId="13988" xr:uid="{00000000-0005-0000-0000-000019270000}"/>
    <cellStyle name="集計 4 2 6 3 9" xfId="10297" xr:uid="{00000000-0005-0000-0000-00001A270000}"/>
    <cellStyle name="集計 4 2 6 4" xfId="1070" xr:uid="{00000000-0005-0000-0000-00001B270000}"/>
    <cellStyle name="集計 4 2 6 4 10" xfId="16832" xr:uid="{00000000-0005-0000-0000-00001C270000}"/>
    <cellStyle name="集計 4 2 6 4 11" xfId="18449" xr:uid="{00000000-0005-0000-0000-00001D270000}"/>
    <cellStyle name="集計 4 2 6 4 12" xfId="20048" xr:uid="{00000000-0005-0000-0000-00001E270000}"/>
    <cellStyle name="集計 4 2 6 4 13" xfId="4274" xr:uid="{00000000-0005-0000-0000-00001F270000}"/>
    <cellStyle name="集計 4 2 6 4 2" xfId="2276" xr:uid="{00000000-0005-0000-0000-000020270000}"/>
    <cellStyle name="集計 4 2 6 4 2 2" xfId="5496" xr:uid="{00000000-0005-0000-0000-000021270000}"/>
    <cellStyle name="集計 4 2 6 4 3" xfId="3200" xr:uid="{00000000-0005-0000-0000-000022270000}"/>
    <cellStyle name="集計 4 2 6 4 3 2" xfId="6717" xr:uid="{00000000-0005-0000-0000-000023270000}"/>
    <cellStyle name="集計 4 2 6 4 4" xfId="7908" xr:uid="{00000000-0005-0000-0000-000024270000}"/>
    <cellStyle name="集計 4 2 6 4 5" xfId="9500" xr:uid="{00000000-0005-0000-0000-000025270000}"/>
    <cellStyle name="集計 4 2 6 4 6" xfId="11221" xr:uid="{00000000-0005-0000-0000-000026270000}"/>
    <cellStyle name="集計 4 2 6 4 7" xfId="12814" xr:uid="{00000000-0005-0000-0000-000027270000}"/>
    <cellStyle name="集計 4 2 6 4 8" xfId="14345" xr:uid="{00000000-0005-0000-0000-000028270000}"/>
    <cellStyle name="集計 4 2 6 4 9" xfId="15239" xr:uid="{00000000-0005-0000-0000-000029270000}"/>
    <cellStyle name="集計 4 2 6 5" xfId="1472" xr:uid="{00000000-0005-0000-0000-00002A270000}"/>
    <cellStyle name="集計 4 2 6 5 10" xfId="17234" xr:uid="{00000000-0005-0000-0000-00002B270000}"/>
    <cellStyle name="集計 4 2 6 5 11" xfId="18851" xr:uid="{00000000-0005-0000-0000-00002C270000}"/>
    <cellStyle name="集計 4 2 6 5 12" xfId="20450" xr:uid="{00000000-0005-0000-0000-00002D270000}"/>
    <cellStyle name="集計 4 2 6 5 2" xfId="2678" xr:uid="{00000000-0005-0000-0000-00002E270000}"/>
    <cellStyle name="集計 4 2 6 5 2 2" xfId="5898" xr:uid="{00000000-0005-0000-0000-00002F270000}"/>
    <cellStyle name="集計 4 2 6 5 3" xfId="3470" xr:uid="{00000000-0005-0000-0000-000030270000}"/>
    <cellStyle name="集計 4 2 6 5 4" xfId="8310" xr:uid="{00000000-0005-0000-0000-000031270000}"/>
    <cellStyle name="集計 4 2 6 5 5" xfId="9902" xr:uid="{00000000-0005-0000-0000-000032270000}"/>
    <cellStyle name="集計 4 2 6 5 6" xfId="11623" xr:uid="{00000000-0005-0000-0000-000033270000}"/>
    <cellStyle name="集計 4 2 6 5 7" xfId="13216" xr:uid="{00000000-0005-0000-0000-000034270000}"/>
    <cellStyle name="集計 4 2 6 5 8" xfId="14711" xr:uid="{00000000-0005-0000-0000-000035270000}"/>
    <cellStyle name="集計 4 2 6 5 9" xfId="15641" xr:uid="{00000000-0005-0000-0000-000036270000}"/>
    <cellStyle name="集計 4 2 6 6" xfId="4875" xr:uid="{00000000-0005-0000-0000-000037270000}"/>
    <cellStyle name="集計 4 2 6 7" xfId="7104" xr:uid="{00000000-0005-0000-0000-000038270000}"/>
    <cellStyle name="集計 4 2 6 8" xfId="8696" xr:uid="{00000000-0005-0000-0000-000039270000}"/>
    <cellStyle name="集計 4 2 6 9" xfId="10416" xr:uid="{00000000-0005-0000-0000-00003A270000}"/>
    <cellStyle name="集計 4 2 7" xfId="672" xr:uid="{00000000-0005-0000-0000-00003B270000}"/>
    <cellStyle name="集計 4 2 7 10" xfId="16434" xr:uid="{00000000-0005-0000-0000-00003C270000}"/>
    <cellStyle name="集計 4 2 7 11" xfId="18051" xr:uid="{00000000-0005-0000-0000-00003D270000}"/>
    <cellStyle name="集計 4 2 7 12" xfId="19650" xr:uid="{00000000-0005-0000-0000-00003E270000}"/>
    <cellStyle name="集計 4 2 7 13" xfId="3876" xr:uid="{00000000-0005-0000-0000-00003F270000}"/>
    <cellStyle name="集計 4 2 7 2" xfId="1878" xr:uid="{00000000-0005-0000-0000-000040270000}"/>
    <cellStyle name="集計 4 2 7 2 2" xfId="5098" xr:uid="{00000000-0005-0000-0000-000041270000}"/>
    <cellStyle name="集計 4 2 7 3" xfId="3003" xr:uid="{00000000-0005-0000-0000-000042270000}"/>
    <cellStyle name="集計 4 2 7 3 2" xfId="6319" xr:uid="{00000000-0005-0000-0000-000043270000}"/>
    <cellStyle name="集計 4 2 7 4" xfId="7510" xr:uid="{00000000-0005-0000-0000-000044270000}"/>
    <cellStyle name="集計 4 2 7 5" xfId="9102" xr:uid="{00000000-0005-0000-0000-000045270000}"/>
    <cellStyle name="集計 4 2 7 6" xfId="10823" xr:uid="{00000000-0005-0000-0000-000046270000}"/>
    <cellStyle name="集計 4 2 7 7" xfId="12416" xr:uid="{00000000-0005-0000-0000-000047270000}"/>
    <cellStyle name="集計 4 2 7 8" xfId="13983" xr:uid="{00000000-0005-0000-0000-000048270000}"/>
    <cellStyle name="集計 4 2 7 9" xfId="13554" xr:uid="{00000000-0005-0000-0000-000049270000}"/>
    <cellStyle name="集計 4 2 8" xfId="1065" xr:uid="{00000000-0005-0000-0000-00004A270000}"/>
    <cellStyle name="集計 4 2 8 10" xfId="16827" xr:uid="{00000000-0005-0000-0000-00004B270000}"/>
    <cellStyle name="集計 4 2 8 11" xfId="18444" xr:uid="{00000000-0005-0000-0000-00004C270000}"/>
    <cellStyle name="集計 4 2 8 12" xfId="20043" xr:uid="{00000000-0005-0000-0000-00004D270000}"/>
    <cellStyle name="集計 4 2 8 13" xfId="4269" xr:uid="{00000000-0005-0000-0000-00004E270000}"/>
    <cellStyle name="集計 4 2 8 2" xfId="2271" xr:uid="{00000000-0005-0000-0000-00004F270000}"/>
    <cellStyle name="集計 4 2 8 2 2" xfId="5491" xr:uid="{00000000-0005-0000-0000-000050270000}"/>
    <cellStyle name="集計 4 2 8 3" xfId="3195" xr:uid="{00000000-0005-0000-0000-000051270000}"/>
    <cellStyle name="集計 4 2 8 3 2" xfId="6712" xr:uid="{00000000-0005-0000-0000-000052270000}"/>
    <cellStyle name="集計 4 2 8 4" xfId="7903" xr:uid="{00000000-0005-0000-0000-000053270000}"/>
    <cellStyle name="集計 4 2 8 5" xfId="9495" xr:uid="{00000000-0005-0000-0000-000054270000}"/>
    <cellStyle name="集計 4 2 8 6" xfId="11216" xr:uid="{00000000-0005-0000-0000-000055270000}"/>
    <cellStyle name="集計 4 2 8 7" xfId="12809" xr:uid="{00000000-0005-0000-0000-000056270000}"/>
    <cellStyle name="集計 4 2 8 8" xfId="14340" xr:uid="{00000000-0005-0000-0000-000057270000}"/>
    <cellStyle name="集計 4 2 8 9" xfId="15234" xr:uid="{00000000-0005-0000-0000-000058270000}"/>
    <cellStyle name="集計 4 2 9" xfId="1467" xr:uid="{00000000-0005-0000-0000-000059270000}"/>
    <cellStyle name="集計 4 2 9 10" xfId="17229" xr:uid="{00000000-0005-0000-0000-00005A270000}"/>
    <cellStyle name="集計 4 2 9 11" xfId="18846" xr:uid="{00000000-0005-0000-0000-00005B270000}"/>
    <cellStyle name="集計 4 2 9 12" xfId="20445" xr:uid="{00000000-0005-0000-0000-00005C270000}"/>
    <cellStyle name="集計 4 2 9 2" xfId="2673" xr:uid="{00000000-0005-0000-0000-00005D270000}"/>
    <cellStyle name="集計 4 2 9 2 2" xfId="5893" xr:uid="{00000000-0005-0000-0000-00005E270000}"/>
    <cellStyle name="集計 4 2 9 3" xfId="3465" xr:uid="{00000000-0005-0000-0000-00005F270000}"/>
    <cellStyle name="集計 4 2 9 4" xfId="8305" xr:uid="{00000000-0005-0000-0000-000060270000}"/>
    <cellStyle name="集計 4 2 9 5" xfId="9897" xr:uid="{00000000-0005-0000-0000-000061270000}"/>
    <cellStyle name="集計 4 2 9 6" xfId="11618" xr:uid="{00000000-0005-0000-0000-000062270000}"/>
    <cellStyle name="集計 4 2 9 7" xfId="13211" xr:uid="{00000000-0005-0000-0000-000063270000}"/>
    <cellStyle name="集計 4 2 9 8" xfId="14706" xr:uid="{00000000-0005-0000-0000-000064270000}"/>
    <cellStyle name="集計 4 2 9 9" xfId="15636" xr:uid="{00000000-0005-0000-0000-000065270000}"/>
    <cellStyle name="集計 4 3" xfId="267" xr:uid="{00000000-0005-0000-0000-000066270000}"/>
    <cellStyle name="集計 4 3 10" xfId="12010" xr:uid="{00000000-0005-0000-0000-000067270000}"/>
    <cellStyle name="集計 4 3 11" xfId="13868" xr:uid="{00000000-0005-0000-0000-000068270000}"/>
    <cellStyle name="集計 4 3 12" xfId="16029" xr:uid="{00000000-0005-0000-0000-000069270000}"/>
    <cellStyle name="集計 4 3 13" xfId="17646" xr:uid="{00000000-0005-0000-0000-00006A270000}"/>
    <cellStyle name="集計 4 3 14" xfId="19245" xr:uid="{00000000-0005-0000-0000-00006B270000}"/>
    <cellStyle name="集計 4 3 2" xfId="463" xr:uid="{00000000-0005-0000-0000-00006C270000}"/>
    <cellStyle name="集計 4 3 2 10" xfId="10307" xr:uid="{00000000-0005-0000-0000-00006D270000}"/>
    <cellStyle name="集計 4 3 2 11" xfId="16225" xr:uid="{00000000-0005-0000-0000-00006E270000}"/>
    <cellStyle name="集計 4 3 2 12" xfId="17842" xr:uid="{00000000-0005-0000-0000-00006F270000}"/>
    <cellStyle name="集計 4 3 2 13" xfId="19441" xr:uid="{00000000-0005-0000-0000-000070270000}"/>
    <cellStyle name="集計 4 3 2 2" xfId="874" xr:uid="{00000000-0005-0000-0000-000071270000}"/>
    <cellStyle name="集計 4 3 2 2 10" xfId="16636" xr:uid="{00000000-0005-0000-0000-000072270000}"/>
    <cellStyle name="集計 4 3 2 2 11" xfId="18253" xr:uid="{00000000-0005-0000-0000-000073270000}"/>
    <cellStyle name="集計 4 3 2 2 12" xfId="19852" xr:uid="{00000000-0005-0000-0000-000074270000}"/>
    <cellStyle name="集計 4 3 2 2 13" xfId="4078" xr:uid="{00000000-0005-0000-0000-000075270000}"/>
    <cellStyle name="集計 4 3 2 2 2" xfId="2080" xr:uid="{00000000-0005-0000-0000-000076270000}"/>
    <cellStyle name="集計 4 3 2 2 2 2" xfId="5300" xr:uid="{00000000-0005-0000-0000-000077270000}"/>
    <cellStyle name="集計 4 3 2 2 3" xfId="3103" xr:uid="{00000000-0005-0000-0000-000078270000}"/>
    <cellStyle name="集計 4 3 2 2 3 2" xfId="6521" xr:uid="{00000000-0005-0000-0000-000079270000}"/>
    <cellStyle name="集計 4 3 2 2 4" xfId="7712" xr:uid="{00000000-0005-0000-0000-00007A270000}"/>
    <cellStyle name="集計 4 3 2 2 5" xfId="9304" xr:uid="{00000000-0005-0000-0000-00007B270000}"/>
    <cellStyle name="集計 4 3 2 2 6" xfId="11025" xr:uid="{00000000-0005-0000-0000-00007C270000}"/>
    <cellStyle name="集計 4 3 2 2 7" xfId="12618" xr:uid="{00000000-0005-0000-0000-00007D270000}"/>
    <cellStyle name="集計 4 3 2 2 8" xfId="14156" xr:uid="{00000000-0005-0000-0000-00007E270000}"/>
    <cellStyle name="集計 4 3 2 2 9" xfId="15043" xr:uid="{00000000-0005-0000-0000-00007F270000}"/>
    <cellStyle name="集計 4 3 2 3" xfId="1267" xr:uid="{00000000-0005-0000-0000-000080270000}"/>
    <cellStyle name="集計 4 3 2 3 10" xfId="17029" xr:uid="{00000000-0005-0000-0000-000081270000}"/>
    <cellStyle name="集計 4 3 2 3 11" xfId="18646" xr:uid="{00000000-0005-0000-0000-000082270000}"/>
    <cellStyle name="集計 4 3 2 3 12" xfId="20245" xr:uid="{00000000-0005-0000-0000-000083270000}"/>
    <cellStyle name="集計 4 3 2 3 13" xfId="4471" xr:uid="{00000000-0005-0000-0000-000084270000}"/>
    <cellStyle name="集計 4 3 2 3 2" xfId="2473" xr:uid="{00000000-0005-0000-0000-000085270000}"/>
    <cellStyle name="集計 4 3 2 3 2 2" xfId="5693" xr:uid="{00000000-0005-0000-0000-000086270000}"/>
    <cellStyle name="集計 4 3 2 3 3" xfId="3295" xr:uid="{00000000-0005-0000-0000-000087270000}"/>
    <cellStyle name="集計 4 3 2 3 3 2" xfId="6914" xr:uid="{00000000-0005-0000-0000-000088270000}"/>
    <cellStyle name="集計 4 3 2 3 4" xfId="8105" xr:uid="{00000000-0005-0000-0000-000089270000}"/>
    <cellStyle name="集計 4 3 2 3 5" xfId="9697" xr:uid="{00000000-0005-0000-0000-00008A270000}"/>
    <cellStyle name="集計 4 3 2 3 6" xfId="11418" xr:uid="{00000000-0005-0000-0000-00008B270000}"/>
    <cellStyle name="集計 4 3 2 3 7" xfId="13011" xr:uid="{00000000-0005-0000-0000-00008C270000}"/>
    <cellStyle name="集計 4 3 2 3 8" xfId="14512" xr:uid="{00000000-0005-0000-0000-00008D270000}"/>
    <cellStyle name="集計 4 3 2 3 9" xfId="15436" xr:uid="{00000000-0005-0000-0000-00008E270000}"/>
    <cellStyle name="集計 4 3 2 4" xfId="1669" xr:uid="{00000000-0005-0000-0000-00008F270000}"/>
    <cellStyle name="集計 4 3 2 4 10" xfId="17431" xr:uid="{00000000-0005-0000-0000-000090270000}"/>
    <cellStyle name="集計 4 3 2 4 11" xfId="19048" xr:uid="{00000000-0005-0000-0000-000091270000}"/>
    <cellStyle name="集計 4 3 2 4 12" xfId="20647" xr:uid="{00000000-0005-0000-0000-000092270000}"/>
    <cellStyle name="集計 4 3 2 4 2" xfId="2875" xr:uid="{00000000-0005-0000-0000-000093270000}"/>
    <cellStyle name="集計 4 3 2 4 2 2" xfId="6095" xr:uid="{00000000-0005-0000-0000-000094270000}"/>
    <cellStyle name="集計 4 3 2 4 3" xfId="3667" xr:uid="{00000000-0005-0000-0000-000095270000}"/>
    <cellStyle name="集計 4 3 2 4 4" xfId="8507" xr:uid="{00000000-0005-0000-0000-000096270000}"/>
    <cellStyle name="集計 4 3 2 4 5" xfId="10099" xr:uid="{00000000-0005-0000-0000-000097270000}"/>
    <cellStyle name="集計 4 3 2 4 6" xfId="11820" xr:uid="{00000000-0005-0000-0000-000098270000}"/>
    <cellStyle name="集計 4 3 2 4 7" xfId="13413" xr:uid="{00000000-0005-0000-0000-000099270000}"/>
    <cellStyle name="集計 4 3 2 4 8" xfId="14908" xr:uid="{00000000-0005-0000-0000-00009A270000}"/>
    <cellStyle name="集計 4 3 2 4 9" xfId="15838" xr:uid="{00000000-0005-0000-0000-00009B270000}"/>
    <cellStyle name="集計 4 3 2 5" xfId="4568" xr:uid="{00000000-0005-0000-0000-00009C270000}"/>
    <cellStyle name="集計 4 3 2 6" xfId="7301" xr:uid="{00000000-0005-0000-0000-00009D270000}"/>
    <cellStyle name="集計 4 3 2 7" xfId="8893" xr:uid="{00000000-0005-0000-0000-00009E270000}"/>
    <cellStyle name="集計 4 3 2 8" xfId="10613" xr:uid="{00000000-0005-0000-0000-00009F270000}"/>
    <cellStyle name="集計 4 3 2 9" xfId="12206" xr:uid="{00000000-0005-0000-0000-0000A0270000}"/>
    <cellStyle name="集計 4 3 3" xfId="678" xr:uid="{00000000-0005-0000-0000-0000A1270000}"/>
    <cellStyle name="集計 4 3 3 10" xfId="16440" xr:uid="{00000000-0005-0000-0000-0000A2270000}"/>
    <cellStyle name="集計 4 3 3 11" xfId="18057" xr:uid="{00000000-0005-0000-0000-0000A3270000}"/>
    <cellStyle name="集計 4 3 3 12" xfId="19656" xr:uid="{00000000-0005-0000-0000-0000A4270000}"/>
    <cellStyle name="集計 4 3 3 13" xfId="3882" xr:uid="{00000000-0005-0000-0000-0000A5270000}"/>
    <cellStyle name="集計 4 3 3 2" xfId="1884" xr:uid="{00000000-0005-0000-0000-0000A6270000}"/>
    <cellStyle name="集計 4 3 3 2 2" xfId="5104" xr:uid="{00000000-0005-0000-0000-0000A7270000}"/>
    <cellStyle name="集計 4 3 3 3" xfId="3009" xr:uid="{00000000-0005-0000-0000-0000A8270000}"/>
    <cellStyle name="集計 4 3 3 3 2" xfId="6325" xr:uid="{00000000-0005-0000-0000-0000A9270000}"/>
    <cellStyle name="集計 4 3 3 4" xfId="7516" xr:uid="{00000000-0005-0000-0000-0000AA270000}"/>
    <cellStyle name="集計 4 3 3 5" xfId="9108" xr:uid="{00000000-0005-0000-0000-0000AB270000}"/>
    <cellStyle name="集計 4 3 3 6" xfId="10829" xr:uid="{00000000-0005-0000-0000-0000AC270000}"/>
    <cellStyle name="集計 4 3 3 7" xfId="12422" xr:uid="{00000000-0005-0000-0000-0000AD270000}"/>
    <cellStyle name="集計 4 3 3 8" xfId="13989" xr:uid="{00000000-0005-0000-0000-0000AE270000}"/>
    <cellStyle name="集計 4 3 3 9" xfId="10296" xr:uid="{00000000-0005-0000-0000-0000AF270000}"/>
    <cellStyle name="集計 4 3 4" xfId="1071" xr:uid="{00000000-0005-0000-0000-0000B0270000}"/>
    <cellStyle name="集計 4 3 4 10" xfId="16833" xr:uid="{00000000-0005-0000-0000-0000B1270000}"/>
    <cellStyle name="集計 4 3 4 11" xfId="18450" xr:uid="{00000000-0005-0000-0000-0000B2270000}"/>
    <cellStyle name="集計 4 3 4 12" xfId="20049" xr:uid="{00000000-0005-0000-0000-0000B3270000}"/>
    <cellStyle name="集計 4 3 4 13" xfId="4275" xr:uid="{00000000-0005-0000-0000-0000B4270000}"/>
    <cellStyle name="集計 4 3 4 2" xfId="2277" xr:uid="{00000000-0005-0000-0000-0000B5270000}"/>
    <cellStyle name="集計 4 3 4 2 2" xfId="5497" xr:uid="{00000000-0005-0000-0000-0000B6270000}"/>
    <cellStyle name="集計 4 3 4 3" xfId="3201" xr:uid="{00000000-0005-0000-0000-0000B7270000}"/>
    <cellStyle name="集計 4 3 4 3 2" xfId="6718" xr:uid="{00000000-0005-0000-0000-0000B8270000}"/>
    <cellStyle name="集計 4 3 4 4" xfId="7909" xr:uid="{00000000-0005-0000-0000-0000B9270000}"/>
    <cellStyle name="集計 4 3 4 5" xfId="9501" xr:uid="{00000000-0005-0000-0000-0000BA270000}"/>
    <cellStyle name="集計 4 3 4 6" xfId="11222" xr:uid="{00000000-0005-0000-0000-0000BB270000}"/>
    <cellStyle name="集計 4 3 4 7" xfId="12815" xr:uid="{00000000-0005-0000-0000-0000BC270000}"/>
    <cellStyle name="集計 4 3 4 8" xfId="14346" xr:uid="{00000000-0005-0000-0000-0000BD270000}"/>
    <cellStyle name="集計 4 3 4 9" xfId="15240" xr:uid="{00000000-0005-0000-0000-0000BE270000}"/>
    <cellStyle name="集計 4 3 5" xfId="1473" xr:uid="{00000000-0005-0000-0000-0000BF270000}"/>
    <cellStyle name="集計 4 3 5 10" xfId="17235" xr:uid="{00000000-0005-0000-0000-0000C0270000}"/>
    <cellStyle name="集計 4 3 5 11" xfId="18852" xr:uid="{00000000-0005-0000-0000-0000C1270000}"/>
    <cellStyle name="集計 4 3 5 12" xfId="20451" xr:uid="{00000000-0005-0000-0000-0000C2270000}"/>
    <cellStyle name="集計 4 3 5 2" xfId="2679" xr:uid="{00000000-0005-0000-0000-0000C3270000}"/>
    <cellStyle name="集計 4 3 5 2 2" xfId="5899" xr:uid="{00000000-0005-0000-0000-0000C4270000}"/>
    <cellStyle name="集計 4 3 5 3" xfId="3471" xr:uid="{00000000-0005-0000-0000-0000C5270000}"/>
    <cellStyle name="集計 4 3 5 4" xfId="8311" xr:uid="{00000000-0005-0000-0000-0000C6270000}"/>
    <cellStyle name="集計 4 3 5 5" xfId="9903" xr:uid="{00000000-0005-0000-0000-0000C7270000}"/>
    <cellStyle name="集計 4 3 5 6" xfId="11624" xr:uid="{00000000-0005-0000-0000-0000C8270000}"/>
    <cellStyle name="集計 4 3 5 7" xfId="13217" xr:uid="{00000000-0005-0000-0000-0000C9270000}"/>
    <cellStyle name="集計 4 3 5 8" xfId="14712" xr:uid="{00000000-0005-0000-0000-0000CA270000}"/>
    <cellStyle name="集計 4 3 5 9" xfId="15642" xr:uid="{00000000-0005-0000-0000-0000CB270000}"/>
    <cellStyle name="集計 4 3 6" xfId="4777" xr:uid="{00000000-0005-0000-0000-0000CC270000}"/>
    <cellStyle name="集計 4 3 7" xfId="7105" xr:uid="{00000000-0005-0000-0000-0000CD270000}"/>
    <cellStyle name="集計 4 3 8" xfId="8697" xr:uid="{00000000-0005-0000-0000-0000CE270000}"/>
    <cellStyle name="集計 4 3 9" xfId="10417" xr:uid="{00000000-0005-0000-0000-0000CF270000}"/>
    <cellStyle name="集計 4 4" xfId="268" xr:uid="{00000000-0005-0000-0000-0000D0270000}"/>
    <cellStyle name="集計 4 4 10" xfId="12011" xr:uid="{00000000-0005-0000-0000-0000D1270000}"/>
    <cellStyle name="集計 4 4 11" xfId="13755" xr:uid="{00000000-0005-0000-0000-0000D2270000}"/>
    <cellStyle name="集計 4 4 12" xfId="16030" xr:uid="{00000000-0005-0000-0000-0000D3270000}"/>
    <cellStyle name="集計 4 4 13" xfId="17647" xr:uid="{00000000-0005-0000-0000-0000D4270000}"/>
    <cellStyle name="集計 4 4 14" xfId="19246" xr:uid="{00000000-0005-0000-0000-0000D5270000}"/>
    <cellStyle name="集計 4 4 2" xfId="493" xr:uid="{00000000-0005-0000-0000-0000D6270000}"/>
    <cellStyle name="集計 4 4 2 10" xfId="13957" xr:uid="{00000000-0005-0000-0000-0000D7270000}"/>
    <cellStyle name="集計 4 4 2 11" xfId="16255" xr:uid="{00000000-0005-0000-0000-0000D8270000}"/>
    <cellStyle name="集計 4 4 2 12" xfId="17872" xr:uid="{00000000-0005-0000-0000-0000D9270000}"/>
    <cellStyle name="集計 4 4 2 13" xfId="19471" xr:uid="{00000000-0005-0000-0000-0000DA270000}"/>
    <cellStyle name="集計 4 4 2 2" xfId="904" xr:uid="{00000000-0005-0000-0000-0000DB270000}"/>
    <cellStyle name="集計 4 4 2 2 10" xfId="16666" xr:uid="{00000000-0005-0000-0000-0000DC270000}"/>
    <cellStyle name="集計 4 4 2 2 11" xfId="18283" xr:uid="{00000000-0005-0000-0000-0000DD270000}"/>
    <cellStyle name="集計 4 4 2 2 12" xfId="19882" xr:uid="{00000000-0005-0000-0000-0000DE270000}"/>
    <cellStyle name="集計 4 4 2 2 13" xfId="4108" xr:uid="{00000000-0005-0000-0000-0000DF270000}"/>
    <cellStyle name="集計 4 4 2 2 2" xfId="2110" xr:uid="{00000000-0005-0000-0000-0000E0270000}"/>
    <cellStyle name="集計 4 4 2 2 2 2" xfId="5330" xr:uid="{00000000-0005-0000-0000-0000E1270000}"/>
    <cellStyle name="集計 4 4 2 2 3" xfId="3115" xr:uid="{00000000-0005-0000-0000-0000E2270000}"/>
    <cellStyle name="集計 4 4 2 2 3 2" xfId="6551" xr:uid="{00000000-0005-0000-0000-0000E3270000}"/>
    <cellStyle name="集計 4 4 2 2 4" xfId="7742" xr:uid="{00000000-0005-0000-0000-0000E4270000}"/>
    <cellStyle name="集計 4 4 2 2 5" xfId="9334" xr:uid="{00000000-0005-0000-0000-0000E5270000}"/>
    <cellStyle name="集計 4 4 2 2 6" xfId="11055" xr:uid="{00000000-0005-0000-0000-0000E6270000}"/>
    <cellStyle name="集計 4 4 2 2 7" xfId="12648" xr:uid="{00000000-0005-0000-0000-0000E7270000}"/>
    <cellStyle name="集計 4 4 2 2 8" xfId="14183" xr:uid="{00000000-0005-0000-0000-0000E8270000}"/>
    <cellStyle name="集計 4 4 2 2 9" xfId="15073" xr:uid="{00000000-0005-0000-0000-0000E9270000}"/>
    <cellStyle name="集計 4 4 2 3" xfId="1297" xr:uid="{00000000-0005-0000-0000-0000EA270000}"/>
    <cellStyle name="集計 4 4 2 3 10" xfId="17059" xr:uid="{00000000-0005-0000-0000-0000EB270000}"/>
    <cellStyle name="集計 4 4 2 3 11" xfId="18676" xr:uid="{00000000-0005-0000-0000-0000EC270000}"/>
    <cellStyle name="集計 4 4 2 3 12" xfId="20275" xr:uid="{00000000-0005-0000-0000-0000ED270000}"/>
    <cellStyle name="集計 4 4 2 3 13" xfId="4501" xr:uid="{00000000-0005-0000-0000-0000EE270000}"/>
    <cellStyle name="集計 4 4 2 3 2" xfId="2503" xr:uid="{00000000-0005-0000-0000-0000EF270000}"/>
    <cellStyle name="集計 4 4 2 3 2 2" xfId="5723" xr:uid="{00000000-0005-0000-0000-0000F0270000}"/>
    <cellStyle name="集計 4 4 2 3 3" xfId="3307" xr:uid="{00000000-0005-0000-0000-0000F1270000}"/>
    <cellStyle name="集計 4 4 2 3 3 2" xfId="6944" xr:uid="{00000000-0005-0000-0000-0000F2270000}"/>
    <cellStyle name="集計 4 4 2 3 4" xfId="8135" xr:uid="{00000000-0005-0000-0000-0000F3270000}"/>
    <cellStyle name="集計 4 4 2 3 5" xfId="9727" xr:uid="{00000000-0005-0000-0000-0000F4270000}"/>
    <cellStyle name="集計 4 4 2 3 6" xfId="11448" xr:uid="{00000000-0005-0000-0000-0000F5270000}"/>
    <cellStyle name="集計 4 4 2 3 7" xfId="13041" xr:uid="{00000000-0005-0000-0000-0000F6270000}"/>
    <cellStyle name="集計 4 4 2 3 8" xfId="14539" xr:uid="{00000000-0005-0000-0000-0000F7270000}"/>
    <cellStyle name="集計 4 4 2 3 9" xfId="15466" xr:uid="{00000000-0005-0000-0000-0000F8270000}"/>
    <cellStyle name="集計 4 4 2 4" xfId="1699" xr:uid="{00000000-0005-0000-0000-0000F9270000}"/>
    <cellStyle name="集計 4 4 2 4 10" xfId="17461" xr:uid="{00000000-0005-0000-0000-0000FA270000}"/>
    <cellStyle name="集計 4 4 2 4 11" xfId="19078" xr:uid="{00000000-0005-0000-0000-0000FB270000}"/>
    <cellStyle name="集計 4 4 2 4 12" xfId="20677" xr:uid="{00000000-0005-0000-0000-0000FC270000}"/>
    <cellStyle name="集計 4 4 2 4 2" xfId="2905" xr:uid="{00000000-0005-0000-0000-0000FD270000}"/>
    <cellStyle name="集計 4 4 2 4 2 2" xfId="6125" xr:uid="{00000000-0005-0000-0000-0000FE270000}"/>
    <cellStyle name="集計 4 4 2 4 3" xfId="3697" xr:uid="{00000000-0005-0000-0000-0000FF270000}"/>
    <cellStyle name="集計 4 4 2 4 4" xfId="8537" xr:uid="{00000000-0005-0000-0000-000000280000}"/>
    <cellStyle name="集計 4 4 2 4 5" xfId="10129" xr:uid="{00000000-0005-0000-0000-000001280000}"/>
    <cellStyle name="集計 4 4 2 4 6" xfId="11850" xr:uid="{00000000-0005-0000-0000-000002280000}"/>
    <cellStyle name="集計 4 4 2 4 7" xfId="13443" xr:uid="{00000000-0005-0000-0000-000003280000}"/>
    <cellStyle name="集計 4 4 2 4 8" xfId="14938" xr:uid="{00000000-0005-0000-0000-000004280000}"/>
    <cellStyle name="集計 4 4 2 4 9" xfId="15868" xr:uid="{00000000-0005-0000-0000-000005280000}"/>
    <cellStyle name="集計 4 4 2 5" xfId="4623" xr:uid="{00000000-0005-0000-0000-000006280000}"/>
    <cellStyle name="集計 4 4 2 6" xfId="7331" xr:uid="{00000000-0005-0000-0000-000007280000}"/>
    <cellStyle name="集計 4 4 2 7" xfId="8923" xr:uid="{00000000-0005-0000-0000-000008280000}"/>
    <cellStyle name="集計 4 4 2 8" xfId="10643" xr:uid="{00000000-0005-0000-0000-000009280000}"/>
    <cellStyle name="集計 4 4 2 9" xfId="12236" xr:uid="{00000000-0005-0000-0000-00000A280000}"/>
    <cellStyle name="集計 4 4 3" xfId="679" xr:uid="{00000000-0005-0000-0000-00000B280000}"/>
    <cellStyle name="集計 4 4 3 10" xfId="16441" xr:uid="{00000000-0005-0000-0000-00000C280000}"/>
    <cellStyle name="集計 4 4 3 11" xfId="18058" xr:uid="{00000000-0005-0000-0000-00000D280000}"/>
    <cellStyle name="集計 4 4 3 12" xfId="19657" xr:uid="{00000000-0005-0000-0000-00000E280000}"/>
    <cellStyle name="集計 4 4 3 13" xfId="3883" xr:uid="{00000000-0005-0000-0000-00000F280000}"/>
    <cellStyle name="集計 4 4 3 2" xfId="1885" xr:uid="{00000000-0005-0000-0000-000010280000}"/>
    <cellStyle name="集計 4 4 3 2 2" xfId="5105" xr:uid="{00000000-0005-0000-0000-000011280000}"/>
    <cellStyle name="集計 4 4 3 3" xfId="3010" xr:uid="{00000000-0005-0000-0000-000012280000}"/>
    <cellStyle name="集計 4 4 3 3 2" xfId="6326" xr:uid="{00000000-0005-0000-0000-000013280000}"/>
    <cellStyle name="集計 4 4 3 4" xfId="7517" xr:uid="{00000000-0005-0000-0000-000014280000}"/>
    <cellStyle name="集計 4 4 3 5" xfId="9109" xr:uid="{00000000-0005-0000-0000-000015280000}"/>
    <cellStyle name="集計 4 4 3 6" xfId="10830" xr:uid="{00000000-0005-0000-0000-000016280000}"/>
    <cellStyle name="集計 4 4 3 7" xfId="12423" xr:uid="{00000000-0005-0000-0000-000017280000}"/>
    <cellStyle name="集計 4 4 3 8" xfId="13990" xr:uid="{00000000-0005-0000-0000-000018280000}"/>
    <cellStyle name="集計 4 4 3 9" xfId="10295" xr:uid="{00000000-0005-0000-0000-000019280000}"/>
    <cellStyle name="集計 4 4 4" xfId="1072" xr:uid="{00000000-0005-0000-0000-00001A280000}"/>
    <cellStyle name="集計 4 4 4 10" xfId="16834" xr:uid="{00000000-0005-0000-0000-00001B280000}"/>
    <cellStyle name="集計 4 4 4 11" xfId="18451" xr:uid="{00000000-0005-0000-0000-00001C280000}"/>
    <cellStyle name="集計 4 4 4 12" xfId="20050" xr:uid="{00000000-0005-0000-0000-00001D280000}"/>
    <cellStyle name="集計 4 4 4 13" xfId="4276" xr:uid="{00000000-0005-0000-0000-00001E280000}"/>
    <cellStyle name="集計 4 4 4 2" xfId="2278" xr:uid="{00000000-0005-0000-0000-00001F280000}"/>
    <cellStyle name="集計 4 4 4 2 2" xfId="5498" xr:uid="{00000000-0005-0000-0000-000020280000}"/>
    <cellStyle name="集計 4 4 4 3" xfId="3202" xr:uid="{00000000-0005-0000-0000-000021280000}"/>
    <cellStyle name="集計 4 4 4 3 2" xfId="6719" xr:uid="{00000000-0005-0000-0000-000022280000}"/>
    <cellStyle name="集計 4 4 4 4" xfId="7910" xr:uid="{00000000-0005-0000-0000-000023280000}"/>
    <cellStyle name="集計 4 4 4 5" xfId="9502" xr:uid="{00000000-0005-0000-0000-000024280000}"/>
    <cellStyle name="集計 4 4 4 6" xfId="11223" xr:uid="{00000000-0005-0000-0000-000025280000}"/>
    <cellStyle name="集計 4 4 4 7" xfId="12816" xr:uid="{00000000-0005-0000-0000-000026280000}"/>
    <cellStyle name="集計 4 4 4 8" xfId="14347" xr:uid="{00000000-0005-0000-0000-000027280000}"/>
    <cellStyle name="集計 4 4 4 9" xfId="15241" xr:uid="{00000000-0005-0000-0000-000028280000}"/>
    <cellStyle name="集計 4 4 5" xfId="1474" xr:uid="{00000000-0005-0000-0000-000029280000}"/>
    <cellStyle name="集計 4 4 5 10" xfId="17236" xr:uid="{00000000-0005-0000-0000-00002A280000}"/>
    <cellStyle name="集計 4 4 5 11" xfId="18853" xr:uid="{00000000-0005-0000-0000-00002B280000}"/>
    <cellStyle name="集計 4 4 5 12" xfId="20452" xr:uid="{00000000-0005-0000-0000-00002C280000}"/>
    <cellStyle name="集計 4 4 5 2" xfId="2680" xr:uid="{00000000-0005-0000-0000-00002D280000}"/>
    <cellStyle name="集計 4 4 5 2 2" xfId="5900" xr:uid="{00000000-0005-0000-0000-00002E280000}"/>
    <cellStyle name="集計 4 4 5 3" xfId="3472" xr:uid="{00000000-0005-0000-0000-00002F280000}"/>
    <cellStyle name="集計 4 4 5 4" xfId="8312" xr:uid="{00000000-0005-0000-0000-000030280000}"/>
    <cellStyle name="集計 4 4 5 5" xfId="9904" xr:uid="{00000000-0005-0000-0000-000031280000}"/>
    <cellStyle name="集計 4 4 5 6" xfId="11625" xr:uid="{00000000-0005-0000-0000-000032280000}"/>
    <cellStyle name="集計 4 4 5 7" xfId="13218" xr:uid="{00000000-0005-0000-0000-000033280000}"/>
    <cellStyle name="集計 4 4 5 8" xfId="14713" xr:uid="{00000000-0005-0000-0000-000034280000}"/>
    <cellStyle name="集計 4 4 5 9" xfId="15643" xr:uid="{00000000-0005-0000-0000-000035280000}"/>
    <cellStyle name="集計 4 4 6" xfId="4874" xr:uid="{00000000-0005-0000-0000-000036280000}"/>
    <cellStyle name="集計 4 4 7" xfId="7106" xr:uid="{00000000-0005-0000-0000-000037280000}"/>
    <cellStyle name="集計 4 4 8" xfId="8698" xr:uid="{00000000-0005-0000-0000-000038280000}"/>
    <cellStyle name="集計 4 4 9" xfId="10418" xr:uid="{00000000-0005-0000-0000-000039280000}"/>
    <cellStyle name="集計 4 5" xfId="269" xr:uid="{00000000-0005-0000-0000-00003A280000}"/>
    <cellStyle name="集計 4 5 10" xfId="12012" xr:uid="{00000000-0005-0000-0000-00003B280000}"/>
    <cellStyle name="集計 4 5 11" xfId="13655" xr:uid="{00000000-0005-0000-0000-00003C280000}"/>
    <cellStyle name="集計 4 5 12" xfId="16031" xr:uid="{00000000-0005-0000-0000-00003D280000}"/>
    <cellStyle name="集計 4 5 13" xfId="17648" xr:uid="{00000000-0005-0000-0000-00003E280000}"/>
    <cellStyle name="集計 4 5 14" xfId="19247" xr:uid="{00000000-0005-0000-0000-00003F280000}"/>
    <cellStyle name="集計 4 5 2" xfId="403" xr:uid="{00000000-0005-0000-0000-000040280000}"/>
    <cellStyle name="集計 4 5 2 10" xfId="13609" xr:uid="{00000000-0005-0000-0000-000041280000}"/>
    <cellStyle name="集計 4 5 2 11" xfId="16165" xr:uid="{00000000-0005-0000-0000-000042280000}"/>
    <cellStyle name="集計 4 5 2 12" xfId="17782" xr:uid="{00000000-0005-0000-0000-000043280000}"/>
    <cellStyle name="集計 4 5 2 13" xfId="19381" xr:uid="{00000000-0005-0000-0000-000044280000}"/>
    <cellStyle name="集計 4 5 2 2" xfId="814" xr:uid="{00000000-0005-0000-0000-000045280000}"/>
    <cellStyle name="集計 4 5 2 2 10" xfId="16576" xr:uid="{00000000-0005-0000-0000-000046280000}"/>
    <cellStyle name="集計 4 5 2 2 11" xfId="18193" xr:uid="{00000000-0005-0000-0000-000047280000}"/>
    <cellStyle name="集計 4 5 2 2 12" xfId="19792" xr:uid="{00000000-0005-0000-0000-000048280000}"/>
    <cellStyle name="集計 4 5 2 2 13" xfId="4018" xr:uid="{00000000-0005-0000-0000-000049280000}"/>
    <cellStyle name="集計 4 5 2 2 2" xfId="2020" xr:uid="{00000000-0005-0000-0000-00004A280000}"/>
    <cellStyle name="集計 4 5 2 2 2 2" xfId="5240" xr:uid="{00000000-0005-0000-0000-00004B280000}"/>
    <cellStyle name="集計 4 5 2 2 3" xfId="3070" xr:uid="{00000000-0005-0000-0000-00004C280000}"/>
    <cellStyle name="集計 4 5 2 2 3 2" xfId="6461" xr:uid="{00000000-0005-0000-0000-00004D280000}"/>
    <cellStyle name="集計 4 5 2 2 4" xfId="7652" xr:uid="{00000000-0005-0000-0000-00004E280000}"/>
    <cellStyle name="集計 4 5 2 2 5" xfId="9244" xr:uid="{00000000-0005-0000-0000-00004F280000}"/>
    <cellStyle name="集計 4 5 2 2 6" xfId="10965" xr:uid="{00000000-0005-0000-0000-000050280000}"/>
    <cellStyle name="集計 4 5 2 2 7" xfId="12558" xr:uid="{00000000-0005-0000-0000-000051280000}"/>
    <cellStyle name="集計 4 5 2 2 8" xfId="14108" xr:uid="{00000000-0005-0000-0000-000052280000}"/>
    <cellStyle name="集計 4 5 2 2 9" xfId="10236" xr:uid="{00000000-0005-0000-0000-000053280000}"/>
    <cellStyle name="集計 4 5 2 3" xfId="1207" xr:uid="{00000000-0005-0000-0000-000054280000}"/>
    <cellStyle name="集計 4 5 2 3 10" xfId="16969" xr:uid="{00000000-0005-0000-0000-000055280000}"/>
    <cellStyle name="集計 4 5 2 3 11" xfId="18586" xr:uid="{00000000-0005-0000-0000-000056280000}"/>
    <cellStyle name="集計 4 5 2 3 12" xfId="20185" xr:uid="{00000000-0005-0000-0000-000057280000}"/>
    <cellStyle name="集計 4 5 2 3 13" xfId="4411" xr:uid="{00000000-0005-0000-0000-000058280000}"/>
    <cellStyle name="集計 4 5 2 3 2" xfId="2413" xr:uid="{00000000-0005-0000-0000-000059280000}"/>
    <cellStyle name="集計 4 5 2 3 2 2" xfId="5633" xr:uid="{00000000-0005-0000-0000-00005A280000}"/>
    <cellStyle name="集計 4 5 2 3 3" xfId="3262" xr:uid="{00000000-0005-0000-0000-00005B280000}"/>
    <cellStyle name="集計 4 5 2 3 3 2" xfId="6854" xr:uid="{00000000-0005-0000-0000-00005C280000}"/>
    <cellStyle name="集計 4 5 2 3 4" xfId="8045" xr:uid="{00000000-0005-0000-0000-00005D280000}"/>
    <cellStyle name="集計 4 5 2 3 5" xfId="9637" xr:uid="{00000000-0005-0000-0000-00005E280000}"/>
    <cellStyle name="集計 4 5 2 3 6" xfId="11358" xr:uid="{00000000-0005-0000-0000-00005F280000}"/>
    <cellStyle name="集計 4 5 2 3 7" xfId="12951" xr:uid="{00000000-0005-0000-0000-000060280000}"/>
    <cellStyle name="集計 4 5 2 3 8" xfId="14464" xr:uid="{00000000-0005-0000-0000-000061280000}"/>
    <cellStyle name="集計 4 5 2 3 9" xfId="15376" xr:uid="{00000000-0005-0000-0000-000062280000}"/>
    <cellStyle name="集計 4 5 2 4" xfId="1609" xr:uid="{00000000-0005-0000-0000-000063280000}"/>
    <cellStyle name="集計 4 5 2 4 10" xfId="17371" xr:uid="{00000000-0005-0000-0000-000064280000}"/>
    <cellStyle name="集計 4 5 2 4 11" xfId="18988" xr:uid="{00000000-0005-0000-0000-000065280000}"/>
    <cellStyle name="集計 4 5 2 4 12" xfId="20587" xr:uid="{00000000-0005-0000-0000-000066280000}"/>
    <cellStyle name="集計 4 5 2 4 2" xfId="2815" xr:uid="{00000000-0005-0000-0000-000067280000}"/>
    <cellStyle name="集計 4 5 2 4 2 2" xfId="6035" xr:uid="{00000000-0005-0000-0000-000068280000}"/>
    <cellStyle name="集計 4 5 2 4 3" xfId="3607" xr:uid="{00000000-0005-0000-0000-000069280000}"/>
    <cellStyle name="集計 4 5 2 4 4" xfId="8447" xr:uid="{00000000-0005-0000-0000-00006A280000}"/>
    <cellStyle name="集計 4 5 2 4 5" xfId="10039" xr:uid="{00000000-0005-0000-0000-00006B280000}"/>
    <cellStyle name="集計 4 5 2 4 6" xfId="11760" xr:uid="{00000000-0005-0000-0000-00006C280000}"/>
    <cellStyle name="集計 4 5 2 4 7" xfId="13353" xr:uid="{00000000-0005-0000-0000-00006D280000}"/>
    <cellStyle name="集計 4 5 2 4 8" xfId="14848" xr:uid="{00000000-0005-0000-0000-00006E280000}"/>
    <cellStyle name="集計 4 5 2 4 9" xfId="15778" xr:uid="{00000000-0005-0000-0000-00006F280000}"/>
    <cellStyle name="集計 4 5 2 5" xfId="4720" xr:uid="{00000000-0005-0000-0000-000070280000}"/>
    <cellStyle name="集計 4 5 2 6" xfId="7241" xr:uid="{00000000-0005-0000-0000-000071280000}"/>
    <cellStyle name="集計 4 5 2 7" xfId="8833" xr:uid="{00000000-0005-0000-0000-000072280000}"/>
    <cellStyle name="集計 4 5 2 8" xfId="10553" xr:uid="{00000000-0005-0000-0000-000073280000}"/>
    <cellStyle name="集計 4 5 2 9" xfId="12146" xr:uid="{00000000-0005-0000-0000-000074280000}"/>
    <cellStyle name="集計 4 5 3" xfId="680" xr:uid="{00000000-0005-0000-0000-000075280000}"/>
    <cellStyle name="集計 4 5 3 10" xfId="16442" xr:uid="{00000000-0005-0000-0000-000076280000}"/>
    <cellStyle name="集計 4 5 3 11" xfId="18059" xr:uid="{00000000-0005-0000-0000-000077280000}"/>
    <cellStyle name="集計 4 5 3 12" xfId="19658" xr:uid="{00000000-0005-0000-0000-000078280000}"/>
    <cellStyle name="集計 4 5 3 13" xfId="3884" xr:uid="{00000000-0005-0000-0000-000079280000}"/>
    <cellStyle name="集計 4 5 3 2" xfId="1886" xr:uid="{00000000-0005-0000-0000-00007A280000}"/>
    <cellStyle name="集計 4 5 3 2 2" xfId="5106" xr:uid="{00000000-0005-0000-0000-00007B280000}"/>
    <cellStyle name="集計 4 5 3 3" xfId="3011" xr:uid="{00000000-0005-0000-0000-00007C280000}"/>
    <cellStyle name="集計 4 5 3 3 2" xfId="6327" xr:uid="{00000000-0005-0000-0000-00007D280000}"/>
    <cellStyle name="集計 4 5 3 4" xfId="7518" xr:uid="{00000000-0005-0000-0000-00007E280000}"/>
    <cellStyle name="集計 4 5 3 5" xfId="9110" xr:uid="{00000000-0005-0000-0000-00007F280000}"/>
    <cellStyle name="集計 4 5 3 6" xfId="10831" xr:uid="{00000000-0005-0000-0000-000080280000}"/>
    <cellStyle name="集計 4 5 3 7" xfId="12424" xr:uid="{00000000-0005-0000-0000-000081280000}"/>
    <cellStyle name="集計 4 5 3 8" xfId="13991" xr:uid="{00000000-0005-0000-0000-000082280000}"/>
    <cellStyle name="集計 4 5 3 9" xfId="10322" xr:uid="{00000000-0005-0000-0000-000083280000}"/>
    <cellStyle name="集計 4 5 4" xfId="1073" xr:uid="{00000000-0005-0000-0000-000084280000}"/>
    <cellStyle name="集計 4 5 4 10" xfId="16835" xr:uid="{00000000-0005-0000-0000-000085280000}"/>
    <cellStyle name="集計 4 5 4 11" xfId="18452" xr:uid="{00000000-0005-0000-0000-000086280000}"/>
    <cellStyle name="集計 4 5 4 12" xfId="20051" xr:uid="{00000000-0005-0000-0000-000087280000}"/>
    <cellStyle name="集計 4 5 4 13" xfId="4277" xr:uid="{00000000-0005-0000-0000-000088280000}"/>
    <cellStyle name="集計 4 5 4 2" xfId="2279" xr:uid="{00000000-0005-0000-0000-000089280000}"/>
    <cellStyle name="集計 4 5 4 2 2" xfId="5499" xr:uid="{00000000-0005-0000-0000-00008A280000}"/>
    <cellStyle name="集計 4 5 4 3" xfId="3203" xr:uid="{00000000-0005-0000-0000-00008B280000}"/>
    <cellStyle name="集計 4 5 4 3 2" xfId="6720" xr:uid="{00000000-0005-0000-0000-00008C280000}"/>
    <cellStyle name="集計 4 5 4 4" xfId="7911" xr:uid="{00000000-0005-0000-0000-00008D280000}"/>
    <cellStyle name="集計 4 5 4 5" xfId="9503" xr:uid="{00000000-0005-0000-0000-00008E280000}"/>
    <cellStyle name="集計 4 5 4 6" xfId="11224" xr:uid="{00000000-0005-0000-0000-00008F280000}"/>
    <cellStyle name="集計 4 5 4 7" xfId="12817" xr:uid="{00000000-0005-0000-0000-000090280000}"/>
    <cellStyle name="集計 4 5 4 8" xfId="14348" xr:uid="{00000000-0005-0000-0000-000091280000}"/>
    <cellStyle name="集計 4 5 4 9" xfId="15242" xr:uid="{00000000-0005-0000-0000-000092280000}"/>
    <cellStyle name="集計 4 5 5" xfId="1475" xr:uid="{00000000-0005-0000-0000-000093280000}"/>
    <cellStyle name="集計 4 5 5 10" xfId="17237" xr:uid="{00000000-0005-0000-0000-000094280000}"/>
    <cellStyle name="集計 4 5 5 11" xfId="18854" xr:uid="{00000000-0005-0000-0000-000095280000}"/>
    <cellStyle name="集計 4 5 5 12" xfId="20453" xr:uid="{00000000-0005-0000-0000-000096280000}"/>
    <cellStyle name="集計 4 5 5 2" xfId="2681" xr:uid="{00000000-0005-0000-0000-000097280000}"/>
    <cellStyle name="集計 4 5 5 2 2" xfId="5901" xr:uid="{00000000-0005-0000-0000-000098280000}"/>
    <cellStyle name="集計 4 5 5 3" xfId="3473" xr:uid="{00000000-0005-0000-0000-000099280000}"/>
    <cellStyle name="集計 4 5 5 4" xfId="8313" xr:uid="{00000000-0005-0000-0000-00009A280000}"/>
    <cellStyle name="集計 4 5 5 5" xfId="9905" xr:uid="{00000000-0005-0000-0000-00009B280000}"/>
    <cellStyle name="集計 4 5 5 6" xfId="11626" xr:uid="{00000000-0005-0000-0000-00009C280000}"/>
    <cellStyle name="集計 4 5 5 7" xfId="13219" xr:uid="{00000000-0005-0000-0000-00009D280000}"/>
    <cellStyle name="集計 4 5 5 8" xfId="14714" xr:uid="{00000000-0005-0000-0000-00009E280000}"/>
    <cellStyle name="集計 4 5 5 9" xfId="15644" xr:uid="{00000000-0005-0000-0000-00009F280000}"/>
    <cellStyle name="集計 4 5 6" xfId="4776" xr:uid="{00000000-0005-0000-0000-0000A0280000}"/>
    <cellStyle name="集計 4 5 7" xfId="7107" xr:uid="{00000000-0005-0000-0000-0000A1280000}"/>
    <cellStyle name="集計 4 5 8" xfId="8699" xr:uid="{00000000-0005-0000-0000-0000A2280000}"/>
    <cellStyle name="集計 4 5 9" xfId="10419" xr:uid="{00000000-0005-0000-0000-0000A3280000}"/>
    <cellStyle name="集計 4 6" xfId="270" xr:uid="{00000000-0005-0000-0000-0000A4280000}"/>
    <cellStyle name="集計 4 6 10" xfId="12013" xr:uid="{00000000-0005-0000-0000-0000A5280000}"/>
    <cellStyle name="集計 4 6 11" xfId="13833" xr:uid="{00000000-0005-0000-0000-0000A6280000}"/>
    <cellStyle name="集計 4 6 12" xfId="16032" xr:uid="{00000000-0005-0000-0000-0000A7280000}"/>
    <cellStyle name="集計 4 6 13" xfId="17649" xr:uid="{00000000-0005-0000-0000-0000A8280000}"/>
    <cellStyle name="集計 4 6 14" xfId="19248" xr:uid="{00000000-0005-0000-0000-0000A9280000}"/>
    <cellStyle name="集計 4 6 2" xfId="404" xr:uid="{00000000-0005-0000-0000-0000AA280000}"/>
    <cellStyle name="集計 4 6 2 10" xfId="13794" xr:uid="{00000000-0005-0000-0000-0000AB280000}"/>
    <cellStyle name="集計 4 6 2 11" xfId="16166" xr:uid="{00000000-0005-0000-0000-0000AC280000}"/>
    <cellStyle name="集計 4 6 2 12" xfId="17783" xr:uid="{00000000-0005-0000-0000-0000AD280000}"/>
    <cellStyle name="集計 4 6 2 13" xfId="19382" xr:uid="{00000000-0005-0000-0000-0000AE280000}"/>
    <cellStyle name="集計 4 6 2 2" xfId="815" xr:uid="{00000000-0005-0000-0000-0000AF280000}"/>
    <cellStyle name="集計 4 6 2 2 10" xfId="16577" xr:uid="{00000000-0005-0000-0000-0000B0280000}"/>
    <cellStyle name="集計 4 6 2 2 11" xfId="18194" xr:uid="{00000000-0005-0000-0000-0000B1280000}"/>
    <cellStyle name="集計 4 6 2 2 12" xfId="19793" xr:uid="{00000000-0005-0000-0000-0000B2280000}"/>
    <cellStyle name="集計 4 6 2 2 13" xfId="4019" xr:uid="{00000000-0005-0000-0000-0000B3280000}"/>
    <cellStyle name="集計 4 6 2 2 2" xfId="2021" xr:uid="{00000000-0005-0000-0000-0000B4280000}"/>
    <cellStyle name="集計 4 6 2 2 2 2" xfId="5241" xr:uid="{00000000-0005-0000-0000-0000B5280000}"/>
    <cellStyle name="集計 4 6 2 2 3" xfId="3071" xr:uid="{00000000-0005-0000-0000-0000B6280000}"/>
    <cellStyle name="集計 4 6 2 2 3 2" xfId="6462" xr:uid="{00000000-0005-0000-0000-0000B7280000}"/>
    <cellStyle name="集計 4 6 2 2 4" xfId="7653" xr:uid="{00000000-0005-0000-0000-0000B8280000}"/>
    <cellStyle name="集計 4 6 2 2 5" xfId="9245" xr:uid="{00000000-0005-0000-0000-0000B9280000}"/>
    <cellStyle name="集計 4 6 2 2 6" xfId="10966" xr:uid="{00000000-0005-0000-0000-0000BA280000}"/>
    <cellStyle name="集計 4 6 2 2 7" xfId="12559" xr:uid="{00000000-0005-0000-0000-0000BB280000}"/>
    <cellStyle name="集計 4 6 2 2 8" xfId="14109" xr:uid="{00000000-0005-0000-0000-0000BC280000}"/>
    <cellStyle name="集計 4 6 2 2 9" xfId="10235" xr:uid="{00000000-0005-0000-0000-0000BD280000}"/>
    <cellStyle name="集計 4 6 2 3" xfId="1208" xr:uid="{00000000-0005-0000-0000-0000BE280000}"/>
    <cellStyle name="集計 4 6 2 3 10" xfId="16970" xr:uid="{00000000-0005-0000-0000-0000BF280000}"/>
    <cellStyle name="集計 4 6 2 3 11" xfId="18587" xr:uid="{00000000-0005-0000-0000-0000C0280000}"/>
    <cellStyle name="集計 4 6 2 3 12" xfId="20186" xr:uid="{00000000-0005-0000-0000-0000C1280000}"/>
    <cellStyle name="集計 4 6 2 3 13" xfId="4412" xr:uid="{00000000-0005-0000-0000-0000C2280000}"/>
    <cellStyle name="集計 4 6 2 3 2" xfId="2414" xr:uid="{00000000-0005-0000-0000-0000C3280000}"/>
    <cellStyle name="集計 4 6 2 3 2 2" xfId="5634" xr:uid="{00000000-0005-0000-0000-0000C4280000}"/>
    <cellStyle name="集計 4 6 2 3 3" xfId="3263" xr:uid="{00000000-0005-0000-0000-0000C5280000}"/>
    <cellStyle name="集計 4 6 2 3 3 2" xfId="6855" xr:uid="{00000000-0005-0000-0000-0000C6280000}"/>
    <cellStyle name="集計 4 6 2 3 4" xfId="8046" xr:uid="{00000000-0005-0000-0000-0000C7280000}"/>
    <cellStyle name="集計 4 6 2 3 5" xfId="9638" xr:uid="{00000000-0005-0000-0000-0000C8280000}"/>
    <cellStyle name="集計 4 6 2 3 6" xfId="11359" xr:uid="{00000000-0005-0000-0000-0000C9280000}"/>
    <cellStyle name="集計 4 6 2 3 7" xfId="12952" xr:uid="{00000000-0005-0000-0000-0000CA280000}"/>
    <cellStyle name="集計 4 6 2 3 8" xfId="14465" xr:uid="{00000000-0005-0000-0000-0000CB280000}"/>
    <cellStyle name="集計 4 6 2 3 9" xfId="15377" xr:uid="{00000000-0005-0000-0000-0000CC280000}"/>
    <cellStyle name="集計 4 6 2 4" xfId="1610" xr:uid="{00000000-0005-0000-0000-0000CD280000}"/>
    <cellStyle name="集計 4 6 2 4 10" xfId="17372" xr:uid="{00000000-0005-0000-0000-0000CE280000}"/>
    <cellStyle name="集計 4 6 2 4 11" xfId="18989" xr:uid="{00000000-0005-0000-0000-0000CF280000}"/>
    <cellStyle name="集計 4 6 2 4 12" xfId="20588" xr:uid="{00000000-0005-0000-0000-0000D0280000}"/>
    <cellStyle name="集計 4 6 2 4 2" xfId="2816" xr:uid="{00000000-0005-0000-0000-0000D1280000}"/>
    <cellStyle name="集計 4 6 2 4 2 2" xfId="6036" xr:uid="{00000000-0005-0000-0000-0000D2280000}"/>
    <cellStyle name="集計 4 6 2 4 3" xfId="3608" xr:uid="{00000000-0005-0000-0000-0000D3280000}"/>
    <cellStyle name="集計 4 6 2 4 4" xfId="8448" xr:uid="{00000000-0005-0000-0000-0000D4280000}"/>
    <cellStyle name="集計 4 6 2 4 5" xfId="10040" xr:uid="{00000000-0005-0000-0000-0000D5280000}"/>
    <cellStyle name="集計 4 6 2 4 6" xfId="11761" xr:uid="{00000000-0005-0000-0000-0000D6280000}"/>
    <cellStyle name="集計 4 6 2 4 7" xfId="13354" xr:uid="{00000000-0005-0000-0000-0000D7280000}"/>
    <cellStyle name="集計 4 6 2 4 8" xfId="14849" xr:uid="{00000000-0005-0000-0000-0000D8280000}"/>
    <cellStyle name="集計 4 6 2 4 9" xfId="15779" xr:uid="{00000000-0005-0000-0000-0000D9280000}"/>
    <cellStyle name="集計 4 6 2 5" xfId="4909" xr:uid="{00000000-0005-0000-0000-0000DA280000}"/>
    <cellStyle name="集計 4 6 2 6" xfId="7242" xr:uid="{00000000-0005-0000-0000-0000DB280000}"/>
    <cellStyle name="集計 4 6 2 7" xfId="8834" xr:uid="{00000000-0005-0000-0000-0000DC280000}"/>
    <cellStyle name="集計 4 6 2 8" xfId="10554" xr:uid="{00000000-0005-0000-0000-0000DD280000}"/>
    <cellStyle name="集計 4 6 2 9" xfId="12147" xr:uid="{00000000-0005-0000-0000-0000DE280000}"/>
    <cellStyle name="集計 4 6 3" xfId="681" xr:uid="{00000000-0005-0000-0000-0000DF280000}"/>
    <cellStyle name="集計 4 6 3 10" xfId="16443" xr:uid="{00000000-0005-0000-0000-0000E0280000}"/>
    <cellStyle name="集計 4 6 3 11" xfId="18060" xr:uid="{00000000-0005-0000-0000-0000E1280000}"/>
    <cellStyle name="集計 4 6 3 12" xfId="19659" xr:uid="{00000000-0005-0000-0000-0000E2280000}"/>
    <cellStyle name="集計 4 6 3 13" xfId="3885" xr:uid="{00000000-0005-0000-0000-0000E3280000}"/>
    <cellStyle name="集計 4 6 3 2" xfId="1887" xr:uid="{00000000-0005-0000-0000-0000E4280000}"/>
    <cellStyle name="集計 4 6 3 2 2" xfId="5107" xr:uid="{00000000-0005-0000-0000-0000E5280000}"/>
    <cellStyle name="集計 4 6 3 3" xfId="3012" xr:uid="{00000000-0005-0000-0000-0000E6280000}"/>
    <cellStyle name="集計 4 6 3 3 2" xfId="6328" xr:uid="{00000000-0005-0000-0000-0000E7280000}"/>
    <cellStyle name="集計 4 6 3 4" xfId="7519" xr:uid="{00000000-0005-0000-0000-0000E8280000}"/>
    <cellStyle name="集計 4 6 3 5" xfId="9111" xr:uid="{00000000-0005-0000-0000-0000E9280000}"/>
    <cellStyle name="集計 4 6 3 6" xfId="10832" xr:uid="{00000000-0005-0000-0000-0000EA280000}"/>
    <cellStyle name="集計 4 6 3 7" xfId="12425" xr:uid="{00000000-0005-0000-0000-0000EB280000}"/>
    <cellStyle name="集計 4 6 3 8" xfId="13992" xr:uid="{00000000-0005-0000-0000-0000EC280000}"/>
    <cellStyle name="集計 4 6 3 9" xfId="10294" xr:uid="{00000000-0005-0000-0000-0000ED280000}"/>
    <cellStyle name="集計 4 6 4" xfId="1074" xr:uid="{00000000-0005-0000-0000-0000EE280000}"/>
    <cellStyle name="集計 4 6 4 10" xfId="16836" xr:uid="{00000000-0005-0000-0000-0000EF280000}"/>
    <cellStyle name="集計 4 6 4 11" xfId="18453" xr:uid="{00000000-0005-0000-0000-0000F0280000}"/>
    <cellStyle name="集計 4 6 4 12" xfId="20052" xr:uid="{00000000-0005-0000-0000-0000F1280000}"/>
    <cellStyle name="集計 4 6 4 13" xfId="4278" xr:uid="{00000000-0005-0000-0000-0000F2280000}"/>
    <cellStyle name="集計 4 6 4 2" xfId="2280" xr:uid="{00000000-0005-0000-0000-0000F3280000}"/>
    <cellStyle name="集計 4 6 4 2 2" xfId="5500" xr:uid="{00000000-0005-0000-0000-0000F4280000}"/>
    <cellStyle name="集計 4 6 4 3" xfId="3204" xr:uid="{00000000-0005-0000-0000-0000F5280000}"/>
    <cellStyle name="集計 4 6 4 3 2" xfId="6721" xr:uid="{00000000-0005-0000-0000-0000F6280000}"/>
    <cellStyle name="集計 4 6 4 4" xfId="7912" xr:uid="{00000000-0005-0000-0000-0000F7280000}"/>
    <cellStyle name="集計 4 6 4 5" xfId="9504" xr:uid="{00000000-0005-0000-0000-0000F8280000}"/>
    <cellStyle name="集計 4 6 4 6" xfId="11225" xr:uid="{00000000-0005-0000-0000-0000F9280000}"/>
    <cellStyle name="集計 4 6 4 7" xfId="12818" xr:uid="{00000000-0005-0000-0000-0000FA280000}"/>
    <cellStyle name="集計 4 6 4 8" xfId="14349" xr:uid="{00000000-0005-0000-0000-0000FB280000}"/>
    <cellStyle name="集計 4 6 4 9" xfId="15243" xr:uid="{00000000-0005-0000-0000-0000FC280000}"/>
    <cellStyle name="集計 4 6 5" xfId="1476" xr:uid="{00000000-0005-0000-0000-0000FD280000}"/>
    <cellStyle name="集計 4 6 5 10" xfId="17238" xr:uid="{00000000-0005-0000-0000-0000FE280000}"/>
    <cellStyle name="集計 4 6 5 11" xfId="18855" xr:uid="{00000000-0005-0000-0000-0000FF280000}"/>
    <cellStyle name="集計 4 6 5 12" xfId="20454" xr:uid="{00000000-0005-0000-0000-000000290000}"/>
    <cellStyle name="集計 4 6 5 2" xfId="2682" xr:uid="{00000000-0005-0000-0000-000001290000}"/>
    <cellStyle name="集計 4 6 5 2 2" xfId="5902" xr:uid="{00000000-0005-0000-0000-000002290000}"/>
    <cellStyle name="集計 4 6 5 3" xfId="3474" xr:uid="{00000000-0005-0000-0000-000003290000}"/>
    <cellStyle name="集計 4 6 5 4" xfId="8314" xr:uid="{00000000-0005-0000-0000-000004290000}"/>
    <cellStyle name="集計 4 6 5 5" xfId="9906" xr:uid="{00000000-0005-0000-0000-000005290000}"/>
    <cellStyle name="集計 4 6 5 6" xfId="11627" xr:uid="{00000000-0005-0000-0000-000006290000}"/>
    <cellStyle name="集計 4 6 5 7" xfId="13220" xr:uid="{00000000-0005-0000-0000-000007290000}"/>
    <cellStyle name="集計 4 6 5 8" xfId="14715" xr:uid="{00000000-0005-0000-0000-000008290000}"/>
    <cellStyle name="集計 4 6 5 9" xfId="15645" xr:uid="{00000000-0005-0000-0000-000009290000}"/>
    <cellStyle name="集計 4 6 6" xfId="4937" xr:uid="{00000000-0005-0000-0000-00000A290000}"/>
    <cellStyle name="集計 4 6 7" xfId="7108" xr:uid="{00000000-0005-0000-0000-00000B290000}"/>
    <cellStyle name="集計 4 6 8" xfId="8700" xr:uid="{00000000-0005-0000-0000-00000C290000}"/>
    <cellStyle name="集計 4 6 9" xfId="10420" xr:uid="{00000000-0005-0000-0000-00000D290000}"/>
    <cellStyle name="集計 4 7" xfId="271" xr:uid="{00000000-0005-0000-0000-00000E290000}"/>
    <cellStyle name="集計 4 7 10" xfId="12014" xr:uid="{00000000-0005-0000-0000-00000F290000}"/>
    <cellStyle name="集計 4 7 11" xfId="13867" xr:uid="{00000000-0005-0000-0000-000010290000}"/>
    <cellStyle name="集計 4 7 12" xfId="16033" xr:uid="{00000000-0005-0000-0000-000011290000}"/>
    <cellStyle name="集計 4 7 13" xfId="17650" xr:uid="{00000000-0005-0000-0000-000012290000}"/>
    <cellStyle name="集計 4 7 14" xfId="19249" xr:uid="{00000000-0005-0000-0000-000013290000}"/>
    <cellStyle name="集計 4 7 2" xfId="405" xr:uid="{00000000-0005-0000-0000-000014290000}"/>
    <cellStyle name="集計 4 7 2 10" xfId="13608" xr:uid="{00000000-0005-0000-0000-000015290000}"/>
    <cellStyle name="集計 4 7 2 11" xfId="16167" xr:uid="{00000000-0005-0000-0000-000016290000}"/>
    <cellStyle name="集計 4 7 2 12" xfId="17784" xr:uid="{00000000-0005-0000-0000-000017290000}"/>
    <cellStyle name="集計 4 7 2 13" xfId="19383" xr:uid="{00000000-0005-0000-0000-000018290000}"/>
    <cellStyle name="集計 4 7 2 2" xfId="816" xr:uid="{00000000-0005-0000-0000-000019290000}"/>
    <cellStyle name="集計 4 7 2 2 10" xfId="16578" xr:uid="{00000000-0005-0000-0000-00001A290000}"/>
    <cellStyle name="集計 4 7 2 2 11" xfId="18195" xr:uid="{00000000-0005-0000-0000-00001B290000}"/>
    <cellStyle name="集計 4 7 2 2 12" xfId="19794" xr:uid="{00000000-0005-0000-0000-00001C290000}"/>
    <cellStyle name="集計 4 7 2 2 13" xfId="4020" xr:uid="{00000000-0005-0000-0000-00001D290000}"/>
    <cellStyle name="集計 4 7 2 2 2" xfId="2022" xr:uid="{00000000-0005-0000-0000-00001E290000}"/>
    <cellStyle name="集計 4 7 2 2 2 2" xfId="5242" xr:uid="{00000000-0005-0000-0000-00001F290000}"/>
    <cellStyle name="集計 4 7 2 2 3" xfId="3072" xr:uid="{00000000-0005-0000-0000-000020290000}"/>
    <cellStyle name="集計 4 7 2 2 3 2" xfId="6463" xr:uid="{00000000-0005-0000-0000-000021290000}"/>
    <cellStyle name="集計 4 7 2 2 4" xfId="7654" xr:uid="{00000000-0005-0000-0000-000022290000}"/>
    <cellStyle name="集計 4 7 2 2 5" xfId="9246" xr:uid="{00000000-0005-0000-0000-000023290000}"/>
    <cellStyle name="集計 4 7 2 2 6" xfId="10967" xr:uid="{00000000-0005-0000-0000-000024290000}"/>
    <cellStyle name="集計 4 7 2 2 7" xfId="12560" xr:uid="{00000000-0005-0000-0000-000025290000}"/>
    <cellStyle name="集計 4 7 2 2 8" xfId="14110" xr:uid="{00000000-0005-0000-0000-000026290000}"/>
    <cellStyle name="集計 4 7 2 2 9" xfId="10231" xr:uid="{00000000-0005-0000-0000-000027290000}"/>
    <cellStyle name="集計 4 7 2 3" xfId="1209" xr:uid="{00000000-0005-0000-0000-000028290000}"/>
    <cellStyle name="集計 4 7 2 3 10" xfId="16971" xr:uid="{00000000-0005-0000-0000-000029290000}"/>
    <cellStyle name="集計 4 7 2 3 11" xfId="18588" xr:uid="{00000000-0005-0000-0000-00002A290000}"/>
    <cellStyle name="集計 4 7 2 3 12" xfId="20187" xr:uid="{00000000-0005-0000-0000-00002B290000}"/>
    <cellStyle name="集計 4 7 2 3 13" xfId="4413" xr:uid="{00000000-0005-0000-0000-00002C290000}"/>
    <cellStyle name="集計 4 7 2 3 2" xfId="2415" xr:uid="{00000000-0005-0000-0000-00002D290000}"/>
    <cellStyle name="集計 4 7 2 3 2 2" xfId="5635" xr:uid="{00000000-0005-0000-0000-00002E290000}"/>
    <cellStyle name="集計 4 7 2 3 3" xfId="3264" xr:uid="{00000000-0005-0000-0000-00002F290000}"/>
    <cellStyle name="集計 4 7 2 3 3 2" xfId="6856" xr:uid="{00000000-0005-0000-0000-000030290000}"/>
    <cellStyle name="集計 4 7 2 3 4" xfId="8047" xr:uid="{00000000-0005-0000-0000-000031290000}"/>
    <cellStyle name="集計 4 7 2 3 5" xfId="9639" xr:uid="{00000000-0005-0000-0000-000032290000}"/>
    <cellStyle name="集計 4 7 2 3 6" xfId="11360" xr:uid="{00000000-0005-0000-0000-000033290000}"/>
    <cellStyle name="集計 4 7 2 3 7" xfId="12953" xr:uid="{00000000-0005-0000-0000-000034290000}"/>
    <cellStyle name="集計 4 7 2 3 8" xfId="14466" xr:uid="{00000000-0005-0000-0000-000035290000}"/>
    <cellStyle name="集計 4 7 2 3 9" xfId="15378" xr:uid="{00000000-0005-0000-0000-000036290000}"/>
    <cellStyle name="集計 4 7 2 4" xfId="1611" xr:uid="{00000000-0005-0000-0000-000037290000}"/>
    <cellStyle name="集計 4 7 2 4 10" xfId="17373" xr:uid="{00000000-0005-0000-0000-000038290000}"/>
    <cellStyle name="集計 4 7 2 4 11" xfId="18990" xr:uid="{00000000-0005-0000-0000-000039290000}"/>
    <cellStyle name="集計 4 7 2 4 12" xfId="20589" xr:uid="{00000000-0005-0000-0000-00003A290000}"/>
    <cellStyle name="集計 4 7 2 4 2" xfId="2817" xr:uid="{00000000-0005-0000-0000-00003B290000}"/>
    <cellStyle name="集計 4 7 2 4 2 2" xfId="6037" xr:uid="{00000000-0005-0000-0000-00003C290000}"/>
    <cellStyle name="集計 4 7 2 4 3" xfId="3609" xr:uid="{00000000-0005-0000-0000-00003D290000}"/>
    <cellStyle name="集計 4 7 2 4 4" xfId="8449" xr:uid="{00000000-0005-0000-0000-00003E290000}"/>
    <cellStyle name="集計 4 7 2 4 5" xfId="10041" xr:uid="{00000000-0005-0000-0000-00003F290000}"/>
    <cellStyle name="集計 4 7 2 4 6" xfId="11762" xr:uid="{00000000-0005-0000-0000-000040290000}"/>
    <cellStyle name="集計 4 7 2 4 7" xfId="13355" xr:uid="{00000000-0005-0000-0000-000041290000}"/>
    <cellStyle name="集計 4 7 2 4 8" xfId="14850" xr:uid="{00000000-0005-0000-0000-000042290000}"/>
    <cellStyle name="集計 4 7 2 4 9" xfId="15780" xr:uid="{00000000-0005-0000-0000-000043290000}"/>
    <cellStyle name="集計 4 7 2 5" xfId="4719" xr:uid="{00000000-0005-0000-0000-000044290000}"/>
    <cellStyle name="集計 4 7 2 6" xfId="7243" xr:uid="{00000000-0005-0000-0000-000045290000}"/>
    <cellStyle name="集計 4 7 2 7" xfId="8835" xr:uid="{00000000-0005-0000-0000-000046290000}"/>
    <cellStyle name="集計 4 7 2 8" xfId="10555" xr:uid="{00000000-0005-0000-0000-000047290000}"/>
    <cellStyle name="集計 4 7 2 9" xfId="12148" xr:uid="{00000000-0005-0000-0000-000048290000}"/>
    <cellStyle name="集計 4 7 3" xfId="682" xr:uid="{00000000-0005-0000-0000-000049290000}"/>
    <cellStyle name="集計 4 7 3 10" xfId="16444" xr:uid="{00000000-0005-0000-0000-00004A290000}"/>
    <cellStyle name="集計 4 7 3 11" xfId="18061" xr:uid="{00000000-0005-0000-0000-00004B290000}"/>
    <cellStyle name="集計 4 7 3 12" xfId="19660" xr:uid="{00000000-0005-0000-0000-00004C290000}"/>
    <cellStyle name="集計 4 7 3 13" xfId="3886" xr:uid="{00000000-0005-0000-0000-00004D290000}"/>
    <cellStyle name="集計 4 7 3 2" xfId="1888" xr:uid="{00000000-0005-0000-0000-00004E290000}"/>
    <cellStyle name="集計 4 7 3 2 2" xfId="5108" xr:uid="{00000000-0005-0000-0000-00004F290000}"/>
    <cellStyle name="集計 4 7 3 3" xfId="3013" xr:uid="{00000000-0005-0000-0000-000050290000}"/>
    <cellStyle name="集計 4 7 3 3 2" xfId="6329" xr:uid="{00000000-0005-0000-0000-000051290000}"/>
    <cellStyle name="集計 4 7 3 4" xfId="7520" xr:uid="{00000000-0005-0000-0000-000052290000}"/>
    <cellStyle name="集計 4 7 3 5" xfId="9112" xr:uid="{00000000-0005-0000-0000-000053290000}"/>
    <cellStyle name="集計 4 7 3 6" xfId="10833" xr:uid="{00000000-0005-0000-0000-000054290000}"/>
    <cellStyle name="集計 4 7 3 7" xfId="12426" xr:uid="{00000000-0005-0000-0000-000055290000}"/>
    <cellStyle name="集計 4 7 3 8" xfId="13993" xr:uid="{00000000-0005-0000-0000-000056290000}"/>
    <cellStyle name="集計 4 7 3 9" xfId="13694" xr:uid="{00000000-0005-0000-0000-000057290000}"/>
    <cellStyle name="集計 4 7 4" xfId="1075" xr:uid="{00000000-0005-0000-0000-000058290000}"/>
    <cellStyle name="集計 4 7 4 10" xfId="16837" xr:uid="{00000000-0005-0000-0000-000059290000}"/>
    <cellStyle name="集計 4 7 4 11" xfId="18454" xr:uid="{00000000-0005-0000-0000-00005A290000}"/>
    <cellStyle name="集計 4 7 4 12" xfId="20053" xr:uid="{00000000-0005-0000-0000-00005B290000}"/>
    <cellStyle name="集計 4 7 4 13" xfId="4279" xr:uid="{00000000-0005-0000-0000-00005C290000}"/>
    <cellStyle name="集計 4 7 4 2" xfId="2281" xr:uid="{00000000-0005-0000-0000-00005D290000}"/>
    <cellStyle name="集計 4 7 4 2 2" xfId="5501" xr:uid="{00000000-0005-0000-0000-00005E290000}"/>
    <cellStyle name="集計 4 7 4 3" xfId="3205" xr:uid="{00000000-0005-0000-0000-00005F290000}"/>
    <cellStyle name="集計 4 7 4 3 2" xfId="6722" xr:uid="{00000000-0005-0000-0000-000060290000}"/>
    <cellStyle name="集計 4 7 4 4" xfId="7913" xr:uid="{00000000-0005-0000-0000-000061290000}"/>
    <cellStyle name="集計 4 7 4 5" xfId="9505" xr:uid="{00000000-0005-0000-0000-000062290000}"/>
    <cellStyle name="集計 4 7 4 6" xfId="11226" xr:uid="{00000000-0005-0000-0000-000063290000}"/>
    <cellStyle name="集計 4 7 4 7" xfId="12819" xr:uid="{00000000-0005-0000-0000-000064290000}"/>
    <cellStyle name="集計 4 7 4 8" xfId="14350" xr:uid="{00000000-0005-0000-0000-000065290000}"/>
    <cellStyle name="集計 4 7 4 9" xfId="15244" xr:uid="{00000000-0005-0000-0000-000066290000}"/>
    <cellStyle name="集計 4 7 5" xfId="1477" xr:uid="{00000000-0005-0000-0000-000067290000}"/>
    <cellStyle name="集計 4 7 5 10" xfId="17239" xr:uid="{00000000-0005-0000-0000-000068290000}"/>
    <cellStyle name="集計 4 7 5 11" xfId="18856" xr:uid="{00000000-0005-0000-0000-000069290000}"/>
    <cellStyle name="集計 4 7 5 12" xfId="20455" xr:uid="{00000000-0005-0000-0000-00006A290000}"/>
    <cellStyle name="集計 4 7 5 2" xfId="2683" xr:uid="{00000000-0005-0000-0000-00006B290000}"/>
    <cellStyle name="集計 4 7 5 2 2" xfId="5903" xr:uid="{00000000-0005-0000-0000-00006C290000}"/>
    <cellStyle name="集計 4 7 5 3" xfId="3475" xr:uid="{00000000-0005-0000-0000-00006D290000}"/>
    <cellStyle name="集計 4 7 5 4" xfId="8315" xr:uid="{00000000-0005-0000-0000-00006E290000}"/>
    <cellStyle name="集計 4 7 5 5" xfId="9907" xr:uid="{00000000-0005-0000-0000-00006F290000}"/>
    <cellStyle name="集計 4 7 5 6" xfId="11628" xr:uid="{00000000-0005-0000-0000-000070290000}"/>
    <cellStyle name="集計 4 7 5 7" xfId="13221" xr:uid="{00000000-0005-0000-0000-000071290000}"/>
    <cellStyle name="集計 4 7 5 8" xfId="14716" xr:uid="{00000000-0005-0000-0000-000072290000}"/>
    <cellStyle name="集計 4 7 5 9" xfId="15646" xr:uid="{00000000-0005-0000-0000-000073290000}"/>
    <cellStyle name="集計 4 7 6" xfId="4775" xr:uid="{00000000-0005-0000-0000-000074290000}"/>
    <cellStyle name="集計 4 7 7" xfId="7109" xr:uid="{00000000-0005-0000-0000-000075290000}"/>
    <cellStyle name="集計 4 7 8" xfId="8701" xr:uid="{00000000-0005-0000-0000-000076290000}"/>
    <cellStyle name="集計 4 7 9" xfId="10421" xr:uid="{00000000-0005-0000-0000-000077290000}"/>
    <cellStyle name="集計 4 8" xfId="406" xr:uid="{00000000-0005-0000-0000-000078290000}"/>
    <cellStyle name="集計 4 8 10" xfId="13607" xr:uid="{00000000-0005-0000-0000-000079290000}"/>
    <cellStyle name="集計 4 8 11" xfId="16168" xr:uid="{00000000-0005-0000-0000-00007A290000}"/>
    <cellStyle name="集計 4 8 12" xfId="17785" xr:uid="{00000000-0005-0000-0000-00007B290000}"/>
    <cellStyle name="集計 4 8 13" xfId="19384" xr:uid="{00000000-0005-0000-0000-00007C290000}"/>
    <cellStyle name="集計 4 8 2" xfId="817" xr:uid="{00000000-0005-0000-0000-00007D290000}"/>
    <cellStyle name="集計 4 8 2 10" xfId="16579" xr:uid="{00000000-0005-0000-0000-00007E290000}"/>
    <cellStyle name="集計 4 8 2 11" xfId="18196" xr:uid="{00000000-0005-0000-0000-00007F290000}"/>
    <cellStyle name="集計 4 8 2 12" xfId="19795" xr:uid="{00000000-0005-0000-0000-000080290000}"/>
    <cellStyle name="集計 4 8 2 13" xfId="4021" xr:uid="{00000000-0005-0000-0000-000081290000}"/>
    <cellStyle name="集計 4 8 2 2" xfId="2023" xr:uid="{00000000-0005-0000-0000-000082290000}"/>
    <cellStyle name="集計 4 8 2 2 2" xfId="5243" xr:uid="{00000000-0005-0000-0000-000083290000}"/>
    <cellStyle name="集計 4 8 2 3" xfId="3073" xr:uid="{00000000-0005-0000-0000-000084290000}"/>
    <cellStyle name="集計 4 8 2 3 2" xfId="6464" xr:uid="{00000000-0005-0000-0000-000085290000}"/>
    <cellStyle name="集計 4 8 2 4" xfId="7655" xr:uid="{00000000-0005-0000-0000-000086290000}"/>
    <cellStyle name="集計 4 8 2 5" xfId="9247" xr:uid="{00000000-0005-0000-0000-000087290000}"/>
    <cellStyle name="集計 4 8 2 6" xfId="10968" xr:uid="{00000000-0005-0000-0000-000088290000}"/>
    <cellStyle name="集計 4 8 2 7" xfId="12561" xr:uid="{00000000-0005-0000-0000-000089290000}"/>
    <cellStyle name="集計 4 8 2 8" xfId="14111" xr:uid="{00000000-0005-0000-0000-00008A290000}"/>
    <cellStyle name="集計 4 8 2 9" xfId="10230" xr:uid="{00000000-0005-0000-0000-00008B290000}"/>
    <cellStyle name="集計 4 8 3" xfId="1210" xr:uid="{00000000-0005-0000-0000-00008C290000}"/>
    <cellStyle name="集計 4 8 3 10" xfId="16972" xr:uid="{00000000-0005-0000-0000-00008D290000}"/>
    <cellStyle name="集計 4 8 3 11" xfId="18589" xr:uid="{00000000-0005-0000-0000-00008E290000}"/>
    <cellStyle name="集計 4 8 3 12" xfId="20188" xr:uid="{00000000-0005-0000-0000-00008F290000}"/>
    <cellStyle name="集計 4 8 3 13" xfId="4414" xr:uid="{00000000-0005-0000-0000-000090290000}"/>
    <cellStyle name="集計 4 8 3 2" xfId="2416" xr:uid="{00000000-0005-0000-0000-000091290000}"/>
    <cellStyle name="集計 4 8 3 2 2" xfId="5636" xr:uid="{00000000-0005-0000-0000-000092290000}"/>
    <cellStyle name="集計 4 8 3 3" xfId="3265" xr:uid="{00000000-0005-0000-0000-000093290000}"/>
    <cellStyle name="集計 4 8 3 3 2" xfId="6857" xr:uid="{00000000-0005-0000-0000-000094290000}"/>
    <cellStyle name="集計 4 8 3 4" xfId="8048" xr:uid="{00000000-0005-0000-0000-000095290000}"/>
    <cellStyle name="集計 4 8 3 5" xfId="9640" xr:uid="{00000000-0005-0000-0000-000096290000}"/>
    <cellStyle name="集計 4 8 3 6" xfId="11361" xr:uid="{00000000-0005-0000-0000-000097290000}"/>
    <cellStyle name="集計 4 8 3 7" xfId="12954" xr:uid="{00000000-0005-0000-0000-000098290000}"/>
    <cellStyle name="集計 4 8 3 8" xfId="14467" xr:uid="{00000000-0005-0000-0000-000099290000}"/>
    <cellStyle name="集計 4 8 3 9" xfId="15379" xr:uid="{00000000-0005-0000-0000-00009A290000}"/>
    <cellStyle name="集計 4 8 4" xfId="1612" xr:uid="{00000000-0005-0000-0000-00009B290000}"/>
    <cellStyle name="集計 4 8 4 10" xfId="17374" xr:uid="{00000000-0005-0000-0000-00009C290000}"/>
    <cellStyle name="集計 4 8 4 11" xfId="18991" xr:uid="{00000000-0005-0000-0000-00009D290000}"/>
    <cellStyle name="集計 4 8 4 12" xfId="20590" xr:uid="{00000000-0005-0000-0000-00009E290000}"/>
    <cellStyle name="集計 4 8 4 2" xfId="2818" xr:uid="{00000000-0005-0000-0000-00009F290000}"/>
    <cellStyle name="集計 4 8 4 2 2" xfId="6038" xr:uid="{00000000-0005-0000-0000-0000A0290000}"/>
    <cellStyle name="集計 4 8 4 3" xfId="3610" xr:uid="{00000000-0005-0000-0000-0000A1290000}"/>
    <cellStyle name="集計 4 8 4 4" xfId="8450" xr:uid="{00000000-0005-0000-0000-0000A2290000}"/>
    <cellStyle name="集計 4 8 4 5" xfId="10042" xr:uid="{00000000-0005-0000-0000-0000A3290000}"/>
    <cellStyle name="集計 4 8 4 6" xfId="11763" xr:uid="{00000000-0005-0000-0000-0000A4290000}"/>
    <cellStyle name="集計 4 8 4 7" xfId="13356" xr:uid="{00000000-0005-0000-0000-0000A5290000}"/>
    <cellStyle name="集計 4 8 4 8" xfId="14851" xr:uid="{00000000-0005-0000-0000-0000A6290000}"/>
    <cellStyle name="集計 4 8 4 9" xfId="15781" xr:uid="{00000000-0005-0000-0000-0000A7290000}"/>
    <cellStyle name="集計 4 8 5" xfId="4838" xr:uid="{00000000-0005-0000-0000-0000A8290000}"/>
    <cellStyle name="集計 4 8 6" xfId="7244" xr:uid="{00000000-0005-0000-0000-0000A9290000}"/>
    <cellStyle name="集計 4 8 7" xfId="8836" xr:uid="{00000000-0005-0000-0000-0000AA290000}"/>
    <cellStyle name="集計 4 8 8" xfId="10556" xr:uid="{00000000-0005-0000-0000-0000AB290000}"/>
    <cellStyle name="集計 4 8 9" xfId="12149" xr:uid="{00000000-0005-0000-0000-0000AC290000}"/>
    <cellStyle name="集計 4 9" xfId="577" xr:uid="{00000000-0005-0000-0000-0000AD290000}"/>
    <cellStyle name="集計 4 9 10" xfId="16339" xr:uid="{00000000-0005-0000-0000-0000AE290000}"/>
    <cellStyle name="集計 4 9 11" xfId="17956" xr:uid="{00000000-0005-0000-0000-0000AF290000}"/>
    <cellStyle name="集計 4 9 12" xfId="19555" xr:uid="{00000000-0005-0000-0000-0000B0290000}"/>
    <cellStyle name="集計 4 9 13" xfId="3781" xr:uid="{00000000-0005-0000-0000-0000B1290000}"/>
    <cellStyle name="集計 4 9 2" xfId="1783" xr:uid="{00000000-0005-0000-0000-0000B2290000}"/>
    <cellStyle name="集計 4 9 2 2" xfId="5003" xr:uid="{00000000-0005-0000-0000-0000B3290000}"/>
    <cellStyle name="集計 4 9 3" xfId="2977" xr:uid="{00000000-0005-0000-0000-0000B4290000}"/>
    <cellStyle name="集計 4 9 3 2" xfId="6224" xr:uid="{00000000-0005-0000-0000-0000B5290000}"/>
    <cellStyle name="集計 4 9 4" xfId="7415" xr:uid="{00000000-0005-0000-0000-0000B6290000}"/>
    <cellStyle name="集計 4 9 5" xfId="9007" xr:uid="{00000000-0005-0000-0000-0000B7290000}"/>
    <cellStyle name="集計 4 9 6" xfId="10728" xr:uid="{00000000-0005-0000-0000-0000B8290000}"/>
    <cellStyle name="集計 4 9 7" xfId="12321" xr:uid="{00000000-0005-0000-0000-0000B9290000}"/>
    <cellStyle name="集計 4 9 8" xfId="13890" xr:uid="{00000000-0005-0000-0000-0000BA290000}"/>
    <cellStyle name="集計 4 9 9" xfId="14079" xr:uid="{00000000-0005-0000-0000-0000BB290000}"/>
    <cellStyle name="出力" xfId="11" builtinId="21" customBuiltin="1"/>
    <cellStyle name="出力 2" xfId="159" xr:uid="{00000000-0005-0000-0000-0000BD290000}"/>
    <cellStyle name="出力 2 10" xfId="578" xr:uid="{00000000-0005-0000-0000-0000BE290000}"/>
    <cellStyle name="出力 2 10 10" xfId="16340" xr:uid="{00000000-0005-0000-0000-0000BF290000}"/>
    <cellStyle name="出力 2 10 11" xfId="17957" xr:uid="{00000000-0005-0000-0000-0000C0290000}"/>
    <cellStyle name="出力 2 10 12" xfId="19556" xr:uid="{00000000-0005-0000-0000-0000C1290000}"/>
    <cellStyle name="出力 2 10 13" xfId="3782" xr:uid="{00000000-0005-0000-0000-0000C2290000}"/>
    <cellStyle name="出力 2 10 2" xfId="1784" xr:uid="{00000000-0005-0000-0000-0000C3290000}"/>
    <cellStyle name="出力 2 10 2 2" xfId="5004" xr:uid="{00000000-0005-0000-0000-0000C4290000}"/>
    <cellStyle name="出力 2 10 3" xfId="2978" xr:uid="{00000000-0005-0000-0000-0000C5290000}"/>
    <cellStyle name="出力 2 10 3 2" xfId="6225" xr:uid="{00000000-0005-0000-0000-0000C6290000}"/>
    <cellStyle name="出力 2 10 4" xfId="7416" xr:uid="{00000000-0005-0000-0000-0000C7290000}"/>
    <cellStyle name="出力 2 10 5" xfId="9008" xr:uid="{00000000-0005-0000-0000-0000C8290000}"/>
    <cellStyle name="出力 2 10 6" xfId="10729" xr:uid="{00000000-0005-0000-0000-0000C9290000}"/>
    <cellStyle name="出力 2 10 7" xfId="12322" xr:uid="{00000000-0005-0000-0000-0000CA290000}"/>
    <cellStyle name="出力 2 10 8" xfId="13891" xr:uid="{00000000-0005-0000-0000-0000CB290000}"/>
    <cellStyle name="出力 2 10 9" xfId="13704" xr:uid="{00000000-0005-0000-0000-0000CC290000}"/>
    <cellStyle name="出力 2 11" xfId="971" xr:uid="{00000000-0005-0000-0000-0000CD290000}"/>
    <cellStyle name="出力 2 11 10" xfId="16733" xr:uid="{00000000-0005-0000-0000-0000CE290000}"/>
    <cellStyle name="出力 2 11 11" xfId="18350" xr:uid="{00000000-0005-0000-0000-0000CF290000}"/>
    <cellStyle name="出力 2 11 12" xfId="19949" xr:uid="{00000000-0005-0000-0000-0000D0290000}"/>
    <cellStyle name="出力 2 11 13" xfId="4175" xr:uid="{00000000-0005-0000-0000-0000D1290000}"/>
    <cellStyle name="出力 2 11 2" xfId="2177" xr:uid="{00000000-0005-0000-0000-0000D2290000}"/>
    <cellStyle name="出力 2 11 2 2" xfId="5397" xr:uid="{00000000-0005-0000-0000-0000D3290000}"/>
    <cellStyle name="出力 2 11 3" xfId="3170" xr:uid="{00000000-0005-0000-0000-0000D4290000}"/>
    <cellStyle name="出力 2 11 3 2" xfId="6618" xr:uid="{00000000-0005-0000-0000-0000D5290000}"/>
    <cellStyle name="出力 2 11 4" xfId="7809" xr:uid="{00000000-0005-0000-0000-0000D6290000}"/>
    <cellStyle name="出力 2 11 5" xfId="9401" xr:uid="{00000000-0005-0000-0000-0000D7290000}"/>
    <cellStyle name="出力 2 11 6" xfId="11122" xr:uid="{00000000-0005-0000-0000-0000D8290000}"/>
    <cellStyle name="出力 2 11 7" xfId="12715" xr:uid="{00000000-0005-0000-0000-0000D9290000}"/>
    <cellStyle name="出力 2 11 8" xfId="14247" xr:uid="{00000000-0005-0000-0000-0000DA290000}"/>
    <cellStyle name="出力 2 11 9" xfId="15140" xr:uid="{00000000-0005-0000-0000-0000DB290000}"/>
    <cellStyle name="出力 2 12" xfId="1373" xr:uid="{00000000-0005-0000-0000-0000DC290000}"/>
    <cellStyle name="出力 2 12 10" xfId="17135" xr:uid="{00000000-0005-0000-0000-0000DD290000}"/>
    <cellStyle name="出力 2 12 11" xfId="18752" xr:uid="{00000000-0005-0000-0000-0000DE290000}"/>
    <cellStyle name="出力 2 12 12" xfId="20351" xr:uid="{00000000-0005-0000-0000-0000DF290000}"/>
    <cellStyle name="出力 2 12 2" xfId="2579" xr:uid="{00000000-0005-0000-0000-0000E0290000}"/>
    <cellStyle name="出力 2 12 2 2" xfId="5799" xr:uid="{00000000-0005-0000-0000-0000E1290000}"/>
    <cellStyle name="出力 2 12 3" xfId="3371" xr:uid="{00000000-0005-0000-0000-0000E2290000}"/>
    <cellStyle name="出力 2 12 4" xfId="8211" xr:uid="{00000000-0005-0000-0000-0000E3290000}"/>
    <cellStyle name="出力 2 12 5" xfId="9803" xr:uid="{00000000-0005-0000-0000-0000E4290000}"/>
    <cellStyle name="出力 2 12 6" xfId="11524" xr:uid="{00000000-0005-0000-0000-0000E5290000}"/>
    <cellStyle name="出力 2 12 7" xfId="13117" xr:uid="{00000000-0005-0000-0000-0000E6290000}"/>
    <cellStyle name="出力 2 12 8" xfId="14612" xr:uid="{00000000-0005-0000-0000-0000E7290000}"/>
    <cellStyle name="出力 2 12 9" xfId="15542" xr:uid="{00000000-0005-0000-0000-0000E8290000}"/>
    <cellStyle name="出力 2 13" xfId="4682" xr:uid="{00000000-0005-0000-0000-0000E9290000}"/>
    <cellStyle name="出力 2 14" xfId="4903" xr:uid="{00000000-0005-0000-0000-0000EA290000}"/>
    <cellStyle name="出力 2 15" xfId="4897" xr:uid="{00000000-0005-0000-0000-0000EB290000}"/>
    <cellStyle name="出力 2 16" xfId="10213" xr:uid="{00000000-0005-0000-0000-0000EC290000}"/>
    <cellStyle name="出力 2 17" xfId="13672" xr:uid="{00000000-0005-0000-0000-0000ED290000}"/>
    <cellStyle name="出力 2 18" xfId="17546" xr:uid="{00000000-0005-0000-0000-0000EE290000}"/>
    <cellStyle name="出力 2 19" xfId="19145" xr:uid="{00000000-0005-0000-0000-0000EF290000}"/>
    <cellStyle name="出力 2 2" xfId="272" xr:uid="{00000000-0005-0000-0000-0000F0290000}"/>
    <cellStyle name="出力 2 2 10" xfId="1478" xr:uid="{00000000-0005-0000-0000-0000F1290000}"/>
    <cellStyle name="出力 2 2 10 10" xfId="17240" xr:uid="{00000000-0005-0000-0000-0000F2290000}"/>
    <cellStyle name="出力 2 2 10 11" xfId="18857" xr:uid="{00000000-0005-0000-0000-0000F3290000}"/>
    <cellStyle name="出力 2 2 10 12" xfId="20456" xr:uid="{00000000-0005-0000-0000-0000F4290000}"/>
    <cellStyle name="出力 2 2 10 2" xfId="2684" xr:uid="{00000000-0005-0000-0000-0000F5290000}"/>
    <cellStyle name="出力 2 2 10 2 2" xfId="5904" xr:uid="{00000000-0005-0000-0000-0000F6290000}"/>
    <cellStyle name="出力 2 2 10 3" xfId="3476" xr:uid="{00000000-0005-0000-0000-0000F7290000}"/>
    <cellStyle name="出力 2 2 10 4" xfId="8316" xr:uid="{00000000-0005-0000-0000-0000F8290000}"/>
    <cellStyle name="出力 2 2 10 5" xfId="9908" xr:uid="{00000000-0005-0000-0000-0000F9290000}"/>
    <cellStyle name="出力 2 2 10 6" xfId="11629" xr:uid="{00000000-0005-0000-0000-0000FA290000}"/>
    <cellStyle name="出力 2 2 10 7" xfId="13222" xr:uid="{00000000-0005-0000-0000-0000FB290000}"/>
    <cellStyle name="出力 2 2 10 8" xfId="14717" xr:uid="{00000000-0005-0000-0000-0000FC290000}"/>
    <cellStyle name="出力 2 2 10 9" xfId="15647" xr:uid="{00000000-0005-0000-0000-0000FD290000}"/>
    <cellStyle name="出力 2 2 11" xfId="4914" xr:uid="{00000000-0005-0000-0000-0000FE290000}"/>
    <cellStyle name="出力 2 2 12" xfId="7110" xr:uid="{00000000-0005-0000-0000-0000FF290000}"/>
    <cellStyle name="出力 2 2 13" xfId="8702" xr:uid="{00000000-0005-0000-0000-0000002A0000}"/>
    <cellStyle name="出力 2 2 14" xfId="10422" xr:uid="{00000000-0005-0000-0000-0000012A0000}"/>
    <cellStyle name="出力 2 2 15" xfId="12015" xr:uid="{00000000-0005-0000-0000-0000022A0000}"/>
    <cellStyle name="出力 2 2 16" xfId="13754" xr:uid="{00000000-0005-0000-0000-0000032A0000}"/>
    <cellStyle name="出力 2 2 17" xfId="16034" xr:uid="{00000000-0005-0000-0000-0000042A0000}"/>
    <cellStyle name="出力 2 2 18" xfId="17651" xr:uid="{00000000-0005-0000-0000-0000052A0000}"/>
    <cellStyle name="出力 2 2 19" xfId="19250" xr:uid="{00000000-0005-0000-0000-0000062A0000}"/>
    <cellStyle name="出力 2 2 2" xfId="273" xr:uid="{00000000-0005-0000-0000-0000072A0000}"/>
    <cellStyle name="出力 2 2 2 10" xfId="10423" xr:uid="{00000000-0005-0000-0000-0000082A0000}"/>
    <cellStyle name="出力 2 2 2 11" xfId="12016" xr:uid="{00000000-0005-0000-0000-0000092A0000}"/>
    <cellStyle name="出力 2 2 2 12" xfId="13654" xr:uid="{00000000-0005-0000-0000-00000A2A0000}"/>
    <cellStyle name="出力 2 2 2 13" xfId="16035" xr:uid="{00000000-0005-0000-0000-00000B2A0000}"/>
    <cellStyle name="出力 2 2 2 14" xfId="17652" xr:uid="{00000000-0005-0000-0000-00000C2A0000}"/>
    <cellStyle name="出力 2 2 2 15" xfId="19251" xr:uid="{00000000-0005-0000-0000-00000D2A0000}"/>
    <cellStyle name="出力 2 2 2 2" xfId="274" xr:uid="{00000000-0005-0000-0000-00000E2A0000}"/>
    <cellStyle name="出力 2 2 2 2 10" xfId="12017" xr:uid="{00000000-0005-0000-0000-00000F2A0000}"/>
    <cellStyle name="出力 2 2 2 2 11" xfId="13811" xr:uid="{00000000-0005-0000-0000-0000102A0000}"/>
    <cellStyle name="出力 2 2 2 2 12" xfId="16036" xr:uid="{00000000-0005-0000-0000-0000112A0000}"/>
    <cellStyle name="出力 2 2 2 2 13" xfId="17653" xr:uid="{00000000-0005-0000-0000-0000122A0000}"/>
    <cellStyle name="出力 2 2 2 2 14" xfId="19252" xr:uid="{00000000-0005-0000-0000-0000132A0000}"/>
    <cellStyle name="出力 2 2 2 2 2" xfId="518" xr:uid="{00000000-0005-0000-0000-0000142A0000}"/>
    <cellStyle name="出力 2 2 2 2 2 10" xfId="14310" xr:uid="{00000000-0005-0000-0000-0000152A0000}"/>
    <cellStyle name="出力 2 2 2 2 2 11" xfId="16280" xr:uid="{00000000-0005-0000-0000-0000162A0000}"/>
    <cellStyle name="出力 2 2 2 2 2 12" xfId="17897" xr:uid="{00000000-0005-0000-0000-0000172A0000}"/>
    <cellStyle name="出力 2 2 2 2 2 13" xfId="19496" xr:uid="{00000000-0005-0000-0000-0000182A0000}"/>
    <cellStyle name="出力 2 2 2 2 2 2" xfId="929" xr:uid="{00000000-0005-0000-0000-0000192A0000}"/>
    <cellStyle name="出力 2 2 2 2 2 2 10" xfId="16691" xr:uid="{00000000-0005-0000-0000-00001A2A0000}"/>
    <cellStyle name="出力 2 2 2 2 2 2 11" xfId="18308" xr:uid="{00000000-0005-0000-0000-00001B2A0000}"/>
    <cellStyle name="出力 2 2 2 2 2 2 12" xfId="19907" xr:uid="{00000000-0005-0000-0000-00001C2A0000}"/>
    <cellStyle name="出力 2 2 2 2 2 2 13" xfId="4133" xr:uid="{00000000-0005-0000-0000-00001D2A0000}"/>
    <cellStyle name="出力 2 2 2 2 2 2 2" xfId="2135" xr:uid="{00000000-0005-0000-0000-00001E2A0000}"/>
    <cellStyle name="出力 2 2 2 2 2 2 2 2" xfId="5355" xr:uid="{00000000-0005-0000-0000-00001F2A0000}"/>
    <cellStyle name="出力 2 2 2 2 2 2 3" xfId="3128" xr:uid="{00000000-0005-0000-0000-0000202A0000}"/>
    <cellStyle name="出力 2 2 2 2 2 2 3 2" xfId="6576" xr:uid="{00000000-0005-0000-0000-0000212A0000}"/>
    <cellStyle name="出力 2 2 2 2 2 2 4" xfId="7767" xr:uid="{00000000-0005-0000-0000-0000222A0000}"/>
    <cellStyle name="出力 2 2 2 2 2 2 5" xfId="9359" xr:uid="{00000000-0005-0000-0000-0000232A0000}"/>
    <cellStyle name="出力 2 2 2 2 2 2 6" xfId="11080" xr:uid="{00000000-0005-0000-0000-0000242A0000}"/>
    <cellStyle name="出力 2 2 2 2 2 2 7" xfId="12673" xr:uid="{00000000-0005-0000-0000-0000252A0000}"/>
    <cellStyle name="出力 2 2 2 2 2 2 8" xfId="14205" xr:uid="{00000000-0005-0000-0000-0000262A0000}"/>
    <cellStyle name="出力 2 2 2 2 2 2 9" xfId="15098" xr:uid="{00000000-0005-0000-0000-0000272A0000}"/>
    <cellStyle name="出力 2 2 2 2 2 3" xfId="1322" xr:uid="{00000000-0005-0000-0000-0000282A0000}"/>
    <cellStyle name="出力 2 2 2 2 2 3 10" xfId="17084" xr:uid="{00000000-0005-0000-0000-0000292A0000}"/>
    <cellStyle name="出力 2 2 2 2 2 3 11" xfId="18701" xr:uid="{00000000-0005-0000-0000-00002A2A0000}"/>
    <cellStyle name="出力 2 2 2 2 2 3 12" xfId="20300" xr:uid="{00000000-0005-0000-0000-00002B2A0000}"/>
    <cellStyle name="出力 2 2 2 2 2 3 13" xfId="4526" xr:uid="{00000000-0005-0000-0000-00002C2A0000}"/>
    <cellStyle name="出力 2 2 2 2 2 3 2" xfId="2528" xr:uid="{00000000-0005-0000-0000-00002D2A0000}"/>
    <cellStyle name="出力 2 2 2 2 2 3 2 2" xfId="5748" xr:uid="{00000000-0005-0000-0000-00002E2A0000}"/>
    <cellStyle name="出力 2 2 2 2 2 3 3" xfId="3320" xr:uid="{00000000-0005-0000-0000-00002F2A0000}"/>
    <cellStyle name="出力 2 2 2 2 2 3 3 2" xfId="6969" xr:uid="{00000000-0005-0000-0000-0000302A0000}"/>
    <cellStyle name="出力 2 2 2 2 2 3 4" xfId="8160" xr:uid="{00000000-0005-0000-0000-0000312A0000}"/>
    <cellStyle name="出力 2 2 2 2 2 3 5" xfId="9752" xr:uid="{00000000-0005-0000-0000-0000322A0000}"/>
    <cellStyle name="出力 2 2 2 2 2 3 6" xfId="11473" xr:uid="{00000000-0005-0000-0000-0000332A0000}"/>
    <cellStyle name="出力 2 2 2 2 2 3 7" xfId="13066" xr:uid="{00000000-0005-0000-0000-0000342A0000}"/>
    <cellStyle name="出力 2 2 2 2 2 3 8" xfId="14561" xr:uid="{00000000-0005-0000-0000-0000352A0000}"/>
    <cellStyle name="出力 2 2 2 2 2 3 9" xfId="15491" xr:uid="{00000000-0005-0000-0000-0000362A0000}"/>
    <cellStyle name="出力 2 2 2 2 2 4" xfId="1724" xr:uid="{00000000-0005-0000-0000-0000372A0000}"/>
    <cellStyle name="出力 2 2 2 2 2 4 10" xfId="17486" xr:uid="{00000000-0005-0000-0000-0000382A0000}"/>
    <cellStyle name="出力 2 2 2 2 2 4 11" xfId="19103" xr:uid="{00000000-0005-0000-0000-0000392A0000}"/>
    <cellStyle name="出力 2 2 2 2 2 4 12" xfId="20702" xr:uid="{00000000-0005-0000-0000-00003A2A0000}"/>
    <cellStyle name="出力 2 2 2 2 2 4 2" xfId="2930" xr:uid="{00000000-0005-0000-0000-00003B2A0000}"/>
    <cellStyle name="出力 2 2 2 2 2 4 2 2" xfId="6150" xr:uid="{00000000-0005-0000-0000-00003C2A0000}"/>
    <cellStyle name="出力 2 2 2 2 2 4 3" xfId="3722" xr:uid="{00000000-0005-0000-0000-00003D2A0000}"/>
    <cellStyle name="出力 2 2 2 2 2 4 4" xfId="8562" xr:uid="{00000000-0005-0000-0000-00003E2A0000}"/>
    <cellStyle name="出力 2 2 2 2 2 4 5" xfId="10154" xr:uid="{00000000-0005-0000-0000-00003F2A0000}"/>
    <cellStyle name="出力 2 2 2 2 2 4 6" xfId="11875" xr:uid="{00000000-0005-0000-0000-0000402A0000}"/>
    <cellStyle name="出力 2 2 2 2 2 4 7" xfId="13468" xr:uid="{00000000-0005-0000-0000-0000412A0000}"/>
    <cellStyle name="出力 2 2 2 2 2 4 8" xfId="14963" xr:uid="{00000000-0005-0000-0000-0000422A0000}"/>
    <cellStyle name="出力 2 2 2 2 2 4 9" xfId="15893" xr:uid="{00000000-0005-0000-0000-0000432A0000}"/>
    <cellStyle name="出力 2 2 2 2 2 5" xfId="4598" xr:uid="{00000000-0005-0000-0000-0000442A0000}"/>
    <cellStyle name="出力 2 2 2 2 2 6" xfId="7356" xr:uid="{00000000-0005-0000-0000-0000452A0000}"/>
    <cellStyle name="出力 2 2 2 2 2 7" xfId="8948" xr:uid="{00000000-0005-0000-0000-0000462A0000}"/>
    <cellStyle name="出力 2 2 2 2 2 8" xfId="10668" xr:uid="{00000000-0005-0000-0000-0000472A0000}"/>
    <cellStyle name="出力 2 2 2 2 2 9" xfId="12261" xr:uid="{00000000-0005-0000-0000-0000482A0000}"/>
    <cellStyle name="出力 2 2 2 2 3" xfId="685" xr:uid="{00000000-0005-0000-0000-0000492A0000}"/>
    <cellStyle name="出力 2 2 2 2 3 10" xfId="16447" xr:uid="{00000000-0005-0000-0000-00004A2A0000}"/>
    <cellStyle name="出力 2 2 2 2 3 11" xfId="18064" xr:uid="{00000000-0005-0000-0000-00004B2A0000}"/>
    <cellStyle name="出力 2 2 2 2 3 12" xfId="19663" xr:uid="{00000000-0005-0000-0000-00004C2A0000}"/>
    <cellStyle name="出力 2 2 2 2 3 13" xfId="3889" xr:uid="{00000000-0005-0000-0000-00004D2A0000}"/>
    <cellStyle name="出力 2 2 2 2 3 2" xfId="1891" xr:uid="{00000000-0005-0000-0000-00004E2A0000}"/>
    <cellStyle name="出力 2 2 2 2 3 2 2" xfId="5111" xr:uid="{00000000-0005-0000-0000-00004F2A0000}"/>
    <cellStyle name="出力 2 2 2 2 3 3" xfId="3016" xr:uid="{00000000-0005-0000-0000-0000502A0000}"/>
    <cellStyle name="出力 2 2 2 2 3 3 2" xfId="6332" xr:uid="{00000000-0005-0000-0000-0000512A0000}"/>
    <cellStyle name="出力 2 2 2 2 3 4" xfId="7523" xr:uid="{00000000-0005-0000-0000-0000522A0000}"/>
    <cellStyle name="出力 2 2 2 2 3 5" xfId="9115" xr:uid="{00000000-0005-0000-0000-0000532A0000}"/>
    <cellStyle name="出力 2 2 2 2 3 6" xfId="10836" xr:uid="{00000000-0005-0000-0000-0000542A0000}"/>
    <cellStyle name="出力 2 2 2 2 3 7" xfId="12429" xr:uid="{00000000-0005-0000-0000-0000552A0000}"/>
    <cellStyle name="出力 2 2 2 2 3 8" xfId="13996" xr:uid="{00000000-0005-0000-0000-0000562A0000}"/>
    <cellStyle name="出力 2 2 2 2 3 9" xfId="13692" xr:uid="{00000000-0005-0000-0000-0000572A0000}"/>
    <cellStyle name="出力 2 2 2 2 4" xfId="1078" xr:uid="{00000000-0005-0000-0000-0000582A0000}"/>
    <cellStyle name="出力 2 2 2 2 4 10" xfId="16840" xr:uid="{00000000-0005-0000-0000-0000592A0000}"/>
    <cellStyle name="出力 2 2 2 2 4 11" xfId="18457" xr:uid="{00000000-0005-0000-0000-00005A2A0000}"/>
    <cellStyle name="出力 2 2 2 2 4 12" xfId="20056" xr:uid="{00000000-0005-0000-0000-00005B2A0000}"/>
    <cellStyle name="出力 2 2 2 2 4 13" xfId="4282" xr:uid="{00000000-0005-0000-0000-00005C2A0000}"/>
    <cellStyle name="出力 2 2 2 2 4 2" xfId="2284" xr:uid="{00000000-0005-0000-0000-00005D2A0000}"/>
    <cellStyle name="出力 2 2 2 2 4 2 2" xfId="5504" xr:uid="{00000000-0005-0000-0000-00005E2A0000}"/>
    <cellStyle name="出力 2 2 2 2 4 3" xfId="3208" xr:uid="{00000000-0005-0000-0000-00005F2A0000}"/>
    <cellStyle name="出力 2 2 2 2 4 3 2" xfId="6725" xr:uid="{00000000-0005-0000-0000-0000602A0000}"/>
    <cellStyle name="出力 2 2 2 2 4 4" xfId="7916" xr:uid="{00000000-0005-0000-0000-0000612A0000}"/>
    <cellStyle name="出力 2 2 2 2 4 5" xfId="9508" xr:uid="{00000000-0005-0000-0000-0000622A0000}"/>
    <cellStyle name="出力 2 2 2 2 4 6" xfId="11229" xr:uid="{00000000-0005-0000-0000-0000632A0000}"/>
    <cellStyle name="出力 2 2 2 2 4 7" xfId="12822" xr:uid="{00000000-0005-0000-0000-0000642A0000}"/>
    <cellStyle name="出力 2 2 2 2 4 8" xfId="14353" xr:uid="{00000000-0005-0000-0000-0000652A0000}"/>
    <cellStyle name="出力 2 2 2 2 4 9" xfId="15247" xr:uid="{00000000-0005-0000-0000-0000662A0000}"/>
    <cellStyle name="出力 2 2 2 2 5" xfId="1480" xr:uid="{00000000-0005-0000-0000-0000672A0000}"/>
    <cellStyle name="出力 2 2 2 2 5 10" xfId="17242" xr:uid="{00000000-0005-0000-0000-0000682A0000}"/>
    <cellStyle name="出力 2 2 2 2 5 11" xfId="18859" xr:uid="{00000000-0005-0000-0000-0000692A0000}"/>
    <cellStyle name="出力 2 2 2 2 5 12" xfId="20458" xr:uid="{00000000-0005-0000-0000-00006A2A0000}"/>
    <cellStyle name="出力 2 2 2 2 5 2" xfId="2686" xr:uid="{00000000-0005-0000-0000-00006B2A0000}"/>
    <cellStyle name="出力 2 2 2 2 5 2 2" xfId="5906" xr:uid="{00000000-0005-0000-0000-00006C2A0000}"/>
    <cellStyle name="出力 2 2 2 2 5 3" xfId="3478" xr:uid="{00000000-0005-0000-0000-00006D2A0000}"/>
    <cellStyle name="出力 2 2 2 2 5 4" xfId="8318" xr:uid="{00000000-0005-0000-0000-00006E2A0000}"/>
    <cellStyle name="出力 2 2 2 2 5 5" xfId="9910" xr:uid="{00000000-0005-0000-0000-00006F2A0000}"/>
    <cellStyle name="出力 2 2 2 2 5 6" xfId="11631" xr:uid="{00000000-0005-0000-0000-0000702A0000}"/>
    <cellStyle name="出力 2 2 2 2 5 7" xfId="13224" xr:uid="{00000000-0005-0000-0000-0000712A0000}"/>
    <cellStyle name="出力 2 2 2 2 5 8" xfId="14719" xr:uid="{00000000-0005-0000-0000-0000722A0000}"/>
    <cellStyle name="出力 2 2 2 2 5 9" xfId="15649" xr:uid="{00000000-0005-0000-0000-0000732A0000}"/>
    <cellStyle name="出力 2 2 2 2 6" xfId="4873" xr:uid="{00000000-0005-0000-0000-0000742A0000}"/>
    <cellStyle name="出力 2 2 2 2 7" xfId="7112" xr:uid="{00000000-0005-0000-0000-0000752A0000}"/>
    <cellStyle name="出力 2 2 2 2 8" xfId="8704" xr:uid="{00000000-0005-0000-0000-0000762A0000}"/>
    <cellStyle name="出力 2 2 2 2 9" xfId="10424" xr:uid="{00000000-0005-0000-0000-0000772A0000}"/>
    <cellStyle name="出力 2 2 2 3" xfId="479" xr:uid="{00000000-0005-0000-0000-0000782A0000}"/>
    <cellStyle name="出力 2 2 2 3 10" xfId="13584" xr:uid="{00000000-0005-0000-0000-0000792A0000}"/>
    <cellStyle name="出力 2 2 2 3 11" xfId="16241" xr:uid="{00000000-0005-0000-0000-00007A2A0000}"/>
    <cellStyle name="出力 2 2 2 3 12" xfId="17858" xr:uid="{00000000-0005-0000-0000-00007B2A0000}"/>
    <cellStyle name="出力 2 2 2 3 13" xfId="19457" xr:uid="{00000000-0005-0000-0000-00007C2A0000}"/>
    <cellStyle name="出力 2 2 2 3 2" xfId="890" xr:uid="{00000000-0005-0000-0000-00007D2A0000}"/>
    <cellStyle name="出力 2 2 2 3 2 10" xfId="16652" xr:uid="{00000000-0005-0000-0000-00007E2A0000}"/>
    <cellStyle name="出力 2 2 2 3 2 11" xfId="18269" xr:uid="{00000000-0005-0000-0000-00007F2A0000}"/>
    <cellStyle name="出力 2 2 2 3 2 12" xfId="19868" xr:uid="{00000000-0005-0000-0000-0000802A0000}"/>
    <cellStyle name="出力 2 2 2 3 2 13" xfId="4094" xr:uid="{00000000-0005-0000-0000-0000812A0000}"/>
    <cellStyle name="出力 2 2 2 3 2 2" xfId="2096" xr:uid="{00000000-0005-0000-0000-0000822A0000}"/>
    <cellStyle name="出力 2 2 2 3 2 2 2" xfId="5316" xr:uid="{00000000-0005-0000-0000-0000832A0000}"/>
    <cellStyle name="出力 2 2 2 3 2 3" xfId="3110" xr:uid="{00000000-0005-0000-0000-0000842A0000}"/>
    <cellStyle name="出力 2 2 2 3 2 3 2" xfId="6537" xr:uid="{00000000-0005-0000-0000-0000852A0000}"/>
    <cellStyle name="出力 2 2 2 3 2 4" xfId="7728" xr:uid="{00000000-0005-0000-0000-0000862A0000}"/>
    <cellStyle name="出力 2 2 2 3 2 5" xfId="9320" xr:uid="{00000000-0005-0000-0000-0000872A0000}"/>
    <cellStyle name="出力 2 2 2 3 2 6" xfId="11041" xr:uid="{00000000-0005-0000-0000-0000882A0000}"/>
    <cellStyle name="出力 2 2 2 3 2 7" xfId="12634" xr:uid="{00000000-0005-0000-0000-0000892A0000}"/>
    <cellStyle name="出力 2 2 2 3 2 8" xfId="14170" xr:uid="{00000000-0005-0000-0000-00008A2A0000}"/>
    <cellStyle name="出力 2 2 2 3 2 9" xfId="15059" xr:uid="{00000000-0005-0000-0000-00008B2A0000}"/>
    <cellStyle name="出力 2 2 2 3 3" xfId="1283" xr:uid="{00000000-0005-0000-0000-00008C2A0000}"/>
    <cellStyle name="出力 2 2 2 3 3 10" xfId="17045" xr:uid="{00000000-0005-0000-0000-00008D2A0000}"/>
    <cellStyle name="出力 2 2 2 3 3 11" xfId="18662" xr:uid="{00000000-0005-0000-0000-00008E2A0000}"/>
    <cellStyle name="出力 2 2 2 3 3 12" xfId="20261" xr:uid="{00000000-0005-0000-0000-00008F2A0000}"/>
    <cellStyle name="出力 2 2 2 3 3 13" xfId="4487" xr:uid="{00000000-0005-0000-0000-0000902A0000}"/>
    <cellStyle name="出力 2 2 2 3 3 2" xfId="2489" xr:uid="{00000000-0005-0000-0000-0000912A0000}"/>
    <cellStyle name="出力 2 2 2 3 3 2 2" xfId="5709" xr:uid="{00000000-0005-0000-0000-0000922A0000}"/>
    <cellStyle name="出力 2 2 2 3 3 3" xfId="3302" xr:uid="{00000000-0005-0000-0000-0000932A0000}"/>
    <cellStyle name="出力 2 2 2 3 3 3 2" xfId="6930" xr:uid="{00000000-0005-0000-0000-0000942A0000}"/>
    <cellStyle name="出力 2 2 2 3 3 4" xfId="8121" xr:uid="{00000000-0005-0000-0000-0000952A0000}"/>
    <cellStyle name="出力 2 2 2 3 3 5" xfId="9713" xr:uid="{00000000-0005-0000-0000-0000962A0000}"/>
    <cellStyle name="出力 2 2 2 3 3 6" xfId="11434" xr:uid="{00000000-0005-0000-0000-0000972A0000}"/>
    <cellStyle name="出力 2 2 2 3 3 7" xfId="13027" xr:uid="{00000000-0005-0000-0000-0000982A0000}"/>
    <cellStyle name="出力 2 2 2 3 3 8" xfId="14526" xr:uid="{00000000-0005-0000-0000-0000992A0000}"/>
    <cellStyle name="出力 2 2 2 3 3 9" xfId="15452" xr:uid="{00000000-0005-0000-0000-00009A2A0000}"/>
    <cellStyle name="出力 2 2 2 3 4" xfId="1685" xr:uid="{00000000-0005-0000-0000-00009B2A0000}"/>
    <cellStyle name="出力 2 2 2 3 4 10" xfId="17447" xr:uid="{00000000-0005-0000-0000-00009C2A0000}"/>
    <cellStyle name="出力 2 2 2 3 4 11" xfId="19064" xr:uid="{00000000-0005-0000-0000-00009D2A0000}"/>
    <cellStyle name="出力 2 2 2 3 4 12" xfId="20663" xr:uid="{00000000-0005-0000-0000-00009E2A0000}"/>
    <cellStyle name="出力 2 2 2 3 4 2" xfId="2891" xr:uid="{00000000-0005-0000-0000-00009F2A0000}"/>
    <cellStyle name="出力 2 2 2 3 4 2 2" xfId="6111" xr:uid="{00000000-0005-0000-0000-0000A02A0000}"/>
    <cellStyle name="出力 2 2 2 3 4 3" xfId="3683" xr:uid="{00000000-0005-0000-0000-0000A12A0000}"/>
    <cellStyle name="出力 2 2 2 3 4 4" xfId="8523" xr:uid="{00000000-0005-0000-0000-0000A22A0000}"/>
    <cellStyle name="出力 2 2 2 3 4 5" xfId="10115" xr:uid="{00000000-0005-0000-0000-0000A32A0000}"/>
    <cellStyle name="出力 2 2 2 3 4 6" xfId="11836" xr:uid="{00000000-0005-0000-0000-0000A42A0000}"/>
    <cellStyle name="出力 2 2 2 3 4 7" xfId="13429" xr:uid="{00000000-0005-0000-0000-0000A52A0000}"/>
    <cellStyle name="出力 2 2 2 3 4 8" xfId="14924" xr:uid="{00000000-0005-0000-0000-0000A62A0000}"/>
    <cellStyle name="出力 2 2 2 3 4 9" xfId="15854" xr:uid="{00000000-0005-0000-0000-0000A72A0000}"/>
    <cellStyle name="出力 2 2 2 3 5" xfId="4637" xr:uid="{00000000-0005-0000-0000-0000A82A0000}"/>
    <cellStyle name="出力 2 2 2 3 6" xfId="7317" xr:uid="{00000000-0005-0000-0000-0000A92A0000}"/>
    <cellStyle name="出力 2 2 2 3 7" xfId="8909" xr:uid="{00000000-0005-0000-0000-0000AA2A0000}"/>
    <cellStyle name="出力 2 2 2 3 8" xfId="10629" xr:uid="{00000000-0005-0000-0000-0000AB2A0000}"/>
    <cellStyle name="出力 2 2 2 3 9" xfId="12222" xr:uid="{00000000-0005-0000-0000-0000AC2A0000}"/>
    <cellStyle name="出力 2 2 2 4" xfId="684" xr:uid="{00000000-0005-0000-0000-0000AD2A0000}"/>
    <cellStyle name="出力 2 2 2 4 10" xfId="16446" xr:uid="{00000000-0005-0000-0000-0000AE2A0000}"/>
    <cellStyle name="出力 2 2 2 4 11" xfId="18063" xr:uid="{00000000-0005-0000-0000-0000AF2A0000}"/>
    <cellStyle name="出力 2 2 2 4 12" xfId="19662" xr:uid="{00000000-0005-0000-0000-0000B02A0000}"/>
    <cellStyle name="出力 2 2 2 4 13" xfId="3888" xr:uid="{00000000-0005-0000-0000-0000B12A0000}"/>
    <cellStyle name="出力 2 2 2 4 2" xfId="1890" xr:uid="{00000000-0005-0000-0000-0000B22A0000}"/>
    <cellStyle name="出力 2 2 2 4 2 2" xfId="5110" xr:uid="{00000000-0005-0000-0000-0000B32A0000}"/>
    <cellStyle name="出力 2 2 2 4 3" xfId="3015" xr:uid="{00000000-0005-0000-0000-0000B42A0000}"/>
    <cellStyle name="出力 2 2 2 4 3 2" xfId="6331" xr:uid="{00000000-0005-0000-0000-0000B52A0000}"/>
    <cellStyle name="出力 2 2 2 4 4" xfId="7522" xr:uid="{00000000-0005-0000-0000-0000B62A0000}"/>
    <cellStyle name="出力 2 2 2 4 5" xfId="9114" xr:uid="{00000000-0005-0000-0000-0000B72A0000}"/>
    <cellStyle name="出力 2 2 2 4 6" xfId="10835" xr:uid="{00000000-0005-0000-0000-0000B82A0000}"/>
    <cellStyle name="出力 2 2 2 4 7" xfId="12428" xr:uid="{00000000-0005-0000-0000-0000B92A0000}"/>
    <cellStyle name="出力 2 2 2 4 8" xfId="13995" xr:uid="{00000000-0005-0000-0000-0000BA2A0000}"/>
    <cellStyle name="出力 2 2 2 4 9" xfId="13552" xr:uid="{00000000-0005-0000-0000-0000BB2A0000}"/>
    <cellStyle name="出力 2 2 2 5" xfId="1077" xr:uid="{00000000-0005-0000-0000-0000BC2A0000}"/>
    <cellStyle name="出力 2 2 2 5 10" xfId="16839" xr:uid="{00000000-0005-0000-0000-0000BD2A0000}"/>
    <cellStyle name="出力 2 2 2 5 11" xfId="18456" xr:uid="{00000000-0005-0000-0000-0000BE2A0000}"/>
    <cellStyle name="出力 2 2 2 5 12" xfId="20055" xr:uid="{00000000-0005-0000-0000-0000BF2A0000}"/>
    <cellStyle name="出力 2 2 2 5 13" xfId="4281" xr:uid="{00000000-0005-0000-0000-0000C02A0000}"/>
    <cellStyle name="出力 2 2 2 5 2" xfId="2283" xr:uid="{00000000-0005-0000-0000-0000C12A0000}"/>
    <cellStyle name="出力 2 2 2 5 2 2" xfId="5503" xr:uid="{00000000-0005-0000-0000-0000C22A0000}"/>
    <cellStyle name="出力 2 2 2 5 3" xfId="3207" xr:uid="{00000000-0005-0000-0000-0000C32A0000}"/>
    <cellStyle name="出力 2 2 2 5 3 2" xfId="6724" xr:uid="{00000000-0005-0000-0000-0000C42A0000}"/>
    <cellStyle name="出力 2 2 2 5 4" xfId="7915" xr:uid="{00000000-0005-0000-0000-0000C52A0000}"/>
    <cellStyle name="出力 2 2 2 5 5" xfId="9507" xr:uid="{00000000-0005-0000-0000-0000C62A0000}"/>
    <cellStyle name="出力 2 2 2 5 6" xfId="11228" xr:uid="{00000000-0005-0000-0000-0000C72A0000}"/>
    <cellStyle name="出力 2 2 2 5 7" xfId="12821" xr:uid="{00000000-0005-0000-0000-0000C82A0000}"/>
    <cellStyle name="出力 2 2 2 5 8" xfId="14352" xr:uid="{00000000-0005-0000-0000-0000C92A0000}"/>
    <cellStyle name="出力 2 2 2 5 9" xfId="15246" xr:uid="{00000000-0005-0000-0000-0000CA2A0000}"/>
    <cellStyle name="出力 2 2 2 6" xfId="1479" xr:uid="{00000000-0005-0000-0000-0000CB2A0000}"/>
    <cellStyle name="出力 2 2 2 6 10" xfId="17241" xr:uid="{00000000-0005-0000-0000-0000CC2A0000}"/>
    <cellStyle name="出力 2 2 2 6 11" xfId="18858" xr:uid="{00000000-0005-0000-0000-0000CD2A0000}"/>
    <cellStyle name="出力 2 2 2 6 12" xfId="20457" xr:uid="{00000000-0005-0000-0000-0000CE2A0000}"/>
    <cellStyle name="出力 2 2 2 6 2" xfId="2685" xr:uid="{00000000-0005-0000-0000-0000CF2A0000}"/>
    <cellStyle name="出力 2 2 2 6 2 2" xfId="5905" xr:uid="{00000000-0005-0000-0000-0000D02A0000}"/>
    <cellStyle name="出力 2 2 2 6 3" xfId="3477" xr:uid="{00000000-0005-0000-0000-0000D12A0000}"/>
    <cellStyle name="出力 2 2 2 6 4" xfId="8317" xr:uid="{00000000-0005-0000-0000-0000D22A0000}"/>
    <cellStyle name="出力 2 2 2 6 5" xfId="9909" xr:uid="{00000000-0005-0000-0000-0000D32A0000}"/>
    <cellStyle name="出力 2 2 2 6 6" xfId="11630" xr:uid="{00000000-0005-0000-0000-0000D42A0000}"/>
    <cellStyle name="出力 2 2 2 6 7" xfId="13223" xr:uid="{00000000-0005-0000-0000-0000D52A0000}"/>
    <cellStyle name="出力 2 2 2 6 8" xfId="14718" xr:uid="{00000000-0005-0000-0000-0000D62A0000}"/>
    <cellStyle name="出力 2 2 2 6 9" xfId="15648" xr:uid="{00000000-0005-0000-0000-0000D72A0000}"/>
    <cellStyle name="出力 2 2 2 7" xfId="4774" xr:uid="{00000000-0005-0000-0000-0000D82A0000}"/>
    <cellStyle name="出力 2 2 2 8" xfId="7111" xr:uid="{00000000-0005-0000-0000-0000D92A0000}"/>
    <cellStyle name="出力 2 2 2 9" xfId="8703" xr:uid="{00000000-0005-0000-0000-0000DA2A0000}"/>
    <cellStyle name="出力 2 2 3" xfId="275" xr:uid="{00000000-0005-0000-0000-0000DB2A0000}"/>
    <cellStyle name="出力 2 2 3 10" xfId="12018" xr:uid="{00000000-0005-0000-0000-0000DC2A0000}"/>
    <cellStyle name="出力 2 2 3 11" xfId="13653" xr:uid="{00000000-0005-0000-0000-0000DD2A0000}"/>
    <cellStyle name="出力 2 2 3 12" xfId="16037" xr:uid="{00000000-0005-0000-0000-0000DE2A0000}"/>
    <cellStyle name="出力 2 2 3 13" xfId="17654" xr:uid="{00000000-0005-0000-0000-0000DF2A0000}"/>
    <cellStyle name="出力 2 2 3 14" xfId="19253" xr:uid="{00000000-0005-0000-0000-0000E02A0000}"/>
    <cellStyle name="出力 2 2 3 2" xfId="509" xr:uid="{00000000-0005-0000-0000-0000E12A0000}"/>
    <cellStyle name="出力 2 2 3 2 10" xfId="14086" xr:uid="{00000000-0005-0000-0000-0000E22A0000}"/>
    <cellStyle name="出力 2 2 3 2 11" xfId="16271" xr:uid="{00000000-0005-0000-0000-0000E32A0000}"/>
    <cellStyle name="出力 2 2 3 2 12" xfId="17888" xr:uid="{00000000-0005-0000-0000-0000E42A0000}"/>
    <cellStyle name="出力 2 2 3 2 13" xfId="19487" xr:uid="{00000000-0005-0000-0000-0000E52A0000}"/>
    <cellStyle name="出力 2 2 3 2 2" xfId="920" xr:uid="{00000000-0005-0000-0000-0000E62A0000}"/>
    <cellStyle name="出力 2 2 3 2 2 10" xfId="16682" xr:uid="{00000000-0005-0000-0000-0000E72A0000}"/>
    <cellStyle name="出力 2 2 3 2 2 11" xfId="18299" xr:uid="{00000000-0005-0000-0000-0000E82A0000}"/>
    <cellStyle name="出力 2 2 3 2 2 12" xfId="19898" xr:uid="{00000000-0005-0000-0000-0000E92A0000}"/>
    <cellStyle name="出力 2 2 3 2 2 13" xfId="4124" xr:uid="{00000000-0005-0000-0000-0000EA2A0000}"/>
    <cellStyle name="出力 2 2 3 2 2 2" xfId="2126" xr:uid="{00000000-0005-0000-0000-0000EB2A0000}"/>
    <cellStyle name="出力 2 2 3 2 2 2 2" xfId="5346" xr:uid="{00000000-0005-0000-0000-0000EC2A0000}"/>
    <cellStyle name="出力 2 2 3 2 2 3" xfId="3122" xr:uid="{00000000-0005-0000-0000-0000ED2A0000}"/>
    <cellStyle name="出力 2 2 3 2 2 3 2" xfId="6567" xr:uid="{00000000-0005-0000-0000-0000EE2A0000}"/>
    <cellStyle name="出力 2 2 3 2 2 4" xfId="7758" xr:uid="{00000000-0005-0000-0000-0000EF2A0000}"/>
    <cellStyle name="出力 2 2 3 2 2 5" xfId="9350" xr:uid="{00000000-0005-0000-0000-0000F02A0000}"/>
    <cellStyle name="出力 2 2 3 2 2 6" xfId="11071" xr:uid="{00000000-0005-0000-0000-0000F12A0000}"/>
    <cellStyle name="出力 2 2 3 2 2 7" xfId="12664" xr:uid="{00000000-0005-0000-0000-0000F22A0000}"/>
    <cellStyle name="出力 2 2 3 2 2 8" xfId="14197" xr:uid="{00000000-0005-0000-0000-0000F32A0000}"/>
    <cellStyle name="出力 2 2 3 2 2 9" xfId="15089" xr:uid="{00000000-0005-0000-0000-0000F42A0000}"/>
    <cellStyle name="出力 2 2 3 2 3" xfId="1313" xr:uid="{00000000-0005-0000-0000-0000F52A0000}"/>
    <cellStyle name="出力 2 2 3 2 3 10" xfId="17075" xr:uid="{00000000-0005-0000-0000-0000F62A0000}"/>
    <cellStyle name="出力 2 2 3 2 3 11" xfId="18692" xr:uid="{00000000-0005-0000-0000-0000F72A0000}"/>
    <cellStyle name="出力 2 2 3 2 3 12" xfId="20291" xr:uid="{00000000-0005-0000-0000-0000F82A0000}"/>
    <cellStyle name="出力 2 2 3 2 3 13" xfId="4517" xr:uid="{00000000-0005-0000-0000-0000F92A0000}"/>
    <cellStyle name="出力 2 2 3 2 3 2" xfId="2519" xr:uid="{00000000-0005-0000-0000-0000FA2A0000}"/>
    <cellStyle name="出力 2 2 3 2 3 2 2" xfId="5739" xr:uid="{00000000-0005-0000-0000-0000FB2A0000}"/>
    <cellStyle name="出力 2 2 3 2 3 3" xfId="3314" xr:uid="{00000000-0005-0000-0000-0000FC2A0000}"/>
    <cellStyle name="出力 2 2 3 2 3 3 2" xfId="6960" xr:uid="{00000000-0005-0000-0000-0000FD2A0000}"/>
    <cellStyle name="出力 2 2 3 2 3 4" xfId="8151" xr:uid="{00000000-0005-0000-0000-0000FE2A0000}"/>
    <cellStyle name="出力 2 2 3 2 3 5" xfId="9743" xr:uid="{00000000-0005-0000-0000-0000FF2A0000}"/>
    <cellStyle name="出力 2 2 3 2 3 6" xfId="11464" xr:uid="{00000000-0005-0000-0000-0000002B0000}"/>
    <cellStyle name="出力 2 2 3 2 3 7" xfId="13057" xr:uid="{00000000-0005-0000-0000-0000012B0000}"/>
    <cellStyle name="出力 2 2 3 2 3 8" xfId="14553" xr:uid="{00000000-0005-0000-0000-0000022B0000}"/>
    <cellStyle name="出力 2 2 3 2 3 9" xfId="15482" xr:uid="{00000000-0005-0000-0000-0000032B0000}"/>
    <cellStyle name="出力 2 2 3 2 4" xfId="1715" xr:uid="{00000000-0005-0000-0000-0000042B0000}"/>
    <cellStyle name="出力 2 2 3 2 4 10" xfId="17477" xr:uid="{00000000-0005-0000-0000-0000052B0000}"/>
    <cellStyle name="出力 2 2 3 2 4 11" xfId="19094" xr:uid="{00000000-0005-0000-0000-0000062B0000}"/>
    <cellStyle name="出力 2 2 3 2 4 12" xfId="20693" xr:uid="{00000000-0005-0000-0000-0000072B0000}"/>
    <cellStyle name="出力 2 2 3 2 4 2" xfId="2921" xr:uid="{00000000-0005-0000-0000-0000082B0000}"/>
    <cellStyle name="出力 2 2 3 2 4 2 2" xfId="6141" xr:uid="{00000000-0005-0000-0000-0000092B0000}"/>
    <cellStyle name="出力 2 2 3 2 4 3" xfId="3713" xr:uid="{00000000-0005-0000-0000-00000A2B0000}"/>
    <cellStyle name="出力 2 2 3 2 4 4" xfId="8553" xr:uid="{00000000-0005-0000-0000-00000B2B0000}"/>
    <cellStyle name="出力 2 2 3 2 4 5" xfId="10145" xr:uid="{00000000-0005-0000-0000-00000C2B0000}"/>
    <cellStyle name="出力 2 2 3 2 4 6" xfId="11866" xr:uid="{00000000-0005-0000-0000-00000D2B0000}"/>
    <cellStyle name="出力 2 2 3 2 4 7" xfId="13459" xr:uid="{00000000-0005-0000-0000-00000E2B0000}"/>
    <cellStyle name="出力 2 2 3 2 4 8" xfId="14954" xr:uid="{00000000-0005-0000-0000-00000F2B0000}"/>
    <cellStyle name="出力 2 2 3 2 4 9" xfId="15884" xr:uid="{00000000-0005-0000-0000-0000102B0000}"/>
    <cellStyle name="出力 2 2 3 2 5" xfId="4607" xr:uid="{00000000-0005-0000-0000-0000112B0000}"/>
    <cellStyle name="出力 2 2 3 2 6" xfId="7347" xr:uid="{00000000-0005-0000-0000-0000122B0000}"/>
    <cellStyle name="出力 2 2 3 2 7" xfId="8939" xr:uid="{00000000-0005-0000-0000-0000132B0000}"/>
    <cellStyle name="出力 2 2 3 2 8" xfId="10659" xr:uid="{00000000-0005-0000-0000-0000142B0000}"/>
    <cellStyle name="出力 2 2 3 2 9" xfId="12252" xr:uid="{00000000-0005-0000-0000-0000152B0000}"/>
    <cellStyle name="出力 2 2 3 3" xfId="686" xr:uid="{00000000-0005-0000-0000-0000162B0000}"/>
    <cellStyle name="出力 2 2 3 3 10" xfId="16448" xr:uid="{00000000-0005-0000-0000-0000172B0000}"/>
    <cellStyle name="出力 2 2 3 3 11" xfId="18065" xr:uid="{00000000-0005-0000-0000-0000182B0000}"/>
    <cellStyle name="出力 2 2 3 3 12" xfId="19664" xr:uid="{00000000-0005-0000-0000-0000192B0000}"/>
    <cellStyle name="出力 2 2 3 3 13" xfId="3890" xr:uid="{00000000-0005-0000-0000-00001A2B0000}"/>
    <cellStyle name="出力 2 2 3 3 2" xfId="1892" xr:uid="{00000000-0005-0000-0000-00001B2B0000}"/>
    <cellStyle name="出力 2 2 3 3 2 2" xfId="5112" xr:uid="{00000000-0005-0000-0000-00001C2B0000}"/>
    <cellStyle name="出力 2 2 3 3 3" xfId="3017" xr:uid="{00000000-0005-0000-0000-00001D2B0000}"/>
    <cellStyle name="出力 2 2 3 3 3 2" xfId="6333" xr:uid="{00000000-0005-0000-0000-00001E2B0000}"/>
    <cellStyle name="出力 2 2 3 3 4" xfId="7524" xr:uid="{00000000-0005-0000-0000-00001F2B0000}"/>
    <cellStyle name="出力 2 2 3 3 5" xfId="9116" xr:uid="{00000000-0005-0000-0000-0000202B0000}"/>
    <cellStyle name="出力 2 2 3 3 6" xfId="10837" xr:uid="{00000000-0005-0000-0000-0000212B0000}"/>
    <cellStyle name="出力 2 2 3 3 7" xfId="12430" xr:uid="{00000000-0005-0000-0000-0000222B0000}"/>
    <cellStyle name="出力 2 2 3 3 8" xfId="13997" xr:uid="{00000000-0005-0000-0000-0000232B0000}"/>
    <cellStyle name="出力 2 2 3 3 9" xfId="13551" xr:uid="{00000000-0005-0000-0000-0000242B0000}"/>
    <cellStyle name="出力 2 2 3 4" xfId="1079" xr:uid="{00000000-0005-0000-0000-0000252B0000}"/>
    <cellStyle name="出力 2 2 3 4 10" xfId="16841" xr:uid="{00000000-0005-0000-0000-0000262B0000}"/>
    <cellStyle name="出力 2 2 3 4 11" xfId="18458" xr:uid="{00000000-0005-0000-0000-0000272B0000}"/>
    <cellStyle name="出力 2 2 3 4 12" xfId="20057" xr:uid="{00000000-0005-0000-0000-0000282B0000}"/>
    <cellStyle name="出力 2 2 3 4 13" xfId="4283" xr:uid="{00000000-0005-0000-0000-0000292B0000}"/>
    <cellStyle name="出力 2 2 3 4 2" xfId="2285" xr:uid="{00000000-0005-0000-0000-00002A2B0000}"/>
    <cellStyle name="出力 2 2 3 4 2 2" xfId="5505" xr:uid="{00000000-0005-0000-0000-00002B2B0000}"/>
    <cellStyle name="出力 2 2 3 4 3" xfId="3209" xr:uid="{00000000-0005-0000-0000-00002C2B0000}"/>
    <cellStyle name="出力 2 2 3 4 3 2" xfId="6726" xr:uid="{00000000-0005-0000-0000-00002D2B0000}"/>
    <cellStyle name="出力 2 2 3 4 4" xfId="7917" xr:uid="{00000000-0005-0000-0000-00002E2B0000}"/>
    <cellStyle name="出力 2 2 3 4 5" xfId="9509" xr:uid="{00000000-0005-0000-0000-00002F2B0000}"/>
    <cellStyle name="出力 2 2 3 4 6" xfId="11230" xr:uid="{00000000-0005-0000-0000-0000302B0000}"/>
    <cellStyle name="出力 2 2 3 4 7" xfId="12823" xr:uid="{00000000-0005-0000-0000-0000312B0000}"/>
    <cellStyle name="出力 2 2 3 4 8" xfId="14354" xr:uid="{00000000-0005-0000-0000-0000322B0000}"/>
    <cellStyle name="出力 2 2 3 4 9" xfId="15248" xr:uid="{00000000-0005-0000-0000-0000332B0000}"/>
    <cellStyle name="出力 2 2 3 5" xfId="1481" xr:uid="{00000000-0005-0000-0000-0000342B0000}"/>
    <cellStyle name="出力 2 2 3 5 10" xfId="17243" xr:uid="{00000000-0005-0000-0000-0000352B0000}"/>
    <cellStyle name="出力 2 2 3 5 11" xfId="18860" xr:uid="{00000000-0005-0000-0000-0000362B0000}"/>
    <cellStyle name="出力 2 2 3 5 12" xfId="20459" xr:uid="{00000000-0005-0000-0000-0000372B0000}"/>
    <cellStyle name="出力 2 2 3 5 2" xfId="2687" xr:uid="{00000000-0005-0000-0000-0000382B0000}"/>
    <cellStyle name="出力 2 2 3 5 2 2" xfId="5907" xr:uid="{00000000-0005-0000-0000-0000392B0000}"/>
    <cellStyle name="出力 2 2 3 5 3" xfId="3479" xr:uid="{00000000-0005-0000-0000-00003A2B0000}"/>
    <cellStyle name="出力 2 2 3 5 4" xfId="8319" xr:uid="{00000000-0005-0000-0000-00003B2B0000}"/>
    <cellStyle name="出力 2 2 3 5 5" xfId="9911" xr:uid="{00000000-0005-0000-0000-00003C2B0000}"/>
    <cellStyle name="出力 2 2 3 5 6" xfId="11632" xr:uid="{00000000-0005-0000-0000-00003D2B0000}"/>
    <cellStyle name="出力 2 2 3 5 7" xfId="13225" xr:uid="{00000000-0005-0000-0000-00003E2B0000}"/>
    <cellStyle name="出力 2 2 3 5 8" xfId="14720" xr:uid="{00000000-0005-0000-0000-00003F2B0000}"/>
    <cellStyle name="出力 2 2 3 5 9" xfId="15650" xr:uid="{00000000-0005-0000-0000-0000402B0000}"/>
    <cellStyle name="出力 2 2 3 6" xfId="4773" xr:uid="{00000000-0005-0000-0000-0000412B0000}"/>
    <cellStyle name="出力 2 2 3 7" xfId="7113" xr:uid="{00000000-0005-0000-0000-0000422B0000}"/>
    <cellStyle name="出力 2 2 3 8" xfId="8705" xr:uid="{00000000-0005-0000-0000-0000432B0000}"/>
    <cellStyle name="出力 2 2 3 9" xfId="10425" xr:uid="{00000000-0005-0000-0000-0000442B0000}"/>
    <cellStyle name="出力 2 2 4" xfId="276" xr:uid="{00000000-0005-0000-0000-0000452B0000}"/>
    <cellStyle name="出力 2 2 4 10" xfId="10426" xr:uid="{00000000-0005-0000-0000-0000462B0000}"/>
    <cellStyle name="出力 2 2 4 11" xfId="12019" xr:uid="{00000000-0005-0000-0000-0000472B0000}"/>
    <cellStyle name="出力 2 2 4 12" xfId="13784" xr:uid="{00000000-0005-0000-0000-0000482B0000}"/>
    <cellStyle name="出力 2 2 4 13" xfId="16038" xr:uid="{00000000-0005-0000-0000-0000492B0000}"/>
    <cellStyle name="出力 2 2 4 14" xfId="17655" xr:uid="{00000000-0005-0000-0000-00004A2B0000}"/>
    <cellStyle name="出力 2 2 4 15" xfId="19254" xr:uid="{00000000-0005-0000-0000-00004B2B0000}"/>
    <cellStyle name="出力 2 2 4 2" xfId="407" xr:uid="{00000000-0005-0000-0000-00004C2B0000}"/>
    <cellStyle name="出力 2 2 4 2 10" xfId="12150" xr:uid="{00000000-0005-0000-0000-00004D2B0000}"/>
    <cellStyle name="出力 2 2 4 2 11" xfId="10196" xr:uid="{00000000-0005-0000-0000-00004E2B0000}"/>
    <cellStyle name="出力 2 2 4 2 12" xfId="16169" xr:uid="{00000000-0005-0000-0000-00004F2B0000}"/>
    <cellStyle name="出力 2 2 4 2 13" xfId="17786" xr:uid="{00000000-0005-0000-0000-0000502B0000}"/>
    <cellStyle name="出力 2 2 4 2 14" xfId="19385" xr:uid="{00000000-0005-0000-0000-0000512B0000}"/>
    <cellStyle name="出力 2 2 4 2 2" xfId="540" xr:uid="{00000000-0005-0000-0000-0000522B0000}"/>
    <cellStyle name="出力 2 2 4 2 2 10" xfId="14439" xr:uid="{00000000-0005-0000-0000-0000532B0000}"/>
    <cellStyle name="出力 2 2 4 2 2 11" xfId="16302" xr:uid="{00000000-0005-0000-0000-0000542B0000}"/>
    <cellStyle name="出力 2 2 4 2 2 12" xfId="17919" xr:uid="{00000000-0005-0000-0000-0000552B0000}"/>
    <cellStyle name="出力 2 2 4 2 2 13" xfId="19518" xr:uid="{00000000-0005-0000-0000-0000562B0000}"/>
    <cellStyle name="出力 2 2 4 2 2 2" xfId="951" xr:uid="{00000000-0005-0000-0000-0000572B0000}"/>
    <cellStyle name="出力 2 2 4 2 2 2 10" xfId="16713" xr:uid="{00000000-0005-0000-0000-0000582B0000}"/>
    <cellStyle name="出力 2 2 4 2 2 2 11" xfId="18330" xr:uid="{00000000-0005-0000-0000-0000592B0000}"/>
    <cellStyle name="出力 2 2 4 2 2 2 12" xfId="19929" xr:uid="{00000000-0005-0000-0000-00005A2B0000}"/>
    <cellStyle name="出力 2 2 4 2 2 2 13" xfId="4155" xr:uid="{00000000-0005-0000-0000-00005B2B0000}"/>
    <cellStyle name="出力 2 2 4 2 2 2 2" xfId="2157" xr:uid="{00000000-0005-0000-0000-00005C2B0000}"/>
    <cellStyle name="出力 2 2 4 2 2 2 2 2" xfId="5377" xr:uid="{00000000-0005-0000-0000-00005D2B0000}"/>
    <cellStyle name="出力 2 2 4 2 2 2 3" xfId="3150" xr:uid="{00000000-0005-0000-0000-00005E2B0000}"/>
    <cellStyle name="出力 2 2 4 2 2 2 3 2" xfId="6598" xr:uid="{00000000-0005-0000-0000-00005F2B0000}"/>
    <cellStyle name="出力 2 2 4 2 2 2 4" xfId="7789" xr:uid="{00000000-0005-0000-0000-0000602B0000}"/>
    <cellStyle name="出力 2 2 4 2 2 2 5" xfId="9381" xr:uid="{00000000-0005-0000-0000-0000612B0000}"/>
    <cellStyle name="出力 2 2 4 2 2 2 6" xfId="11102" xr:uid="{00000000-0005-0000-0000-0000622B0000}"/>
    <cellStyle name="出力 2 2 4 2 2 2 7" xfId="12695" xr:uid="{00000000-0005-0000-0000-0000632B0000}"/>
    <cellStyle name="出力 2 2 4 2 2 2 8" xfId="14227" xr:uid="{00000000-0005-0000-0000-0000642B0000}"/>
    <cellStyle name="出力 2 2 4 2 2 2 9" xfId="15120" xr:uid="{00000000-0005-0000-0000-0000652B0000}"/>
    <cellStyle name="出力 2 2 4 2 2 3" xfId="1344" xr:uid="{00000000-0005-0000-0000-0000662B0000}"/>
    <cellStyle name="出力 2 2 4 2 2 3 10" xfId="17106" xr:uid="{00000000-0005-0000-0000-0000672B0000}"/>
    <cellStyle name="出力 2 2 4 2 2 3 11" xfId="18723" xr:uid="{00000000-0005-0000-0000-0000682B0000}"/>
    <cellStyle name="出力 2 2 4 2 2 3 12" xfId="20322" xr:uid="{00000000-0005-0000-0000-0000692B0000}"/>
    <cellStyle name="出力 2 2 4 2 2 3 13" xfId="4548" xr:uid="{00000000-0005-0000-0000-00006A2B0000}"/>
    <cellStyle name="出力 2 2 4 2 2 3 2" xfId="2550" xr:uid="{00000000-0005-0000-0000-00006B2B0000}"/>
    <cellStyle name="出力 2 2 4 2 2 3 2 2" xfId="5770" xr:uid="{00000000-0005-0000-0000-00006C2B0000}"/>
    <cellStyle name="出力 2 2 4 2 2 3 3" xfId="3342" xr:uid="{00000000-0005-0000-0000-00006D2B0000}"/>
    <cellStyle name="出力 2 2 4 2 2 3 3 2" xfId="6991" xr:uid="{00000000-0005-0000-0000-00006E2B0000}"/>
    <cellStyle name="出力 2 2 4 2 2 3 4" xfId="8182" xr:uid="{00000000-0005-0000-0000-00006F2B0000}"/>
    <cellStyle name="出力 2 2 4 2 2 3 5" xfId="9774" xr:uid="{00000000-0005-0000-0000-0000702B0000}"/>
    <cellStyle name="出力 2 2 4 2 2 3 6" xfId="11495" xr:uid="{00000000-0005-0000-0000-0000712B0000}"/>
    <cellStyle name="出力 2 2 4 2 2 3 7" xfId="13088" xr:uid="{00000000-0005-0000-0000-0000722B0000}"/>
    <cellStyle name="出力 2 2 4 2 2 3 8" xfId="14583" xr:uid="{00000000-0005-0000-0000-0000732B0000}"/>
    <cellStyle name="出力 2 2 4 2 2 3 9" xfId="15513" xr:uid="{00000000-0005-0000-0000-0000742B0000}"/>
    <cellStyle name="出力 2 2 4 2 2 4" xfId="1746" xr:uid="{00000000-0005-0000-0000-0000752B0000}"/>
    <cellStyle name="出力 2 2 4 2 2 4 10" xfId="17508" xr:uid="{00000000-0005-0000-0000-0000762B0000}"/>
    <cellStyle name="出力 2 2 4 2 2 4 11" xfId="19125" xr:uid="{00000000-0005-0000-0000-0000772B0000}"/>
    <cellStyle name="出力 2 2 4 2 2 4 12" xfId="20724" xr:uid="{00000000-0005-0000-0000-0000782B0000}"/>
    <cellStyle name="出力 2 2 4 2 2 4 2" xfId="2952" xr:uid="{00000000-0005-0000-0000-0000792B0000}"/>
    <cellStyle name="出力 2 2 4 2 2 4 2 2" xfId="6172" xr:uid="{00000000-0005-0000-0000-00007A2B0000}"/>
    <cellStyle name="出力 2 2 4 2 2 4 3" xfId="3744" xr:uid="{00000000-0005-0000-0000-00007B2B0000}"/>
    <cellStyle name="出力 2 2 4 2 2 4 4" xfId="8584" xr:uid="{00000000-0005-0000-0000-00007C2B0000}"/>
    <cellStyle name="出力 2 2 4 2 2 4 5" xfId="10176" xr:uid="{00000000-0005-0000-0000-00007D2B0000}"/>
    <cellStyle name="出力 2 2 4 2 2 4 6" xfId="11897" xr:uid="{00000000-0005-0000-0000-00007E2B0000}"/>
    <cellStyle name="出力 2 2 4 2 2 4 7" xfId="13490" xr:uid="{00000000-0005-0000-0000-00007F2B0000}"/>
    <cellStyle name="出力 2 2 4 2 2 4 8" xfId="14985" xr:uid="{00000000-0005-0000-0000-0000802B0000}"/>
    <cellStyle name="出力 2 2 4 2 2 4 9" xfId="15915" xr:uid="{00000000-0005-0000-0000-0000812B0000}"/>
    <cellStyle name="出力 2 2 4 2 2 5" xfId="4576" xr:uid="{00000000-0005-0000-0000-0000822B0000}"/>
    <cellStyle name="出力 2 2 4 2 2 6" xfId="7378" xr:uid="{00000000-0005-0000-0000-0000832B0000}"/>
    <cellStyle name="出力 2 2 4 2 2 7" xfId="8970" xr:uid="{00000000-0005-0000-0000-0000842B0000}"/>
    <cellStyle name="出力 2 2 4 2 2 8" xfId="10690" xr:uid="{00000000-0005-0000-0000-0000852B0000}"/>
    <cellStyle name="出力 2 2 4 2 2 9" xfId="12283" xr:uid="{00000000-0005-0000-0000-0000862B0000}"/>
    <cellStyle name="出力 2 2 4 2 3" xfId="818" xr:uid="{00000000-0005-0000-0000-0000872B0000}"/>
    <cellStyle name="出力 2 2 4 2 3 10" xfId="16580" xr:uid="{00000000-0005-0000-0000-0000882B0000}"/>
    <cellStyle name="出力 2 2 4 2 3 11" xfId="18197" xr:uid="{00000000-0005-0000-0000-0000892B0000}"/>
    <cellStyle name="出力 2 2 4 2 3 12" xfId="19796" xr:uid="{00000000-0005-0000-0000-00008A2B0000}"/>
    <cellStyle name="出力 2 2 4 2 3 13" xfId="4022" xr:uid="{00000000-0005-0000-0000-00008B2B0000}"/>
    <cellStyle name="出力 2 2 4 2 3 2" xfId="2024" xr:uid="{00000000-0005-0000-0000-00008C2B0000}"/>
    <cellStyle name="出力 2 2 4 2 3 2 2" xfId="5244" xr:uid="{00000000-0005-0000-0000-00008D2B0000}"/>
    <cellStyle name="出力 2 2 4 2 3 3" xfId="3074" xr:uid="{00000000-0005-0000-0000-00008E2B0000}"/>
    <cellStyle name="出力 2 2 4 2 3 3 2" xfId="6465" xr:uid="{00000000-0005-0000-0000-00008F2B0000}"/>
    <cellStyle name="出力 2 2 4 2 3 4" xfId="7656" xr:uid="{00000000-0005-0000-0000-0000902B0000}"/>
    <cellStyle name="出力 2 2 4 2 3 5" xfId="9248" xr:uid="{00000000-0005-0000-0000-0000912B0000}"/>
    <cellStyle name="出力 2 2 4 2 3 6" xfId="10969" xr:uid="{00000000-0005-0000-0000-0000922B0000}"/>
    <cellStyle name="出力 2 2 4 2 3 7" xfId="12562" xr:uid="{00000000-0005-0000-0000-0000932B0000}"/>
    <cellStyle name="出力 2 2 4 2 3 8" xfId="14112" xr:uid="{00000000-0005-0000-0000-0000942B0000}"/>
    <cellStyle name="出力 2 2 4 2 3 9" xfId="10229" xr:uid="{00000000-0005-0000-0000-0000952B0000}"/>
    <cellStyle name="出力 2 2 4 2 4" xfId="1211" xr:uid="{00000000-0005-0000-0000-0000962B0000}"/>
    <cellStyle name="出力 2 2 4 2 4 10" xfId="16973" xr:uid="{00000000-0005-0000-0000-0000972B0000}"/>
    <cellStyle name="出力 2 2 4 2 4 11" xfId="18590" xr:uid="{00000000-0005-0000-0000-0000982B0000}"/>
    <cellStyle name="出力 2 2 4 2 4 12" xfId="20189" xr:uid="{00000000-0005-0000-0000-0000992B0000}"/>
    <cellStyle name="出力 2 2 4 2 4 13" xfId="4415" xr:uid="{00000000-0005-0000-0000-00009A2B0000}"/>
    <cellStyle name="出力 2 2 4 2 4 2" xfId="2417" xr:uid="{00000000-0005-0000-0000-00009B2B0000}"/>
    <cellStyle name="出力 2 2 4 2 4 2 2" xfId="5637" xr:uid="{00000000-0005-0000-0000-00009C2B0000}"/>
    <cellStyle name="出力 2 2 4 2 4 3" xfId="3266" xr:uid="{00000000-0005-0000-0000-00009D2B0000}"/>
    <cellStyle name="出力 2 2 4 2 4 3 2" xfId="6858" xr:uid="{00000000-0005-0000-0000-00009E2B0000}"/>
    <cellStyle name="出力 2 2 4 2 4 4" xfId="8049" xr:uid="{00000000-0005-0000-0000-00009F2B0000}"/>
    <cellStyle name="出力 2 2 4 2 4 5" xfId="9641" xr:uid="{00000000-0005-0000-0000-0000A02B0000}"/>
    <cellStyle name="出力 2 2 4 2 4 6" xfId="11362" xr:uid="{00000000-0005-0000-0000-0000A12B0000}"/>
    <cellStyle name="出力 2 2 4 2 4 7" xfId="12955" xr:uid="{00000000-0005-0000-0000-0000A22B0000}"/>
    <cellStyle name="出力 2 2 4 2 4 8" xfId="14468" xr:uid="{00000000-0005-0000-0000-0000A32B0000}"/>
    <cellStyle name="出力 2 2 4 2 4 9" xfId="15380" xr:uid="{00000000-0005-0000-0000-0000A42B0000}"/>
    <cellStyle name="出力 2 2 4 2 5" xfId="1613" xr:uid="{00000000-0005-0000-0000-0000A52B0000}"/>
    <cellStyle name="出力 2 2 4 2 5 10" xfId="17375" xr:uid="{00000000-0005-0000-0000-0000A62B0000}"/>
    <cellStyle name="出力 2 2 4 2 5 11" xfId="18992" xr:uid="{00000000-0005-0000-0000-0000A72B0000}"/>
    <cellStyle name="出力 2 2 4 2 5 12" xfId="20591" xr:uid="{00000000-0005-0000-0000-0000A82B0000}"/>
    <cellStyle name="出力 2 2 4 2 5 2" xfId="2819" xr:uid="{00000000-0005-0000-0000-0000A92B0000}"/>
    <cellStyle name="出力 2 2 4 2 5 2 2" xfId="6039" xr:uid="{00000000-0005-0000-0000-0000AA2B0000}"/>
    <cellStyle name="出力 2 2 4 2 5 3" xfId="3611" xr:uid="{00000000-0005-0000-0000-0000AB2B0000}"/>
    <cellStyle name="出力 2 2 4 2 5 4" xfId="8451" xr:uid="{00000000-0005-0000-0000-0000AC2B0000}"/>
    <cellStyle name="出力 2 2 4 2 5 5" xfId="10043" xr:uid="{00000000-0005-0000-0000-0000AD2B0000}"/>
    <cellStyle name="出力 2 2 4 2 5 6" xfId="11764" xr:uid="{00000000-0005-0000-0000-0000AE2B0000}"/>
    <cellStyle name="出力 2 2 4 2 5 7" xfId="13357" xr:uid="{00000000-0005-0000-0000-0000AF2B0000}"/>
    <cellStyle name="出力 2 2 4 2 5 8" xfId="14852" xr:uid="{00000000-0005-0000-0000-0000B02B0000}"/>
    <cellStyle name="出力 2 2 4 2 5 9" xfId="15782" xr:uid="{00000000-0005-0000-0000-0000B12B0000}"/>
    <cellStyle name="出力 2 2 4 2 6" xfId="4718" xr:uid="{00000000-0005-0000-0000-0000B22B0000}"/>
    <cellStyle name="出力 2 2 4 2 7" xfId="7245" xr:uid="{00000000-0005-0000-0000-0000B32B0000}"/>
    <cellStyle name="出力 2 2 4 2 8" xfId="8837" xr:uid="{00000000-0005-0000-0000-0000B42B0000}"/>
    <cellStyle name="出力 2 2 4 2 9" xfId="10557" xr:uid="{00000000-0005-0000-0000-0000B52B0000}"/>
    <cellStyle name="出力 2 2 4 3" xfId="523" xr:uid="{00000000-0005-0000-0000-0000B62B0000}"/>
    <cellStyle name="出力 2 2 4 3 10" xfId="13577" xr:uid="{00000000-0005-0000-0000-0000B72B0000}"/>
    <cellStyle name="出力 2 2 4 3 11" xfId="16285" xr:uid="{00000000-0005-0000-0000-0000B82B0000}"/>
    <cellStyle name="出力 2 2 4 3 12" xfId="17902" xr:uid="{00000000-0005-0000-0000-0000B92B0000}"/>
    <cellStyle name="出力 2 2 4 3 13" xfId="19501" xr:uid="{00000000-0005-0000-0000-0000BA2B0000}"/>
    <cellStyle name="出力 2 2 4 3 2" xfId="934" xr:uid="{00000000-0005-0000-0000-0000BB2B0000}"/>
    <cellStyle name="出力 2 2 4 3 2 10" xfId="16696" xr:uid="{00000000-0005-0000-0000-0000BC2B0000}"/>
    <cellStyle name="出力 2 2 4 3 2 11" xfId="18313" xr:uid="{00000000-0005-0000-0000-0000BD2B0000}"/>
    <cellStyle name="出力 2 2 4 3 2 12" xfId="19912" xr:uid="{00000000-0005-0000-0000-0000BE2B0000}"/>
    <cellStyle name="出力 2 2 4 3 2 13" xfId="4138" xr:uid="{00000000-0005-0000-0000-0000BF2B0000}"/>
    <cellStyle name="出力 2 2 4 3 2 2" xfId="2140" xr:uid="{00000000-0005-0000-0000-0000C02B0000}"/>
    <cellStyle name="出力 2 2 4 3 2 2 2" xfId="5360" xr:uid="{00000000-0005-0000-0000-0000C12B0000}"/>
    <cellStyle name="出力 2 2 4 3 2 3" xfId="3133" xr:uid="{00000000-0005-0000-0000-0000C22B0000}"/>
    <cellStyle name="出力 2 2 4 3 2 3 2" xfId="6581" xr:uid="{00000000-0005-0000-0000-0000C32B0000}"/>
    <cellStyle name="出力 2 2 4 3 2 4" xfId="7772" xr:uid="{00000000-0005-0000-0000-0000C42B0000}"/>
    <cellStyle name="出力 2 2 4 3 2 5" xfId="9364" xr:uid="{00000000-0005-0000-0000-0000C52B0000}"/>
    <cellStyle name="出力 2 2 4 3 2 6" xfId="11085" xr:uid="{00000000-0005-0000-0000-0000C62B0000}"/>
    <cellStyle name="出力 2 2 4 3 2 7" xfId="12678" xr:uid="{00000000-0005-0000-0000-0000C72B0000}"/>
    <cellStyle name="出力 2 2 4 3 2 8" xfId="14210" xr:uid="{00000000-0005-0000-0000-0000C82B0000}"/>
    <cellStyle name="出力 2 2 4 3 2 9" xfId="15103" xr:uid="{00000000-0005-0000-0000-0000C92B0000}"/>
    <cellStyle name="出力 2 2 4 3 3" xfId="1327" xr:uid="{00000000-0005-0000-0000-0000CA2B0000}"/>
    <cellStyle name="出力 2 2 4 3 3 10" xfId="17089" xr:uid="{00000000-0005-0000-0000-0000CB2B0000}"/>
    <cellStyle name="出力 2 2 4 3 3 11" xfId="18706" xr:uid="{00000000-0005-0000-0000-0000CC2B0000}"/>
    <cellStyle name="出力 2 2 4 3 3 12" xfId="20305" xr:uid="{00000000-0005-0000-0000-0000CD2B0000}"/>
    <cellStyle name="出力 2 2 4 3 3 13" xfId="4531" xr:uid="{00000000-0005-0000-0000-0000CE2B0000}"/>
    <cellStyle name="出力 2 2 4 3 3 2" xfId="2533" xr:uid="{00000000-0005-0000-0000-0000CF2B0000}"/>
    <cellStyle name="出力 2 2 4 3 3 2 2" xfId="5753" xr:uid="{00000000-0005-0000-0000-0000D02B0000}"/>
    <cellStyle name="出力 2 2 4 3 3 3" xfId="3325" xr:uid="{00000000-0005-0000-0000-0000D12B0000}"/>
    <cellStyle name="出力 2 2 4 3 3 3 2" xfId="6974" xr:uid="{00000000-0005-0000-0000-0000D22B0000}"/>
    <cellStyle name="出力 2 2 4 3 3 4" xfId="8165" xr:uid="{00000000-0005-0000-0000-0000D32B0000}"/>
    <cellStyle name="出力 2 2 4 3 3 5" xfId="9757" xr:uid="{00000000-0005-0000-0000-0000D42B0000}"/>
    <cellStyle name="出力 2 2 4 3 3 6" xfId="11478" xr:uid="{00000000-0005-0000-0000-0000D52B0000}"/>
    <cellStyle name="出力 2 2 4 3 3 7" xfId="13071" xr:uid="{00000000-0005-0000-0000-0000D62B0000}"/>
    <cellStyle name="出力 2 2 4 3 3 8" xfId="14566" xr:uid="{00000000-0005-0000-0000-0000D72B0000}"/>
    <cellStyle name="出力 2 2 4 3 3 9" xfId="15496" xr:uid="{00000000-0005-0000-0000-0000D82B0000}"/>
    <cellStyle name="出力 2 2 4 3 4" xfId="1729" xr:uid="{00000000-0005-0000-0000-0000D92B0000}"/>
    <cellStyle name="出力 2 2 4 3 4 10" xfId="17491" xr:uid="{00000000-0005-0000-0000-0000DA2B0000}"/>
    <cellStyle name="出力 2 2 4 3 4 11" xfId="19108" xr:uid="{00000000-0005-0000-0000-0000DB2B0000}"/>
    <cellStyle name="出力 2 2 4 3 4 12" xfId="20707" xr:uid="{00000000-0005-0000-0000-0000DC2B0000}"/>
    <cellStyle name="出力 2 2 4 3 4 2" xfId="2935" xr:uid="{00000000-0005-0000-0000-0000DD2B0000}"/>
    <cellStyle name="出力 2 2 4 3 4 2 2" xfId="6155" xr:uid="{00000000-0005-0000-0000-0000DE2B0000}"/>
    <cellStyle name="出力 2 2 4 3 4 3" xfId="3727" xr:uid="{00000000-0005-0000-0000-0000DF2B0000}"/>
    <cellStyle name="出力 2 2 4 3 4 4" xfId="8567" xr:uid="{00000000-0005-0000-0000-0000E02B0000}"/>
    <cellStyle name="出力 2 2 4 3 4 5" xfId="10159" xr:uid="{00000000-0005-0000-0000-0000E12B0000}"/>
    <cellStyle name="出力 2 2 4 3 4 6" xfId="11880" xr:uid="{00000000-0005-0000-0000-0000E22B0000}"/>
    <cellStyle name="出力 2 2 4 3 4 7" xfId="13473" xr:uid="{00000000-0005-0000-0000-0000E32B0000}"/>
    <cellStyle name="出力 2 2 4 3 4 8" xfId="14968" xr:uid="{00000000-0005-0000-0000-0000E42B0000}"/>
    <cellStyle name="出力 2 2 4 3 4 9" xfId="15898" xr:uid="{00000000-0005-0000-0000-0000E52B0000}"/>
    <cellStyle name="出力 2 2 4 3 5" xfId="4593" xr:uid="{00000000-0005-0000-0000-0000E62B0000}"/>
    <cellStyle name="出力 2 2 4 3 6" xfId="7361" xr:uid="{00000000-0005-0000-0000-0000E72B0000}"/>
    <cellStyle name="出力 2 2 4 3 7" xfId="8953" xr:uid="{00000000-0005-0000-0000-0000E82B0000}"/>
    <cellStyle name="出力 2 2 4 3 8" xfId="10673" xr:uid="{00000000-0005-0000-0000-0000E92B0000}"/>
    <cellStyle name="出力 2 2 4 3 9" xfId="12266" xr:uid="{00000000-0005-0000-0000-0000EA2B0000}"/>
    <cellStyle name="出力 2 2 4 4" xfId="687" xr:uid="{00000000-0005-0000-0000-0000EB2B0000}"/>
    <cellStyle name="出力 2 2 4 4 10" xfId="16449" xr:uid="{00000000-0005-0000-0000-0000EC2B0000}"/>
    <cellStyle name="出力 2 2 4 4 11" xfId="18066" xr:uid="{00000000-0005-0000-0000-0000ED2B0000}"/>
    <cellStyle name="出力 2 2 4 4 12" xfId="19665" xr:uid="{00000000-0005-0000-0000-0000EE2B0000}"/>
    <cellStyle name="出力 2 2 4 4 13" xfId="3891" xr:uid="{00000000-0005-0000-0000-0000EF2B0000}"/>
    <cellStyle name="出力 2 2 4 4 2" xfId="1893" xr:uid="{00000000-0005-0000-0000-0000F02B0000}"/>
    <cellStyle name="出力 2 2 4 4 2 2" xfId="5113" xr:uid="{00000000-0005-0000-0000-0000F12B0000}"/>
    <cellStyle name="出力 2 2 4 4 3" xfId="3018" xr:uid="{00000000-0005-0000-0000-0000F22B0000}"/>
    <cellStyle name="出力 2 2 4 4 3 2" xfId="6334" xr:uid="{00000000-0005-0000-0000-0000F32B0000}"/>
    <cellStyle name="出力 2 2 4 4 4" xfId="7525" xr:uid="{00000000-0005-0000-0000-0000F42B0000}"/>
    <cellStyle name="出力 2 2 4 4 5" xfId="9117" xr:uid="{00000000-0005-0000-0000-0000F52B0000}"/>
    <cellStyle name="出力 2 2 4 4 6" xfId="10838" xr:uid="{00000000-0005-0000-0000-0000F62B0000}"/>
    <cellStyle name="出力 2 2 4 4 7" xfId="12431" xr:uid="{00000000-0005-0000-0000-0000F72B0000}"/>
    <cellStyle name="出力 2 2 4 4 8" xfId="13998" xr:uid="{00000000-0005-0000-0000-0000F82B0000}"/>
    <cellStyle name="出力 2 2 4 4 9" xfId="13691" xr:uid="{00000000-0005-0000-0000-0000F92B0000}"/>
    <cellStyle name="出力 2 2 4 5" xfId="1080" xr:uid="{00000000-0005-0000-0000-0000FA2B0000}"/>
    <cellStyle name="出力 2 2 4 5 10" xfId="16842" xr:uid="{00000000-0005-0000-0000-0000FB2B0000}"/>
    <cellStyle name="出力 2 2 4 5 11" xfId="18459" xr:uid="{00000000-0005-0000-0000-0000FC2B0000}"/>
    <cellStyle name="出力 2 2 4 5 12" xfId="20058" xr:uid="{00000000-0005-0000-0000-0000FD2B0000}"/>
    <cellStyle name="出力 2 2 4 5 13" xfId="4284" xr:uid="{00000000-0005-0000-0000-0000FE2B0000}"/>
    <cellStyle name="出力 2 2 4 5 2" xfId="2286" xr:uid="{00000000-0005-0000-0000-0000FF2B0000}"/>
    <cellStyle name="出力 2 2 4 5 2 2" xfId="5506" xr:uid="{00000000-0005-0000-0000-0000002C0000}"/>
    <cellStyle name="出力 2 2 4 5 3" xfId="3210" xr:uid="{00000000-0005-0000-0000-0000012C0000}"/>
    <cellStyle name="出力 2 2 4 5 3 2" xfId="6727" xr:uid="{00000000-0005-0000-0000-0000022C0000}"/>
    <cellStyle name="出力 2 2 4 5 4" xfId="7918" xr:uid="{00000000-0005-0000-0000-0000032C0000}"/>
    <cellStyle name="出力 2 2 4 5 5" xfId="9510" xr:uid="{00000000-0005-0000-0000-0000042C0000}"/>
    <cellStyle name="出力 2 2 4 5 6" xfId="11231" xr:uid="{00000000-0005-0000-0000-0000052C0000}"/>
    <cellStyle name="出力 2 2 4 5 7" xfId="12824" xr:uid="{00000000-0005-0000-0000-0000062C0000}"/>
    <cellStyle name="出力 2 2 4 5 8" xfId="14355" xr:uid="{00000000-0005-0000-0000-0000072C0000}"/>
    <cellStyle name="出力 2 2 4 5 9" xfId="15249" xr:uid="{00000000-0005-0000-0000-0000082C0000}"/>
    <cellStyle name="出力 2 2 4 6" xfId="1482" xr:uid="{00000000-0005-0000-0000-0000092C0000}"/>
    <cellStyle name="出力 2 2 4 6 10" xfId="17244" xr:uid="{00000000-0005-0000-0000-00000A2C0000}"/>
    <cellStyle name="出力 2 2 4 6 11" xfId="18861" xr:uid="{00000000-0005-0000-0000-00000B2C0000}"/>
    <cellStyle name="出力 2 2 4 6 12" xfId="20460" xr:uid="{00000000-0005-0000-0000-00000C2C0000}"/>
    <cellStyle name="出力 2 2 4 6 2" xfId="2688" xr:uid="{00000000-0005-0000-0000-00000D2C0000}"/>
    <cellStyle name="出力 2 2 4 6 2 2" xfId="5908" xr:uid="{00000000-0005-0000-0000-00000E2C0000}"/>
    <cellStyle name="出力 2 2 4 6 3" xfId="3480" xr:uid="{00000000-0005-0000-0000-00000F2C0000}"/>
    <cellStyle name="出力 2 2 4 6 4" xfId="8320" xr:uid="{00000000-0005-0000-0000-0000102C0000}"/>
    <cellStyle name="出力 2 2 4 6 5" xfId="9912" xr:uid="{00000000-0005-0000-0000-0000112C0000}"/>
    <cellStyle name="出力 2 2 4 6 6" xfId="11633" xr:uid="{00000000-0005-0000-0000-0000122C0000}"/>
    <cellStyle name="出力 2 2 4 6 7" xfId="13226" xr:uid="{00000000-0005-0000-0000-0000132C0000}"/>
    <cellStyle name="出力 2 2 4 6 8" xfId="14721" xr:uid="{00000000-0005-0000-0000-0000142C0000}"/>
    <cellStyle name="出力 2 2 4 6 9" xfId="15651" xr:uid="{00000000-0005-0000-0000-0000152C0000}"/>
    <cellStyle name="出力 2 2 4 7" xfId="4872" xr:uid="{00000000-0005-0000-0000-0000162C0000}"/>
    <cellStyle name="出力 2 2 4 8" xfId="7114" xr:uid="{00000000-0005-0000-0000-0000172C0000}"/>
    <cellStyle name="出力 2 2 4 9" xfId="8706" xr:uid="{00000000-0005-0000-0000-0000182C0000}"/>
    <cellStyle name="出力 2 2 5" xfId="277" xr:uid="{00000000-0005-0000-0000-0000192C0000}"/>
    <cellStyle name="出力 2 2 5 10" xfId="10427" xr:uid="{00000000-0005-0000-0000-00001A2C0000}"/>
    <cellStyle name="出力 2 2 5 11" xfId="12020" xr:uid="{00000000-0005-0000-0000-00001B2C0000}"/>
    <cellStyle name="出力 2 2 5 12" xfId="13829" xr:uid="{00000000-0005-0000-0000-00001C2C0000}"/>
    <cellStyle name="出力 2 2 5 13" xfId="16039" xr:uid="{00000000-0005-0000-0000-00001D2C0000}"/>
    <cellStyle name="出力 2 2 5 14" xfId="17656" xr:uid="{00000000-0005-0000-0000-00001E2C0000}"/>
    <cellStyle name="出力 2 2 5 15" xfId="19255" xr:uid="{00000000-0005-0000-0000-00001F2C0000}"/>
    <cellStyle name="出力 2 2 5 2" xfId="408" xr:uid="{00000000-0005-0000-0000-0000202C0000}"/>
    <cellStyle name="出力 2 2 5 2 10" xfId="12151" xr:uid="{00000000-0005-0000-0000-0000212C0000}"/>
    <cellStyle name="出力 2 2 5 2 11" xfId="13729" xr:uid="{00000000-0005-0000-0000-0000222C0000}"/>
    <cellStyle name="出力 2 2 5 2 12" xfId="16170" xr:uid="{00000000-0005-0000-0000-0000232C0000}"/>
    <cellStyle name="出力 2 2 5 2 13" xfId="17787" xr:uid="{00000000-0005-0000-0000-0000242C0000}"/>
    <cellStyle name="出力 2 2 5 2 14" xfId="19386" xr:uid="{00000000-0005-0000-0000-0000252C0000}"/>
    <cellStyle name="出力 2 2 5 2 2" xfId="541" xr:uid="{00000000-0005-0000-0000-0000262C0000}"/>
    <cellStyle name="出力 2 2 5 2 2 10" xfId="14083" xr:uid="{00000000-0005-0000-0000-0000272C0000}"/>
    <cellStyle name="出力 2 2 5 2 2 11" xfId="16303" xr:uid="{00000000-0005-0000-0000-0000282C0000}"/>
    <cellStyle name="出力 2 2 5 2 2 12" xfId="17920" xr:uid="{00000000-0005-0000-0000-0000292C0000}"/>
    <cellStyle name="出力 2 2 5 2 2 13" xfId="19519" xr:uid="{00000000-0005-0000-0000-00002A2C0000}"/>
    <cellStyle name="出力 2 2 5 2 2 2" xfId="952" xr:uid="{00000000-0005-0000-0000-00002B2C0000}"/>
    <cellStyle name="出力 2 2 5 2 2 2 10" xfId="16714" xr:uid="{00000000-0005-0000-0000-00002C2C0000}"/>
    <cellStyle name="出力 2 2 5 2 2 2 11" xfId="18331" xr:uid="{00000000-0005-0000-0000-00002D2C0000}"/>
    <cellStyle name="出力 2 2 5 2 2 2 12" xfId="19930" xr:uid="{00000000-0005-0000-0000-00002E2C0000}"/>
    <cellStyle name="出力 2 2 5 2 2 2 13" xfId="4156" xr:uid="{00000000-0005-0000-0000-00002F2C0000}"/>
    <cellStyle name="出力 2 2 5 2 2 2 2" xfId="2158" xr:uid="{00000000-0005-0000-0000-0000302C0000}"/>
    <cellStyle name="出力 2 2 5 2 2 2 2 2" xfId="5378" xr:uid="{00000000-0005-0000-0000-0000312C0000}"/>
    <cellStyle name="出力 2 2 5 2 2 2 3" xfId="3151" xr:uid="{00000000-0005-0000-0000-0000322C0000}"/>
    <cellStyle name="出力 2 2 5 2 2 2 3 2" xfId="6599" xr:uid="{00000000-0005-0000-0000-0000332C0000}"/>
    <cellStyle name="出力 2 2 5 2 2 2 4" xfId="7790" xr:uid="{00000000-0005-0000-0000-0000342C0000}"/>
    <cellStyle name="出力 2 2 5 2 2 2 5" xfId="9382" xr:uid="{00000000-0005-0000-0000-0000352C0000}"/>
    <cellStyle name="出力 2 2 5 2 2 2 6" xfId="11103" xr:uid="{00000000-0005-0000-0000-0000362C0000}"/>
    <cellStyle name="出力 2 2 5 2 2 2 7" xfId="12696" xr:uid="{00000000-0005-0000-0000-0000372C0000}"/>
    <cellStyle name="出力 2 2 5 2 2 2 8" xfId="14228" xr:uid="{00000000-0005-0000-0000-0000382C0000}"/>
    <cellStyle name="出力 2 2 5 2 2 2 9" xfId="15121" xr:uid="{00000000-0005-0000-0000-0000392C0000}"/>
    <cellStyle name="出力 2 2 5 2 2 3" xfId="1345" xr:uid="{00000000-0005-0000-0000-00003A2C0000}"/>
    <cellStyle name="出力 2 2 5 2 2 3 10" xfId="17107" xr:uid="{00000000-0005-0000-0000-00003B2C0000}"/>
    <cellStyle name="出力 2 2 5 2 2 3 11" xfId="18724" xr:uid="{00000000-0005-0000-0000-00003C2C0000}"/>
    <cellStyle name="出力 2 2 5 2 2 3 12" xfId="20323" xr:uid="{00000000-0005-0000-0000-00003D2C0000}"/>
    <cellStyle name="出力 2 2 5 2 2 3 13" xfId="4549" xr:uid="{00000000-0005-0000-0000-00003E2C0000}"/>
    <cellStyle name="出力 2 2 5 2 2 3 2" xfId="2551" xr:uid="{00000000-0005-0000-0000-00003F2C0000}"/>
    <cellStyle name="出力 2 2 5 2 2 3 2 2" xfId="5771" xr:uid="{00000000-0005-0000-0000-0000402C0000}"/>
    <cellStyle name="出力 2 2 5 2 2 3 3" xfId="3343" xr:uid="{00000000-0005-0000-0000-0000412C0000}"/>
    <cellStyle name="出力 2 2 5 2 2 3 3 2" xfId="6992" xr:uid="{00000000-0005-0000-0000-0000422C0000}"/>
    <cellStyle name="出力 2 2 5 2 2 3 4" xfId="8183" xr:uid="{00000000-0005-0000-0000-0000432C0000}"/>
    <cellStyle name="出力 2 2 5 2 2 3 5" xfId="9775" xr:uid="{00000000-0005-0000-0000-0000442C0000}"/>
    <cellStyle name="出力 2 2 5 2 2 3 6" xfId="11496" xr:uid="{00000000-0005-0000-0000-0000452C0000}"/>
    <cellStyle name="出力 2 2 5 2 2 3 7" xfId="13089" xr:uid="{00000000-0005-0000-0000-0000462C0000}"/>
    <cellStyle name="出力 2 2 5 2 2 3 8" xfId="14584" xr:uid="{00000000-0005-0000-0000-0000472C0000}"/>
    <cellStyle name="出力 2 2 5 2 2 3 9" xfId="15514" xr:uid="{00000000-0005-0000-0000-0000482C0000}"/>
    <cellStyle name="出力 2 2 5 2 2 4" xfId="1747" xr:uid="{00000000-0005-0000-0000-0000492C0000}"/>
    <cellStyle name="出力 2 2 5 2 2 4 10" xfId="17509" xr:uid="{00000000-0005-0000-0000-00004A2C0000}"/>
    <cellStyle name="出力 2 2 5 2 2 4 11" xfId="19126" xr:uid="{00000000-0005-0000-0000-00004B2C0000}"/>
    <cellStyle name="出力 2 2 5 2 2 4 12" xfId="20725" xr:uid="{00000000-0005-0000-0000-00004C2C0000}"/>
    <cellStyle name="出力 2 2 5 2 2 4 2" xfId="2953" xr:uid="{00000000-0005-0000-0000-00004D2C0000}"/>
    <cellStyle name="出力 2 2 5 2 2 4 2 2" xfId="6173" xr:uid="{00000000-0005-0000-0000-00004E2C0000}"/>
    <cellStyle name="出力 2 2 5 2 2 4 3" xfId="3745" xr:uid="{00000000-0005-0000-0000-00004F2C0000}"/>
    <cellStyle name="出力 2 2 5 2 2 4 4" xfId="8585" xr:uid="{00000000-0005-0000-0000-0000502C0000}"/>
    <cellStyle name="出力 2 2 5 2 2 4 5" xfId="10177" xr:uid="{00000000-0005-0000-0000-0000512C0000}"/>
    <cellStyle name="出力 2 2 5 2 2 4 6" xfId="11898" xr:uid="{00000000-0005-0000-0000-0000522C0000}"/>
    <cellStyle name="出力 2 2 5 2 2 4 7" xfId="13491" xr:uid="{00000000-0005-0000-0000-0000532C0000}"/>
    <cellStyle name="出力 2 2 5 2 2 4 8" xfId="14986" xr:uid="{00000000-0005-0000-0000-0000542C0000}"/>
    <cellStyle name="出力 2 2 5 2 2 4 9" xfId="15916" xr:uid="{00000000-0005-0000-0000-0000552C0000}"/>
    <cellStyle name="出力 2 2 5 2 2 5" xfId="4575" xr:uid="{00000000-0005-0000-0000-0000562C0000}"/>
    <cellStyle name="出力 2 2 5 2 2 6" xfId="7379" xr:uid="{00000000-0005-0000-0000-0000572C0000}"/>
    <cellStyle name="出力 2 2 5 2 2 7" xfId="8971" xr:uid="{00000000-0005-0000-0000-0000582C0000}"/>
    <cellStyle name="出力 2 2 5 2 2 8" xfId="10691" xr:uid="{00000000-0005-0000-0000-0000592C0000}"/>
    <cellStyle name="出力 2 2 5 2 2 9" xfId="12284" xr:uid="{00000000-0005-0000-0000-00005A2C0000}"/>
    <cellStyle name="出力 2 2 5 2 3" xfId="819" xr:uid="{00000000-0005-0000-0000-00005B2C0000}"/>
    <cellStyle name="出力 2 2 5 2 3 10" xfId="16581" xr:uid="{00000000-0005-0000-0000-00005C2C0000}"/>
    <cellStyle name="出力 2 2 5 2 3 11" xfId="18198" xr:uid="{00000000-0005-0000-0000-00005D2C0000}"/>
    <cellStyle name="出力 2 2 5 2 3 12" xfId="19797" xr:uid="{00000000-0005-0000-0000-00005E2C0000}"/>
    <cellStyle name="出力 2 2 5 2 3 13" xfId="4023" xr:uid="{00000000-0005-0000-0000-00005F2C0000}"/>
    <cellStyle name="出力 2 2 5 2 3 2" xfId="2025" xr:uid="{00000000-0005-0000-0000-0000602C0000}"/>
    <cellStyle name="出力 2 2 5 2 3 2 2" xfId="5245" xr:uid="{00000000-0005-0000-0000-0000612C0000}"/>
    <cellStyle name="出力 2 2 5 2 3 3" xfId="3075" xr:uid="{00000000-0005-0000-0000-0000622C0000}"/>
    <cellStyle name="出力 2 2 5 2 3 3 2" xfId="6466" xr:uid="{00000000-0005-0000-0000-0000632C0000}"/>
    <cellStyle name="出力 2 2 5 2 3 4" xfId="7657" xr:uid="{00000000-0005-0000-0000-0000642C0000}"/>
    <cellStyle name="出力 2 2 5 2 3 5" xfId="9249" xr:uid="{00000000-0005-0000-0000-0000652C0000}"/>
    <cellStyle name="出力 2 2 5 2 3 6" xfId="10970" xr:uid="{00000000-0005-0000-0000-0000662C0000}"/>
    <cellStyle name="出力 2 2 5 2 3 7" xfId="12563" xr:uid="{00000000-0005-0000-0000-0000672C0000}"/>
    <cellStyle name="出力 2 2 5 2 3 8" xfId="14113" xr:uid="{00000000-0005-0000-0000-0000682C0000}"/>
    <cellStyle name="出力 2 2 5 2 3 9" xfId="10202" xr:uid="{00000000-0005-0000-0000-0000692C0000}"/>
    <cellStyle name="出力 2 2 5 2 4" xfId="1212" xr:uid="{00000000-0005-0000-0000-00006A2C0000}"/>
    <cellStyle name="出力 2 2 5 2 4 10" xfId="16974" xr:uid="{00000000-0005-0000-0000-00006B2C0000}"/>
    <cellStyle name="出力 2 2 5 2 4 11" xfId="18591" xr:uid="{00000000-0005-0000-0000-00006C2C0000}"/>
    <cellStyle name="出力 2 2 5 2 4 12" xfId="20190" xr:uid="{00000000-0005-0000-0000-00006D2C0000}"/>
    <cellStyle name="出力 2 2 5 2 4 13" xfId="4416" xr:uid="{00000000-0005-0000-0000-00006E2C0000}"/>
    <cellStyle name="出力 2 2 5 2 4 2" xfId="2418" xr:uid="{00000000-0005-0000-0000-00006F2C0000}"/>
    <cellStyle name="出力 2 2 5 2 4 2 2" xfId="5638" xr:uid="{00000000-0005-0000-0000-0000702C0000}"/>
    <cellStyle name="出力 2 2 5 2 4 3" xfId="3267" xr:uid="{00000000-0005-0000-0000-0000712C0000}"/>
    <cellStyle name="出力 2 2 5 2 4 3 2" xfId="6859" xr:uid="{00000000-0005-0000-0000-0000722C0000}"/>
    <cellStyle name="出力 2 2 5 2 4 4" xfId="8050" xr:uid="{00000000-0005-0000-0000-0000732C0000}"/>
    <cellStyle name="出力 2 2 5 2 4 5" xfId="9642" xr:uid="{00000000-0005-0000-0000-0000742C0000}"/>
    <cellStyle name="出力 2 2 5 2 4 6" xfId="11363" xr:uid="{00000000-0005-0000-0000-0000752C0000}"/>
    <cellStyle name="出力 2 2 5 2 4 7" xfId="12956" xr:uid="{00000000-0005-0000-0000-0000762C0000}"/>
    <cellStyle name="出力 2 2 5 2 4 8" xfId="14469" xr:uid="{00000000-0005-0000-0000-0000772C0000}"/>
    <cellStyle name="出力 2 2 5 2 4 9" xfId="15381" xr:uid="{00000000-0005-0000-0000-0000782C0000}"/>
    <cellStyle name="出力 2 2 5 2 5" xfId="1614" xr:uid="{00000000-0005-0000-0000-0000792C0000}"/>
    <cellStyle name="出力 2 2 5 2 5 10" xfId="17376" xr:uid="{00000000-0005-0000-0000-00007A2C0000}"/>
    <cellStyle name="出力 2 2 5 2 5 11" xfId="18993" xr:uid="{00000000-0005-0000-0000-00007B2C0000}"/>
    <cellStyle name="出力 2 2 5 2 5 12" xfId="20592" xr:uid="{00000000-0005-0000-0000-00007C2C0000}"/>
    <cellStyle name="出力 2 2 5 2 5 2" xfId="2820" xr:uid="{00000000-0005-0000-0000-00007D2C0000}"/>
    <cellStyle name="出力 2 2 5 2 5 2 2" xfId="6040" xr:uid="{00000000-0005-0000-0000-00007E2C0000}"/>
    <cellStyle name="出力 2 2 5 2 5 3" xfId="3612" xr:uid="{00000000-0005-0000-0000-00007F2C0000}"/>
    <cellStyle name="出力 2 2 5 2 5 4" xfId="8452" xr:uid="{00000000-0005-0000-0000-0000802C0000}"/>
    <cellStyle name="出力 2 2 5 2 5 5" xfId="10044" xr:uid="{00000000-0005-0000-0000-0000812C0000}"/>
    <cellStyle name="出力 2 2 5 2 5 6" xfId="11765" xr:uid="{00000000-0005-0000-0000-0000822C0000}"/>
    <cellStyle name="出力 2 2 5 2 5 7" xfId="13358" xr:uid="{00000000-0005-0000-0000-0000832C0000}"/>
    <cellStyle name="出力 2 2 5 2 5 8" xfId="14853" xr:uid="{00000000-0005-0000-0000-0000842C0000}"/>
    <cellStyle name="出力 2 2 5 2 5 9" xfId="15783" xr:uid="{00000000-0005-0000-0000-0000852C0000}"/>
    <cellStyle name="出力 2 2 5 2 6" xfId="4837" xr:uid="{00000000-0005-0000-0000-0000862C0000}"/>
    <cellStyle name="出力 2 2 5 2 7" xfId="7246" xr:uid="{00000000-0005-0000-0000-0000872C0000}"/>
    <cellStyle name="出力 2 2 5 2 8" xfId="8838" xr:uid="{00000000-0005-0000-0000-0000882C0000}"/>
    <cellStyle name="出力 2 2 5 2 9" xfId="10558" xr:uid="{00000000-0005-0000-0000-0000892C0000}"/>
    <cellStyle name="出力 2 2 5 3" xfId="528" xr:uid="{00000000-0005-0000-0000-00008A2C0000}"/>
    <cellStyle name="出力 2 2 5 3 10" xfId="13818" xr:uid="{00000000-0005-0000-0000-00008B2C0000}"/>
    <cellStyle name="出力 2 2 5 3 11" xfId="16290" xr:uid="{00000000-0005-0000-0000-00008C2C0000}"/>
    <cellStyle name="出力 2 2 5 3 12" xfId="17907" xr:uid="{00000000-0005-0000-0000-00008D2C0000}"/>
    <cellStyle name="出力 2 2 5 3 13" xfId="19506" xr:uid="{00000000-0005-0000-0000-00008E2C0000}"/>
    <cellStyle name="出力 2 2 5 3 2" xfId="939" xr:uid="{00000000-0005-0000-0000-00008F2C0000}"/>
    <cellStyle name="出力 2 2 5 3 2 10" xfId="16701" xr:uid="{00000000-0005-0000-0000-0000902C0000}"/>
    <cellStyle name="出力 2 2 5 3 2 11" xfId="18318" xr:uid="{00000000-0005-0000-0000-0000912C0000}"/>
    <cellStyle name="出力 2 2 5 3 2 12" xfId="19917" xr:uid="{00000000-0005-0000-0000-0000922C0000}"/>
    <cellStyle name="出力 2 2 5 3 2 13" xfId="4143" xr:uid="{00000000-0005-0000-0000-0000932C0000}"/>
    <cellStyle name="出力 2 2 5 3 2 2" xfId="2145" xr:uid="{00000000-0005-0000-0000-0000942C0000}"/>
    <cellStyle name="出力 2 2 5 3 2 2 2" xfId="5365" xr:uid="{00000000-0005-0000-0000-0000952C0000}"/>
    <cellStyle name="出力 2 2 5 3 2 3" xfId="3138" xr:uid="{00000000-0005-0000-0000-0000962C0000}"/>
    <cellStyle name="出力 2 2 5 3 2 3 2" xfId="6586" xr:uid="{00000000-0005-0000-0000-0000972C0000}"/>
    <cellStyle name="出力 2 2 5 3 2 4" xfId="7777" xr:uid="{00000000-0005-0000-0000-0000982C0000}"/>
    <cellStyle name="出力 2 2 5 3 2 5" xfId="9369" xr:uid="{00000000-0005-0000-0000-0000992C0000}"/>
    <cellStyle name="出力 2 2 5 3 2 6" xfId="11090" xr:uid="{00000000-0005-0000-0000-00009A2C0000}"/>
    <cellStyle name="出力 2 2 5 3 2 7" xfId="12683" xr:uid="{00000000-0005-0000-0000-00009B2C0000}"/>
    <cellStyle name="出力 2 2 5 3 2 8" xfId="14215" xr:uid="{00000000-0005-0000-0000-00009C2C0000}"/>
    <cellStyle name="出力 2 2 5 3 2 9" xfId="15108" xr:uid="{00000000-0005-0000-0000-00009D2C0000}"/>
    <cellStyle name="出力 2 2 5 3 3" xfId="1332" xr:uid="{00000000-0005-0000-0000-00009E2C0000}"/>
    <cellStyle name="出力 2 2 5 3 3 10" xfId="17094" xr:uid="{00000000-0005-0000-0000-00009F2C0000}"/>
    <cellStyle name="出力 2 2 5 3 3 11" xfId="18711" xr:uid="{00000000-0005-0000-0000-0000A02C0000}"/>
    <cellStyle name="出力 2 2 5 3 3 12" xfId="20310" xr:uid="{00000000-0005-0000-0000-0000A12C0000}"/>
    <cellStyle name="出力 2 2 5 3 3 13" xfId="4536" xr:uid="{00000000-0005-0000-0000-0000A22C0000}"/>
    <cellStyle name="出力 2 2 5 3 3 2" xfId="2538" xr:uid="{00000000-0005-0000-0000-0000A32C0000}"/>
    <cellStyle name="出力 2 2 5 3 3 2 2" xfId="5758" xr:uid="{00000000-0005-0000-0000-0000A42C0000}"/>
    <cellStyle name="出力 2 2 5 3 3 3" xfId="3330" xr:uid="{00000000-0005-0000-0000-0000A52C0000}"/>
    <cellStyle name="出力 2 2 5 3 3 3 2" xfId="6979" xr:uid="{00000000-0005-0000-0000-0000A62C0000}"/>
    <cellStyle name="出力 2 2 5 3 3 4" xfId="8170" xr:uid="{00000000-0005-0000-0000-0000A72C0000}"/>
    <cellStyle name="出力 2 2 5 3 3 5" xfId="9762" xr:uid="{00000000-0005-0000-0000-0000A82C0000}"/>
    <cellStyle name="出力 2 2 5 3 3 6" xfId="11483" xr:uid="{00000000-0005-0000-0000-0000A92C0000}"/>
    <cellStyle name="出力 2 2 5 3 3 7" xfId="13076" xr:uid="{00000000-0005-0000-0000-0000AA2C0000}"/>
    <cellStyle name="出力 2 2 5 3 3 8" xfId="14571" xr:uid="{00000000-0005-0000-0000-0000AB2C0000}"/>
    <cellStyle name="出力 2 2 5 3 3 9" xfId="15501" xr:uid="{00000000-0005-0000-0000-0000AC2C0000}"/>
    <cellStyle name="出力 2 2 5 3 4" xfId="1734" xr:uid="{00000000-0005-0000-0000-0000AD2C0000}"/>
    <cellStyle name="出力 2 2 5 3 4 10" xfId="17496" xr:uid="{00000000-0005-0000-0000-0000AE2C0000}"/>
    <cellStyle name="出力 2 2 5 3 4 11" xfId="19113" xr:uid="{00000000-0005-0000-0000-0000AF2C0000}"/>
    <cellStyle name="出力 2 2 5 3 4 12" xfId="20712" xr:uid="{00000000-0005-0000-0000-0000B02C0000}"/>
    <cellStyle name="出力 2 2 5 3 4 2" xfId="2940" xr:uid="{00000000-0005-0000-0000-0000B12C0000}"/>
    <cellStyle name="出力 2 2 5 3 4 2 2" xfId="6160" xr:uid="{00000000-0005-0000-0000-0000B22C0000}"/>
    <cellStyle name="出力 2 2 5 3 4 3" xfId="3732" xr:uid="{00000000-0005-0000-0000-0000B32C0000}"/>
    <cellStyle name="出力 2 2 5 3 4 4" xfId="8572" xr:uid="{00000000-0005-0000-0000-0000B42C0000}"/>
    <cellStyle name="出力 2 2 5 3 4 5" xfId="10164" xr:uid="{00000000-0005-0000-0000-0000B52C0000}"/>
    <cellStyle name="出力 2 2 5 3 4 6" xfId="11885" xr:uid="{00000000-0005-0000-0000-0000B62C0000}"/>
    <cellStyle name="出力 2 2 5 3 4 7" xfId="13478" xr:uid="{00000000-0005-0000-0000-0000B72C0000}"/>
    <cellStyle name="出力 2 2 5 3 4 8" xfId="14973" xr:uid="{00000000-0005-0000-0000-0000B82C0000}"/>
    <cellStyle name="出力 2 2 5 3 4 9" xfId="15903" xr:uid="{00000000-0005-0000-0000-0000B92C0000}"/>
    <cellStyle name="出力 2 2 5 3 5" xfId="4588" xr:uid="{00000000-0005-0000-0000-0000BA2C0000}"/>
    <cellStyle name="出力 2 2 5 3 6" xfId="7366" xr:uid="{00000000-0005-0000-0000-0000BB2C0000}"/>
    <cellStyle name="出力 2 2 5 3 7" xfId="8958" xr:uid="{00000000-0005-0000-0000-0000BC2C0000}"/>
    <cellStyle name="出力 2 2 5 3 8" xfId="10678" xr:uid="{00000000-0005-0000-0000-0000BD2C0000}"/>
    <cellStyle name="出力 2 2 5 3 9" xfId="12271" xr:uid="{00000000-0005-0000-0000-0000BE2C0000}"/>
    <cellStyle name="出力 2 2 5 4" xfId="688" xr:uid="{00000000-0005-0000-0000-0000BF2C0000}"/>
    <cellStyle name="出力 2 2 5 4 10" xfId="16450" xr:uid="{00000000-0005-0000-0000-0000C02C0000}"/>
    <cellStyle name="出力 2 2 5 4 11" xfId="18067" xr:uid="{00000000-0005-0000-0000-0000C12C0000}"/>
    <cellStyle name="出力 2 2 5 4 12" xfId="19666" xr:uid="{00000000-0005-0000-0000-0000C22C0000}"/>
    <cellStyle name="出力 2 2 5 4 13" xfId="3892" xr:uid="{00000000-0005-0000-0000-0000C32C0000}"/>
    <cellStyle name="出力 2 2 5 4 2" xfId="1894" xr:uid="{00000000-0005-0000-0000-0000C42C0000}"/>
    <cellStyle name="出力 2 2 5 4 2 2" xfId="5114" xr:uid="{00000000-0005-0000-0000-0000C52C0000}"/>
    <cellStyle name="出力 2 2 5 4 3" xfId="3019" xr:uid="{00000000-0005-0000-0000-0000C62C0000}"/>
    <cellStyle name="出力 2 2 5 4 3 2" xfId="6335" xr:uid="{00000000-0005-0000-0000-0000C72C0000}"/>
    <cellStyle name="出力 2 2 5 4 4" xfId="7526" xr:uid="{00000000-0005-0000-0000-0000C82C0000}"/>
    <cellStyle name="出力 2 2 5 4 5" xfId="9118" xr:uid="{00000000-0005-0000-0000-0000C92C0000}"/>
    <cellStyle name="出力 2 2 5 4 6" xfId="10839" xr:uid="{00000000-0005-0000-0000-0000CA2C0000}"/>
    <cellStyle name="出力 2 2 5 4 7" xfId="12432" xr:uid="{00000000-0005-0000-0000-0000CB2C0000}"/>
    <cellStyle name="出力 2 2 5 4 8" xfId="13999" xr:uid="{00000000-0005-0000-0000-0000CC2C0000}"/>
    <cellStyle name="出力 2 2 5 4 9" xfId="13550" xr:uid="{00000000-0005-0000-0000-0000CD2C0000}"/>
    <cellStyle name="出力 2 2 5 5" xfId="1081" xr:uid="{00000000-0005-0000-0000-0000CE2C0000}"/>
    <cellStyle name="出力 2 2 5 5 10" xfId="16843" xr:uid="{00000000-0005-0000-0000-0000CF2C0000}"/>
    <cellStyle name="出力 2 2 5 5 11" xfId="18460" xr:uid="{00000000-0005-0000-0000-0000D02C0000}"/>
    <cellStyle name="出力 2 2 5 5 12" xfId="20059" xr:uid="{00000000-0005-0000-0000-0000D12C0000}"/>
    <cellStyle name="出力 2 2 5 5 13" xfId="4285" xr:uid="{00000000-0005-0000-0000-0000D22C0000}"/>
    <cellStyle name="出力 2 2 5 5 2" xfId="2287" xr:uid="{00000000-0005-0000-0000-0000D32C0000}"/>
    <cellStyle name="出力 2 2 5 5 2 2" xfId="5507" xr:uid="{00000000-0005-0000-0000-0000D42C0000}"/>
    <cellStyle name="出力 2 2 5 5 3" xfId="3211" xr:uid="{00000000-0005-0000-0000-0000D52C0000}"/>
    <cellStyle name="出力 2 2 5 5 3 2" xfId="6728" xr:uid="{00000000-0005-0000-0000-0000D62C0000}"/>
    <cellStyle name="出力 2 2 5 5 4" xfId="7919" xr:uid="{00000000-0005-0000-0000-0000D72C0000}"/>
    <cellStyle name="出力 2 2 5 5 5" xfId="9511" xr:uid="{00000000-0005-0000-0000-0000D82C0000}"/>
    <cellStyle name="出力 2 2 5 5 6" xfId="11232" xr:uid="{00000000-0005-0000-0000-0000D92C0000}"/>
    <cellStyle name="出力 2 2 5 5 7" xfId="12825" xr:uid="{00000000-0005-0000-0000-0000DA2C0000}"/>
    <cellStyle name="出力 2 2 5 5 8" xfId="14356" xr:uid="{00000000-0005-0000-0000-0000DB2C0000}"/>
    <cellStyle name="出力 2 2 5 5 9" xfId="15250" xr:uid="{00000000-0005-0000-0000-0000DC2C0000}"/>
    <cellStyle name="出力 2 2 5 6" xfId="1483" xr:uid="{00000000-0005-0000-0000-0000DD2C0000}"/>
    <cellStyle name="出力 2 2 5 6 10" xfId="17245" xr:uid="{00000000-0005-0000-0000-0000DE2C0000}"/>
    <cellStyle name="出力 2 2 5 6 11" xfId="18862" xr:uid="{00000000-0005-0000-0000-0000DF2C0000}"/>
    <cellStyle name="出力 2 2 5 6 12" xfId="20461" xr:uid="{00000000-0005-0000-0000-0000E02C0000}"/>
    <cellStyle name="出力 2 2 5 6 2" xfId="2689" xr:uid="{00000000-0005-0000-0000-0000E12C0000}"/>
    <cellStyle name="出力 2 2 5 6 2 2" xfId="5909" xr:uid="{00000000-0005-0000-0000-0000E22C0000}"/>
    <cellStyle name="出力 2 2 5 6 3" xfId="3481" xr:uid="{00000000-0005-0000-0000-0000E32C0000}"/>
    <cellStyle name="出力 2 2 5 6 4" xfId="8321" xr:uid="{00000000-0005-0000-0000-0000E42C0000}"/>
    <cellStyle name="出力 2 2 5 6 5" xfId="9913" xr:uid="{00000000-0005-0000-0000-0000E52C0000}"/>
    <cellStyle name="出力 2 2 5 6 6" xfId="11634" xr:uid="{00000000-0005-0000-0000-0000E62C0000}"/>
    <cellStyle name="出力 2 2 5 6 7" xfId="13227" xr:uid="{00000000-0005-0000-0000-0000E72C0000}"/>
    <cellStyle name="出力 2 2 5 6 8" xfId="14722" xr:uid="{00000000-0005-0000-0000-0000E82C0000}"/>
    <cellStyle name="出力 2 2 5 6 9" xfId="15652" xr:uid="{00000000-0005-0000-0000-0000E92C0000}"/>
    <cellStyle name="出力 2 2 5 7" xfId="4772" xr:uid="{00000000-0005-0000-0000-0000EA2C0000}"/>
    <cellStyle name="出力 2 2 5 8" xfId="7115" xr:uid="{00000000-0005-0000-0000-0000EB2C0000}"/>
    <cellStyle name="出力 2 2 5 9" xfId="8707" xr:uid="{00000000-0005-0000-0000-0000EC2C0000}"/>
    <cellStyle name="出力 2 2 6" xfId="278" xr:uid="{00000000-0005-0000-0000-0000ED2C0000}"/>
    <cellStyle name="出力 2 2 6 10" xfId="10428" xr:uid="{00000000-0005-0000-0000-0000EE2C0000}"/>
    <cellStyle name="出力 2 2 6 11" xfId="12021" xr:uid="{00000000-0005-0000-0000-0000EF2C0000}"/>
    <cellStyle name="出力 2 2 6 12" xfId="13652" xr:uid="{00000000-0005-0000-0000-0000F02C0000}"/>
    <cellStyle name="出力 2 2 6 13" xfId="16040" xr:uid="{00000000-0005-0000-0000-0000F12C0000}"/>
    <cellStyle name="出力 2 2 6 14" xfId="17657" xr:uid="{00000000-0005-0000-0000-0000F22C0000}"/>
    <cellStyle name="出力 2 2 6 15" xfId="19256" xr:uid="{00000000-0005-0000-0000-0000F32C0000}"/>
    <cellStyle name="出力 2 2 6 2" xfId="409" xr:uid="{00000000-0005-0000-0000-0000F42C0000}"/>
    <cellStyle name="出力 2 2 6 2 10" xfId="12152" xr:uid="{00000000-0005-0000-0000-0000F52C0000}"/>
    <cellStyle name="出力 2 2 6 2 11" xfId="13728" xr:uid="{00000000-0005-0000-0000-0000F62C0000}"/>
    <cellStyle name="出力 2 2 6 2 12" xfId="16171" xr:uid="{00000000-0005-0000-0000-0000F72C0000}"/>
    <cellStyle name="出力 2 2 6 2 13" xfId="17788" xr:uid="{00000000-0005-0000-0000-0000F82C0000}"/>
    <cellStyle name="出力 2 2 6 2 14" xfId="19387" xr:uid="{00000000-0005-0000-0000-0000F92C0000}"/>
    <cellStyle name="出力 2 2 6 2 2" xfId="542" xr:uid="{00000000-0005-0000-0000-0000FA2C0000}"/>
    <cellStyle name="出力 2 2 6 2 2 10" xfId="13708" xr:uid="{00000000-0005-0000-0000-0000FB2C0000}"/>
    <cellStyle name="出力 2 2 6 2 2 11" xfId="16304" xr:uid="{00000000-0005-0000-0000-0000FC2C0000}"/>
    <cellStyle name="出力 2 2 6 2 2 12" xfId="17921" xr:uid="{00000000-0005-0000-0000-0000FD2C0000}"/>
    <cellStyle name="出力 2 2 6 2 2 13" xfId="19520" xr:uid="{00000000-0005-0000-0000-0000FE2C0000}"/>
    <cellStyle name="出力 2 2 6 2 2 2" xfId="953" xr:uid="{00000000-0005-0000-0000-0000FF2C0000}"/>
    <cellStyle name="出力 2 2 6 2 2 2 10" xfId="16715" xr:uid="{00000000-0005-0000-0000-0000002D0000}"/>
    <cellStyle name="出力 2 2 6 2 2 2 11" xfId="18332" xr:uid="{00000000-0005-0000-0000-0000012D0000}"/>
    <cellStyle name="出力 2 2 6 2 2 2 12" xfId="19931" xr:uid="{00000000-0005-0000-0000-0000022D0000}"/>
    <cellStyle name="出力 2 2 6 2 2 2 13" xfId="4157" xr:uid="{00000000-0005-0000-0000-0000032D0000}"/>
    <cellStyle name="出力 2 2 6 2 2 2 2" xfId="2159" xr:uid="{00000000-0005-0000-0000-0000042D0000}"/>
    <cellStyle name="出力 2 2 6 2 2 2 2 2" xfId="5379" xr:uid="{00000000-0005-0000-0000-0000052D0000}"/>
    <cellStyle name="出力 2 2 6 2 2 2 3" xfId="3152" xr:uid="{00000000-0005-0000-0000-0000062D0000}"/>
    <cellStyle name="出力 2 2 6 2 2 2 3 2" xfId="6600" xr:uid="{00000000-0005-0000-0000-0000072D0000}"/>
    <cellStyle name="出力 2 2 6 2 2 2 4" xfId="7791" xr:uid="{00000000-0005-0000-0000-0000082D0000}"/>
    <cellStyle name="出力 2 2 6 2 2 2 5" xfId="9383" xr:uid="{00000000-0005-0000-0000-0000092D0000}"/>
    <cellStyle name="出力 2 2 6 2 2 2 6" xfId="11104" xr:uid="{00000000-0005-0000-0000-00000A2D0000}"/>
    <cellStyle name="出力 2 2 6 2 2 2 7" xfId="12697" xr:uid="{00000000-0005-0000-0000-00000B2D0000}"/>
    <cellStyle name="出力 2 2 6 2 2 2 8" xfId="14229" xr:uid="{00000000-0005-0000-0000-00000C2D0000}"/>
    <cellStyle name="出力 2 2 6 2 2 2 9" xfId="15122" xr:uid="{00000000-0005-0000-0000-00000D2D0000}"/>
    <cellStyle name="出力 2 2 6 2 2 3" xfId="1346" xr:uid="{00000000-0005-0000-0000-00000E2D0000}"/>
    <cellStyle name="出力 2 2 6 2 2 3 10" xfId="17108" xr:uid="{00000000-0005-0000-0000-00000F2D0000}"/>
    <cellStyle name="出力 2 2 6 2 2 3 11" xfId="18725" xr:uid="{00000000-0005-0000-0000-0000102D0000}"/>
    <cellStyle name="出力 2 2 6 2 2 3 12" xfId="20324" xr:uid="{00000000-0005-0000-0000-0000112D0000}"/>
    <cellStyle name="出力 2 2 6 2 2 3 13" xfId="4550" xr:uid="{00000000-0005-0000-0000-0000122D0000}"/>
    <cellStyle name="出力 2 2 6 2 2 3 2" xfId="2552" xr:uid="{00000000-0005-0000-0000-0000132D0000}"/>
    <cellStyle name="出力 2 2 6 2 2 3 2 2" xfId="5772" xr:uid="{00000000-0005-0000-0000-0000142D0000}"/>
    <cellStyle name="出力 2 2 6 2 2 3 3" xfId="3344" xr:uid="{00000000-0005-0000-0000-0000152D0000}"/>
    <cellStyle name="出力 2 2 6 2 2 3 3 2" xfId="6993" xr:uid="{00000000-0005-0000-0000-0000162D0000}"/>
    <cellStyle name="出力 2 2 6 2 2 3 4" xfId="8184" xr:uid="{00000000-0005-0000-0000-0000172D0000}"/>
    <cellStyle name="出力 2 2 6 2 2 3 5" xfId="9776" xr:uid="{00000000-0005-0000-0000-0000182D0000}"/>
    <cellStyle name="出力 2 2 6 2 2 3 6" xfId="11497" xr:uid="{00000000-0005-0000-0000-0000192D0000}"/>
    <cellStyle name="出力 2 2 6 2 2 3 7" xfId="13090" xr:uid="{00000000-0005-0000-0000-00001A2D0000}"/>
    <cellStyle name="出力 2 2 6 2 2 3 8" xfId="14585" xr:uid="{00000000-0005-0000-0000-00001B2D0000}"/>
    <cellStyle name="出力 2 2 6 2 2 3 9" xfId="15515" xr:uid="{00000000-0005-0000-0000-00001C2D0000}"/>
    <cellStyle name="出力 2 2 6 2 2 4" xfId="1748" xr:uid="{00000000-0005-0000-0000-00001D2D0000}"/>
    <cellStyle name="出力 2 2 6 2 2 4 10" xfId="17510" xr:uid="{00000000-0005-0000-0000-00001E2D0000}"/>
    <cellStyle name="出力 2 2 6 2 2 4 11" xfId="19127" xr:uid="{00000000-0005-0000-0000-00001F2D0000}"/>
    <cellStyle name="出力 2 2 6 2 2 4 12" xfId="20726" xr:uid="{00000000-0005-0000-0000-0000202D0000}"/>
    <cellStyle name="出力 2 2 6 2 2 4 2" xfId="2954" xr:uid="{00000000-0005-0000-0000-0000212D0000}"/>
    <cellStyle name="出力 2 2 6 2 2 4 2 2" xfId="6174" xr:uid="{00000000-0005-0000-0000-0000222D0000}"/>
    <cellStyle name="出力 2 2 6 2 2 4 3" xfId="3746" xr:uid="{00000000-0005-0000-0000-0000232D0000}"/>
    <cellStyle name="出力 2 2 6 2 2 4 4" xfId="8586" xr:uid="{00000000-0005-0000-0000-0000242D0000}"/>
    <cellStyle name="出力 2 2 6 2 2 4 5" xfId="10178" xr:uid="{00000000-0005-0000-0000-0000252D0000}"/>
    <cellStyle name="出力 2 2 6 2 2 4 6" xfId="11899" xr:uid="{00000000-0005-0000-0000-0000262D0000}"/>
    <cellStyle name="出力 2 2 6 2 2 4 7" xfId="13492" xr:uid="{00000000-0005-0000-0000-0000272D0000}"/>
    <cellStyle name="出力 2 2 6 2 2 4 8" xfId="14987" xr:uid="{00000000-0005-0000-0000-0000282D0000}"/>
    <cellStyle name="出力 2 2 6 2 2 4 9" xfId="15917" xr:uid="{00000000-0005-0000-0000-0000292D0000}"/>
    <cellStyle name="出力 2 2 6 2 2 5" xfId="4574" xr:uid="{00000000-0005-0000-0000-00002A2D0000}"/>
    <cellStyle name="出力 2 2 6 2 2 6" xfId="7380" xr:uid="{00000000-0005-0000-0000-00002B2D0000}"/>
    <cellStyle name="出力 2 2 6 2 2 7" xfId="8972" xr:uid="{00000000-0005-0000-0000-00002C2D0000}"/>
    <cellStyle name="出力 2 2 6 2 2 8" xfId="10692" xr:uid="{00000000-0005-0000-0000-00002D2D0000}"/>
    <cellStyle name="出力 2 2 6 2 2 9" xfId="12285" xr:uid="{00000000-0005-0000-0000-00002E2D0000}"/>
    <cellStyle name="出力 2 2 6 2 3" xfId="820" xr:uid="{00000000-0005-0000-0000-00002F2D0000}"/>
    <cellStyle name="出力 2 2 6 2 3 10" xfId="16582" xr:uid="{00000000-0005-0000-0000-0000302D0000}"/>
    <cellStyle name="出力 2 2 6 2 3 11" xfId="18199" xr:uid="{00000000-0005-0000-0000-0000312D0000}"/>
    <cellStyle name="出力 2 2 6 2 3 12" xfId="19798" xr:uid="{00000000-0005-0000-0000-0000322D0000}"/>
    <cellStyle name="出力 2 2 6 2 3 13" xfId="4024" xr:uid="{00000000-0005-0000-0000-0000332D0000}"/>
    <cellStyle name="出力 2 2 6 2 3 2" xfId="2026" xr:uid="{00000000-0005-0000-0000-0000342D0000}"/>
    <cellStyle name="出力 2 2 6 2 3 2 2" xfId="5246" xr:uid="{00000000-0005-0000-0000-0000352D0000}"/>
    <cellStyle name="出力 2 2 6 2 3 3" xfId="3076" xr:uid="{00000000-0005-0000-0000-0000362D0000}"/>
    <cellStyle name="出力 2 2 6 2 3 3 2" xfId="6467" xr:uid="{00000000-0005-0000-0000-0000372D0000}"/>
    <cellStyle name="出力 2 2 6 2 3 4" xfId="7658" xr:uid="{00000000-0005-0000-0000-0000382D0000}"/>
    <cellStyle name="出力 2 2 6 2 3 5" xfId="9250" xr:uid="{00000000-0005-0000-0000-0000392D0000}"/>
    <cellStyle name="出力 2 2 6 2 3 6" xfId="10971" xr:uid="{00000000-0005-0000-0000-00003A2D0000}"/>
    <cellStyle name="出力 2 2 6 2 3 7" xfId="12564" xr:uid="{00000000-0005-0000-0000-00003B2D0000}"/>
    <cellStyle name="出力 2 2 6 2 3 8" xfId="14114" xr:uid="{00000000-0005-0000-0000-00003C2D0000}"/>
    <cellStyle name="出力 2 2 6 2 3 9" xfId="10228" xr:uid="{00000000-0005-0000-0000-00003D2D0000}"/>
    <cellStyle name="出力 2 2 6 2 4" xfId="1213" xr:uid="{00000000-0005-0000-0000-00003E2D0000}"/>
    <cellStyle name="出力 2 2 6 2 4 10" xfId="16975" xr:uid="{00000000-0005-0000-0000-00003F2D0000}"/>
    <cellStyle name="出力 2 2 6 2 4 11" xfId="18592" xr:uid="{00000000-0005-0000-0000-0000402D0000}"/>
    <cellStyle name="出力 2 2 6 2 4 12" xfId="20191" xr:uid="{00000000-0005-0000-0000-0000412D0000}"/>
    <cellStyle name="出力 2 2 6 2 4 13" xfId="4417" xr:uid="{00000000-0005-0000-0000-0000422D0000}"/>
    <cellStyle name="出力 2 2 6 2 4 2" xfId="2419" xr:uid="{00000000-0005-0000-0000-0000432D0000}"/>
    <cellStyle name="出力 2 2 6 2 4 2 2" xfId="5639" xr:uid="{00000000-0005-0000-0000-0000442D0000}"/>
    <cellStyle name="出力 2 2 6 2 4 3" xfId="3268" xr:uid="{00000000-0005-0000-0000-0000452D0000}"/>
    <cellStyle name="出力 2 2 6 2 4 3 2" xfId="6860" xr:uid="{00000000-0005-0000-0000-0000462D0000}"/>
    <cellStyle name="出力 2 2 6 2 4 4" xfId="8051" xr:uid="{00000000-0005-0000-0000-0000472D0000}"/>
    <cellStyle name="出力 2 2 6 2 4 5" xfId="9643" xr:uid="{00000000-0005-0000-0000-0000482D0000}"/>
    <cellStyle name="出力 2 2 6 2 4 6" xfId="11364" xr:uid="{00000000-0005-0000-0000-0000492D0000}"/>
    <cellStyle name="出力 2 2 6 2 4 7" xfId="12957" xr:uid="{00000000-0005-0000-0000-00004A2D0000}"/>
    <cellStyle name="出力 2 2 6 2 4 8" xfId="14470" xr:uid="{00000000-0005-0000-0000-00004B2D0000}"/>
    <cellStyle name="出力 2 2 6 2 4 9" xfId="15382" xr:uid="{00000000-0005-0000-0000-00004C2D0000}"/>
    <cellStyle name="出力 2 2 6 2 5" xfId="1615" xr:uid="{00000000-0005-0000-0000-00004D2D0000}"/>
    <cellStyle name="出力 2 2 6 2 5 10" xfId="17377" xr:uid="{00000000-0005-0000-0000-00004E2D0000}"/>
    <cellStyle name="出力 2 2 6 2 5 11" xfId="18994" xr:uid="{00000000-0005-0000-0000-00004F2D0000}"/>
    <cellStyle name="出力 2 2 6 2 5 12" xfId="20593" xr:uid="{00000000-0005-0000-0000-0000502D0000}"/>
    <cellStyle name="出力 2 2 6 2 5 2" xfId="2821" xr:uid="{00000000-0005-0000-0000-0000512D0000}"/>
    <cellStyle name="出力 2 2 6 2 5 2 2" xfId="6041" xr:uid="{00000000-0005-0000-0000-0000522D0000}"/>
    <cellStyle name="出力 2 2 6 2 5 3" xfId="3613" xr:uid="{00000000-0005-0000-0000-0000532D0000}"/>
    <cellStyle name="出力 2 2 6 2 5 4" xfId="8453" xr:uid="{00000000-0005-0000-0000-0000542D0000}"/>
    <cellStyle name="出力 2 2 6 2 5 5" xfId="10045" xr:uid="{00000000-0005-0000-0000-0000552D0000}"/>
    <cellStyle name="出力 2 2 6 2 5 6" xfId="11766" xr:uid="{00000000-0005-0000-0000-0000562D0000}"/>
    <cellStyle name="出力 2 2 6 2 5 7" xfId="13359" xr:uid="{00000000-0005-0000-0000-0000572D0000}"/>
    <cellStyle name="出力 2 2 6 2 5 8" xfId="14854" xr:uid="{00000000-0005-0000-0000-0000582D0000}"/>
    <cellStyle name="出力 2 2 6 2 5 9" xfId="15784" xr:uid="{00000000-0005-0000-0000-0000592D0000}"/>
    <cellStyle name="出力 2 2 6 2 6" xfId="4717" xr:uid="{00000000-0005-0000-0000-00005A2D0000}"/>
    <cellStyle name="出力 2 2 6 2 7" xfId="7247" xr:uid="{00000000-0005-0000-0000-00005B2D0000}"/>
    <cellStyle name="出力 2 2 6 2 8" xfId="8839" xr:uid="{00000000-0005-0000-0000-00005C2D0000}"/>
    <cellStyle name="出力 2 2 6 2 9" xfId="10559" xr:uid="{00000000-0005-0000-0000-00005D2D0000}"/>
    <cellStyle name="出力 2 2 6 3" xfId="529" xr:uid="{00000000-0005-0000-0000-00005E2D0000}"/>
    <cellStyle name="出力 2 2 6 3 10" xfId="13576" xr:uid="{00000000-0005-0000-0000-00005F2D0000}"/>
    <cellStyle name="出力 2 2 6 3 11" xfId="16291" xr:uid="{00000000-0005-0000-0000-0000602D0000}"/>
    <cellStyle name="出力 2 2 6 3 12" xfId="17908" xr:uid="{00000000-0005-0000-0000-0000612D0000}"/>
    <cellStyle name="出力 2 2 6 3 13" xfId="19507" xr:uid="{00000000-0005-0000-0000-0000622D0000}"/>
    <cellStyle name="出力 2 2 6 3 2" xfId="940" xr:uid="{00000000-0005-0000-0000-0000632D0000}"/>
    <cellStyle name="出力 2 2 6 3 2 10" xfId="16702" xr:uid="{00000000-0005-0000-0000-0000642D0000}"/>
    <cellStyle name="出力 2 2 6 3 2 11" xfId="18319" xr:uid="{00000000-0005-0000-0000-0000652D0000}"/>
    <cellStyle name="出力 2 2 6 3 2 12" xfId="19918" xr:uid="{00000000-0005-0000-0000-0000662D0000}"/>
    <cellStyle name="出力 2 2 6 3 2 13" xfId="4144" xr:uid="{00000000-0005-0000-0000-0000672D0000}"/>
    <cellStyle name="出力 2 2 6 3 2 2" xfId="2146" xr:uid="{00000000-0005-0000-0000-0000682D0000}"/>
    <cellStyle name="出力 2 2 6 3 2 2 2" xfId="5366" xr:uid="{00000000-0005-0000-0000-0000692D0000}"/>
    <cellStyle name="出力 2 2 6 3 2 3" xfId="3139" xr:uid="{00000000-0005-0000-0000-00006A2D0000}"/>
    <cellStyle name="出力 2 2 6 3 2 3 2" xfId="6587" xr:uid="{00000000-0005-0000-0000-00006B2D0000}"/>
    <cellStyle name="出力 2 2 6 3 2 4" xfId="7778" xr:uid="{00000000-0005-0000-0000-00006C2D0000}"/>
    <cellStyle name="出力 2 2 6 3 2 5" xfId="9370" xr:uid="{00000000-0005-0000-0000-00006D2D0000}"/>
    <cellStyle name="出力 2 2 6 3 2 6" xfId="11091" xr:uid="{00000000-0005-0000-0000-00006E2D0000}"/>
    <cellStyle name="出力 2 2 6 3 2 7" xfId="12684" xr:uid="{00000000-0005-0000-0000-00006F2D0000}"/>
    <cellStyle name="出力 2 2 6 3 2 8" xfId="14216" xr:uid="{00000000-0005-0000-0000-0000702D0000}"/>
    <cellStyle name="出力 2 2 6 3 2 9" xfId="15109" xr:uid="{00000000-0005-0000-0000-0000712D0000}"/>
    <cellStyle name="出力 2 2 6 3 3" xfId="1333" xr:uid="{00000000-0005-0000-0000-0000722D0000}"/>
    <cellStyle name="出力 2 2 6 3 3 10" xfId="17095" xr:uid="{00000000-0005-0000-0000-0000732D0000}"/>
    <cellStyle name="出力 2 2 6 3 3 11" xfId="18712" xr:uid="{00000000-0005-0000-0000-0000742D0000}"/>
    <cellStyle name="出力 2 2 6 3 3 12" xfId="20311" xr:uid="{00000000-0005-0000-0000-0000752D0000}"/>
    <cellStyle name="出力 2 2 6 3 3 13" xfId="4537" xr:uid="{00000000-0005-0000-0000-0000762D0000}"/>
    <cellStyle name="出力 2 2 6 3 3 2" xfId="2539" xr:uid="{00000000-0005-0000-0000-0000772D0000}"/>
    <cellStyle name="出力 2 2 6 3 3 2 2" xfId="5759" xr:uid="{00000000-0005-0000-0000-0000782D0000}"/>
    <cellStyle name="出力 2 2 6 3 3 3" xfId="3331" xr:uid="{00000000-0005-0000-0000-0000792D0000}"/>
    <cellStyle name="出力 2 2 6 3 3 3 2" xfId="6980" xr:uid="{00000000-0005-0000-0000-00007A2D0000}"/>
    <cellStyle name="出力 2 2 6 3 3 4" xfId="8171" xr:uid="{00000000-0005-0000-0000-00007B2D0000}"/>
    <cellStyle name="出力 2 2 6 3 3 5" xfId="9763" xr:uid="{00000000-0005-0000-0000-00007C2D0000}"/>
    <cellStyle name="出力 2 2 6 3 3 6" xfId="11484" xr:uid="{00000000-0005-0000-0000-00007D2D0000}"/>
    <cellStyle name="出力 2 2 6 3 3 7" xfId="13077" xr:uid="{00000000-0005-0000-0000-00007E2D0000}"/>
    <cellStyle name="出力 2 2 6 3 3 8" xfId="14572" xr:uid="{00000000-0005-0000-0000-00007F2D0000}"/>
    <cellStyle name="出力 2 2 6 3 3 9" xfId="15502" xr:uid="{00000000-0005-0000-0000-0000802D0000}"/>
    <cellStyle name="出力 2 2 6 3 4" xfId="1735" xr:uid="{00000000-0005-0000-0000-0000812D0000}"/>
    <cellStyle name="出力 2 2 6 3 4 10" xfId="17497" xr:uid="{00000000-0005-0000-0000-0000822D0000}"/>
    <cellStyle name="出力 2 2 6 3 4 11" xfId="19114" xr:uid="{00000000-0005-0000-0000-0000832D0000}"/>
    <cellStyle name="出力 2 2 6 3 4 12" xfId="20713" xr:uid="{00000000-0005-0000-0000-0000842D0000}"/>
    <cellStyle name="出力 2 2 6 3 4 2" xfId="2941" xr:uid="{00000000-0005-0000-0000-0000852D0000}"/>
    <cellStyle name="出力 2 2 6 3 4 2 2" xfId="6161" xr:uid="{00000000-0005-0000-0000-0000862D0000}"/>
    <cellStyle name="出力 2 2 6 3 4 3" xfId="3733" xr:uid="{00000000-0005-0000-0000-0000872D0000}"/>
    <cellStyle name="出力 2 2 6 3 4 4" xfId="8573" xr:uid="{00000000-0005-0000-0000-0000882D0000}"/>
    <cellStyle name="出力 2 2 6 3 4 5" xfId="10165" xr:uid="{00000000-0005-0000-0000-0000892D0000}"/>
    <cellStyle name="出力 2 2 6 3 4 6" xfId="11886" xr:uid="{00000000-0005-0000-0000-00008A2D0000}"/>
    <cellStyle name="出力 2 2 6 3 4 7" xfId="13479" xr:uid="{00000000-0005-0000-0000-00008B2D0000}"/>
    <cellStyle name="出力 2 2 6 3 4 8" xfId="14974" xr:uid="{00000000-0005-0000-0000-00008C2D0000}"/>
    <cellStyle name="出力 2 2 6 3 4 9" xfId="15904" xr:uid="{00000000-0005-0000-0000-00008D2D0000}"/>
    <cellStyle name="出力 2 2 6 3 5" xfId="4587" xr:uid="{00000000-0005-0000-0000-00008E2D0000}"/>
    <cellStyle name="出力 2 2 6 3 6" xfId="7367" xr:uid="{00000000-0005-0000-0000-00008F2D0000}"/>
    <cellStyle name="出力 2 2 6 3 7" xfId="8959" xr:uid="{00000000-0005-0000-0000-0000902D0000}"/>
    <cellStyle name="出力 2 2 6 3 8" xfId="10679" xr:uid="{00000000-0005-0000-0000-0000912D0000}"/>
    <cellStyle name="出力 2 2 6 3 9" xfId="12272" xr:uid="{00000000-0005-0000-0000-0000922D0000}"/>
    <cellStyle name="出力 2 2 6 4" xfId="689" xr:uid="{00000000-0005-0000-0000-0000932D0000}"/>
    <cellStyle name="出力 2 2 6 4 10" xfId="16451" xr:uid="{00000000-0005-0000-0000-0000942D0000}"/>
    <cellStyle name="出力 2 2 6 4 11" xfId="18068" xr:uid="{00000000-0005-0000-0000-0000952D0000}"/>
    <cellStyle name="出力 2 2 6 4 12" xfId="19667" xr:uid="{00000000-0005-0000-0000-0000962D0000}"/>
    <cellStyle name="出力 2 2 6 4 13" xfId="3893" xr:uid="{00000000-0005-0000-0000-0000972D0000}"/>
    <cellStyle name="出力 2 2 6 4 2" xfId="1895" xr:uid="{00000000-0005-0000-0000-0000982D0000}"/>
    <cellStyle name="出力 2 2 6 4 2 2" xfId="5115" xr:uid="{00000000-0005-0000-0000-0000992D0000}"/>
    <cellStyle name="出力 2 2 6 4 3" xfId="3020" xr:uid="{00000000-0005-0000-0000-00009A2D0000}"/>
    <cellStyle name="出力 2 2 6 4 3 2" xfId="6336" xr:uid="{00000000-0005-0000-0000-00009B2D0000}"/>
    <cellStyle name="出力 2 2 6 4 4" xfId="7527" xr:uid="{00000000-0005-0000-0000-00009C2D0000}"/>
    <cellStyle name="出力 2 2 6 4 5" xfId="9119" xr:uid="{00000000-0005-0000-0000-00009D2D0000}"/>
    <cellStyle name="出力 2 2 6 4 6" xfId="10840" xr:uid="{00000000-0005-0000-0000-00009E2D0000}"/>
    <cellStyle name="出力 2 2 6 4 7" xfId="12433" xr:uid="{00000000-0005-0000-0000-00009F2D0000}"/>
    <cellStyle name="出力 2 2 6 4 8" xfId="14000" xr:uid="{00000000-0005-0000-0000-0000A02D0000}"/>
    <cellStyle name="出力 2 2 6 4 9" xfId="13802" xr:uid="{00000000-0005-0000-0000-0000A12D0000}"/>
    <cellStyle name="出力 2 2 6 5" xfId="1082" xr:uid="{00000000-0005-0000-0000-0000A22D0000}"/>
    <cellStyle name="出力 2 2 6 5 10" xfId="16844" xr:uid="{00000000-0005-0000-0000-0000A32D0000}"/>
    <cellStyle name="出力 2 2 6 5 11" xfId="18461" xr:uid="{00000000-0005-0000-0000-0000A42D0000}"/>
    <cellStyle name="出力 2 2 6 5 12" xfId="20060" xr:uid="{00000000-0005-0000-0000-0000A52D0000}"/>
    <cellStyle name="出力 2 2 6 5 13" xfId="4286" xr:uid="{00000000-0005-0000-0000-0000A62D0000}"/>
    <cellStyle name="出力 2 2 6 5 2" xfId="2288" xr:uid="{00000000-0005-0000-0000-0000A72D0000}"/>
    <cellStyle name="出力 2 2 6 5 2 2" xfId="5508" xr:uid="{00000000-0005-0000-0000-0000A82D0000}"/>
    <cellStyle name="出力 2 2 6 5 3" xfId="3212" xr:uid="{00000000-0005-0000-0000-0000A92D0000}"/>
    <cellStyle name="出力 2 2 6 5 3 2" xfId="6729" xr:uid="{00000000-0005-0000-0000-0000AA2D0000}"/>
    <cellStyle name="出力 2 2 6 5 4" xfId="7920" xr:uid="{00000000-0005-0000-0000-0000AB2D0000}"/>
    <cellStyle name="出力 2 2 6 5 5" xfId="9512" xr:uid="{00000000-0005-0000-0000-0000AC2D0000}"/>
    <cellStyle name="出力 2 2 6 5 6" xfId="11233" xr:uid="{00000000-0005-0000-0000-0000AD2D0000}"/>
    <cellStyle name="出力 2 2 6 5 7" xfId="12826" xr:uid="{00000000-0005-0000-0000-0000AE2D0000}"/>
    <cellStyle name="出力 2 2 6 5 8" xfId="14357" xr:uid="{00000000-0005-0000-0000-0000AF2D0000}"/>
    <cellStyle name="出力 2 2 6 5 9" xfId="15251" xr:uid="{00000000-0005-0000-0000-0000B02D0000}"/>
    <cellStyle name="出力 2 2 6 6" xfId="1484" xr:uid="{00000000-0005-0000-0000-0000B12D0000}"/>
    <cellStyle name="出力 2 2 6 6 10" xfId="17246" xr:uid="{00000000-0005-0000-0000-0000B22D0000}"/>
    <cellStyle name="出力 2 2 6 6 11" xfId="18863" xr:uid="{00000000-0005-0000-0000-0000B32D0000}"/>
    <cellStyle name="出力 2 2 6 6 12" xfId="20462" xr:uid="{00000000-0005-0000-0000-0000B42D0000}"/>
    <cellStyle name="出力 2 2 6 6 2" xfId="2690" xr:uid="{00000000-0005-0000-0000-0000B52D0000}"/>
    <cellStyle name="出力 2 2 6 6 2 2" xfId="5910" xr:uid="{00000000-0005-0000-0000-0000B62D0000}"/>
    <cellStyle name="出力 2 2 6 6 3" xfId="3482" xr:uid="{00000000-0005-0000-0000-0000B72D0000}"/>
    <cellStyle name="出力 2 2 6 6 4" xfId="8322" xr:uid="{00000000-0005-0000-0000-0000B82D0000}"/>
    <cellStyle name="出力 2 2 6 6 5" xfId="9914" xr:uid="{00000000-0005-0000-0000-0000B92D0000}"/>
    <cellStyle name="出力 2 2 6 6 6" xfId="11635" xr:uid="{00000000-0005-0000-0000-0000BA2D0000}"/>
    <cellStyle name="出力 2 2 6 6 7" xfId="13228" xr:uid="{00000000-0005-0000-0000-0000BB2D0000}"/>
    <cellStyle name="出力 2 2 6 6 8" xfId="14723" xr:uid="{00000000-0005-0000-0000-0000BC2D0000}"/>
    <cellStyle name="出力 2 2 6 6 9" xfId="15653" xr:uid="{00000000-0005-0000-0000-0000BD2D0000}"/>
    <cellStyle name="出力 2 2 6 7" xfId="4871" xr:uid="{00000000-0005-0000-0000-0000BE2D0000}"/>
    <cellStyle name="出力 2 2 6 8" xfId="7116" xr:uid="{00000000-0005-0000-0000-0000BF2D0000}"/>
    <cellStyle name="出力 2 2 6 9" xfId="8708" xr:uid="{00000000-0005-0000-0000-0000C02D0000}"/>
    <cellStyle name="出力 2 2 7" xfId="452" xr:uid="{00000000-0005-0000-0000-0000C12D0000}"/>
    <cellStyle name="出力 2 2 7 10" xfId="13585" xr:uid="{00000000-0005-0000-0000-0000C22D0000}"/>
    <cellStyle name="出力 2 2 7 11" xfId="16214" xr:uid="{00000000-0005-0000-0000-0000C32D0000}"/>
    <cellStyle name="出力 2 2 7 12" xfId="17831" xr:uid="{00000000-0005-0000-0000-0000C42D0000}"/>
    <cellStyle name="出力 2 2 7 13" xfId="19430" xr:uid="{00000000-0005-0000-0000-0000C52D0000}"/>
    <cellStyle name="出力 2 2 7 2" xfId="863" xr:uid="{00000000-0005-0000-0000-0000C62D0000}"/>
    <cellStyle name="出力 2 2 7 2 10" xfId="16625" xr:uid="{00000000-0005-0000-0000-0000C72D0000}"/>
    <cellStyle name="出力 2 2 7 2 11" xfId="18242" xr:uid="{00000000-0005-0000-0000-0000C82D0000}"/>
    <cellStyle name="出力 2 2 7 2 12" xfId="19841" xr:uid="{00000000-0005-0000-0000-0000C92D0000}"/>
    <cellStyle name="出力 2 2 7 2 13" xfId="4067" xr:uid="{00000000-0005-0000-0000-0000CA2D0000}"/>
    <cellStyle name="出力 2 2 7 2 2" xfId="2069" xr:uid="{00000000-0005-0000-0000-0000CB2D0000}"/>
    <cellStyle name="出力 2 2 7 2 2 2" xfId="5289" xr:uid="{00000000-0005-0000-0000-0000CC2D0000}"/>
    <cellStyle name="出力 2 2 7 2 3" xfId="3098" xr:uid="{00000000-0005-0000-0000-0000CD2D0000}"/>
    <cellStyle name="出力 2 2 7 2 3 2" xfId="6510" xr:uid="{00000000-0005-0000-0000-0000CE2D0000}"/>
    <cellStyle name="出力 2 2 7 2 4" xfId="7701" xr:uid="{00000000-0005-0000-0000-0000CF2D0000}"/>
    <cellStyle name="出力 2 2 7 2 5" xfId="9293" xr:uid="{00000000-0005-0000-0000-0000D02D0000}"/>
    <cellStyle name="出力 2 2 7 2 6" xfId="11014" xr:uid="{00000000-0005-0000-0000-0000D12D0000}"/>
    <cellStyle name="出力 2 2 7 2 7" xfId="12607" xr:uid="{00000000-0005-0000-0000-0000D22D0000}"/>
    <cellStyle name="出力 2 2 7 2 8" xfId="14145" xr:uid="{00000000-0005-0000-0000-0000D32D0000}"/>
    <cellStyle name="出力 2 2 7 2 9" xfId="15032" xr:uid="{00000000-0005-0000-0000-0000D42D0000}"/>
    <cellStyle name="出力 2 2 7 3" xfId="1256" xr:uid="{00000000-0005-0000-0000-0000D52D0000}"/>
    <cellStyle name="出力 2 2 7 3 10" xfId="17018" xr:uid="{00000000-0005-0000-0000-0000D62D0000}"/>
    <cellStyle name="出力 2 2 7 3 11" xfId="18635" xr:uid="{00000000-0005-0000-0000-0000D72D0000}"/>
    <cellStyle name="出力 2 2 7 3 12" xfId="20234" xr:uid="{00000000-0005-0000-0000-0000D82D0000}"/>
    <cellStyle name="出力 2 2 7 3 13" xfId="4460" xr:uid="{00000000-0005-0000-0000-0000D92D0000}"/>
    <cellStyle name="出力 2 2 7 3 2" xfId="2462" xr:uid="{00000000-0005-0000-0000-0000DA2D0000}"/>
    <cellStyle name="出力 2 2 7 3 2 2" xfId="5682" xr:uid="{00000000-0005-0000-0000-0000DB2D0000}"/>
    <cellStyle name="出力 2 2 7 3 3" xfId="3290" xr:uid="{00000000-0005-0000-0000-0000DC2D0000}"/>
    <cellStyle name="出力 2 2 7 3 3 2" xfId="6903" xr:uid="{00000000-0005-0000-0000-0000DD2D0000}"/>
    <cellStyle name="出力 2 2 7 3 4" xfId="8094" xr:uid="{00000000-0005-0000-0000-0000DE2D0000}"/>
    <cellStyle name="出力 2 2 7 3 5" xfId="9686" xr:uid="{00000000-0005-0000-0000-0000DF2D0000}"/>
    <cellStyle name="出力 2 2 7 3 6" xfId="11407" xr:uid="{00000000-0005-0000-0000-0000E02D0000}"/>
    <cellStyle name="出力 2 2 7 3 7" xfId="13000" xr:uid="{00000000-0005-0000-0000-0000E12D0000}"/>
    <cellStyle name="出力 2 2 7 3 8" xfId="14501" xr:uid="{00000000-0005-0000-0000-0000E22D0000}"/>
    <cellStyle name="出力 2 2 7 3 9" xfId="15425" xr:uid="{00000000-0005-0000-0000-0000E32D0000}"/>
    <cellStyle name="出力 2 2 7 4" xfId="1658" xr:uid="{00000000-0005-0000-0000-0000E42D0000}"/>
    <cellStyle name="出力 2 2 7 4 10" xfId="17420" xr:uid="{00000000-0005-0000-0000-0000E52D0000}"/>
    <cellStyle name="出力 2 2 7 4 11" xfId="19037" xr:uid="{00000000-0005-0000-0000-0000E62D0000}"/>
    <cellStyle name="出力 2 2 7 4 12" xfId="20636" xr:uid="{00000000-0005-0000-0000-0000E72D0000}"/>
    <cellStyle name="出力 2 2 7 4 2" xfId="2864" xr:uid="{00000000-0005-0000-0000-0000E82D0000}"/>
    <cellStyle name="出力 2 2 7 4 2 2" xfId="6084" xr:uid="{00000000-0005-0000-0000-0000E92D0000}"/>
    <cellStyle name="出力 2 2 7 4 3" xfId="3656" xr:uid="{00000000-0005-0000-0000-0000EA2D0000}"/>
    <cellStyle name="出力 2 2 7 4 4" xfId="8496" xr:uid="{00000000-0005-0000-0000-0000EB2D0000}"/>
    <cellStyle name="出力 2 2 7 4 5" xfId="10088" xr:uid="{00000000-0005-0000-0000-0000EC2D0000}"/>
    <cellStyle name="出力 2 2 7 4 6" xfId="11809" xr:uid="{00000000-0005-0000-0000-0000ED2D0000}"/>
    <cellStyle name="出力 2 2 7 4 7" xfId="13402" xr:uid="{00000000-0005-0000-0000-0000EE2D0000}"/>
    <cellStyle name="出力 2 2 7 4 8" xfId="14897" xr:uid="{00000000-0005-0000-0000-0000EF2D0000}"/>
    <cellStyle name="出力 2 2 7 4 9" xfId="15827" xr:uid="{00000000-0005-0000-0000-0000F02D0000}"/>
    <cellStyle name="出力 2 2 7 5" xfId="4823" xr:uid="{00000000-0005-0000-0000-0000F12D0000}"/>
    <cellStyle name="出力 2 2 7 6" xfId="7290" xr:uid="{00000000-0005-0000-0000-0000F22D0000}"/>
    <cellStyle name="出力 2 2 7 7" xfId="8882" xr:uid="{00000000-0005-0000-0000-0000F32D0000}"/>
    <cellStyle name="出力 2 2 7 8" xfId="10602" xr:uid="{00000000-0005-0000-0000-0000F42D0000}"/>
    <cellStyle name="出力 2 2 7 9" xfId="12195" xr:uid="{00000000-0005-0000-0000-0000F52D0000}"/>
    <cellStyle name="出力 2 2 8" xfId="683" xr:uid="{00000000-0005-0000-0000-0000F62D0000}"/>
    <cellStyle name="出力 2 2 8 10" xfId="16445" xr:uid="{00000000-0005-0000-0000-0000F72D0000}"/>
    <cellStyle name="出力 2 2 8 11" xfId="18062" xr:uid="{00000000-0005-0000-0000-0000F82D0000}"/>
    <cellStyle name="出力 2 2 8 12" xfId="19661" xr:uid="{00000000-0005-0000-0000-0000F92D0000}"/>
    <cellStyle name="出力 2 2 8 13" xfId="3887" xr:uid="{00000000-0005-0000-0000-0000FA2D0000}"/>
    <cellStyle name="出力 2 2 8 2" xfId="1889" xr:uid="{00000000-0005-0000-0000-0000FB2D0000}"/>
    <cellStyle name="出力 2 2 8 2 2" xfId="5109" xr:uid="{00000000-0005-0000-0000-0000FC2D0000}"/>
    <cellStyle name="出力 2 2 8 3" xfId="3014" xr:uid="{00000000-0005-0000-0000-0000FD2D0000}"/>
    <cellStyle name="出力 2 2 8 3 2" xfId="6330" xr:uid="{00000000-0005-0000-0000-0000FE2D0000}"/>
    <cellStyle name="出力 2 2 8 4" xfId="7521" xr:uid="{00000000-0005-0000-0000-0000FF2D0000}"/>
    <cellStyle name="出力 2 2 8 5" xfId="9113" xr:uid="{00000000-0005-0000-0000-0000002E0000}"/>
    <cellStyle name="出力 2 2 8 6" xfId="10834" xr:uid="{00000000-0005-0000-0000-0000012E0000}"/>
    <cellStyle name="出力 2 2 8 7" xfId="12427" xr:uid="{00000000-0005-0000-0000-0000022E0000}"/>
    <cellStyle name="出力 2 2 8 8" xfId="13994" xr:uid="{00000000-0005-0000-0000-0000032E0000}"/>
    <cellStyle name="出力 2 2 8 9" xfId="13693" xr:uid="{00000000-0005-0000-0000-0000042E0000}"/>
    <cellStyle name="出力 2 2 9" xfId="1076" xr:uid="{00000000-0005-0000-0000-0000052E0000}"/>
    <cellStyle name="出力 2 2 9 10" xfId="16838" xr:uid="{00000000-0005-0000-0000-0000062E0000}"/>
    <cellStyle name="出力 2 2 9 11" xfId="18455" xr:uid="{00000000-0005-0000-0000-0000072E0000}"/>
    <cellStyle name="出力 2 2 9 12" xfId="20054" xr:uid="{00000000-0005-0000-0000-0000082E0000}"/>
    <cellStyle name="出力 2 2 9 13" xfId="4280" xr:uid="{00000000-0005-0000-0000-0000092E0000}"/>
    <cellStyle name="出力 2 2 9 2" xfId="2282" xr:uid="{00000000-0005-0000-0000-00000A2E0000}"/>
    <cellStyle name="出力 2 2 9 2 2" xfId="5502" xr:uid="{00000000-0005-0000-0000-00000B2E0000}"/>
    <cellStyle name="出力 2 2 9 3" xfId="3206" xr:uid="{00000000-0005-0000-0000-00000C2E0000}"/>
    <cellStyle name="出力 2 2 9 3 2" xfId="6723" xr:uid="{00000000-0005-0000-0000-00000D2E0000}"/>
    <cellStyle name="出力 2 2 9 4" xfId="7914" xr:uid="{00000000-0005-0000-0000-00000E2E0000}"/>
    <cellStyle name="出力 2 2 9 5" xfId="9506" xr:uid="{00000000-0005-0000-0000-00000F2E0000}"/>
    <cellStyle name="出力 2 2 9 6" xfId="11227" xr:uid="{00000000-0005-0000-0000-0000102E0000}"/>
    <cellStyle name="出力 2 2 9 7" xfId="12820" xr:uid="{00000000-0005-0000-0000-0000112E0000}"/>
    <cellStyle name="出力 2 2 9 8" xfId="14351" xr:uid="{00000000-0005-0000-0000-0000122E0000}"/>
    <cellStyle name="出力 2 2 9 9" xfId="15245" xr:uid="{00000000-0005-0000-0000-0000132E0000}"/>
    <cellStyle name="出力 2 3" xfId="279" xr:uid="{00000000-0005-0000-0000-0000142E0000}"/>
    <cellStyle name="出力 2 3 10" xfId="10429" xr:uid="{00000000-0005-0000-0000-0000152E0000}"/>
    <cellStyle name="出力 2 3 11" xfId="12022" xr:uid="{00000000-0005-0000-0000-0000162E0000}"/>
    <cellStyle name="出力 2 3 12" xfId="13651" xr:uid="{00000000-0005-0000-0000-0000172E0000}"/>
    <cellStyle name="出力 2 3 13" xfId="16041" xr:uid="{00000000-0005-0000-0000-0000182E0000}"/>
    <cellStyle name="出力 2 3 14" xfId="17658" xr:uid="{00000000-0005-0000-0000-0000192E0000}"/>
    <cellStyle name="出力 2 3 15" xfId="19257" xr:uid="{00000000-0005-0000-0000-00001A2E0000}"/>
    <cellStyle name="出力 2 3 2" xfId="280" xr:uid="{00000000-0005-0000-0000-00001B2E0000}"/>
    <cellStyle name="出力 2 3 2 10" xfId="12023" xr:uid="{00000000-0005-0000-0000-00001C2E0000}"/>
    <cellStyle name="出力 2 3 2 11" xfId="13772" xr:uid="{00000000-0005-0000-0000-00001D2E0000}"/>
    <cellStyle name="出力 2 3 2 12" xfId="16042" xr:uid="{00000000-0005-0000-0000-00001E2E0000}"/>
    <cellStyle name="出力 2 3 2 13" xfId="17659" xr:uid="{00000000-0005-0000-0000-00001F2E0000}"/>
    <cellStyle name="出力 2 3 2 14" xfId="19258" xr:uid="{00000000-0005-0000-0000-0000202E0000}"/>
    <cellStyle name="出力 2 3 2 2" xfId="515" xr:uid="{00000000-0005-0000-0000-0000212E0000}"/>
    <cellStyle name="出力 2 3 2 2 10" xfId="14085" xr:uid="{00000000-0005-0000-0000-0000222E0000}"/>
    <cellStyle name="出力 2 3 2 2 11" xfId="16277" xr:uid="{00000000-0005-0000-0000-0000232E0000}"/>
    <cellStyle name="出力 2 3 2 2 12" xfId="17894" xr:uid="{00000000-0005-0000-0000-0000242E0000}"/>
    <cellStyle name="出力 2 3 2 2 13" xfId="19493" xr:uid="{00000000-0005-0000-0000-0000252E0000}"/>
    <cellStyle name="出力 2 3 2 2 2" xfId="926" xr:uid="{00000000-0005-0000-0000-0000262E0000}"/>
    <cellStyle name="出力 2 3 2 2 2 10" xfId="16688" xr:uid="{00000000-0005-0000-0000-0000272E0000}"/>
    <cellStyle name="出力 2 3 2 2 2 11" xfId="18305" xr:uid="{00000000-0005-0000-0000-0000282E0000}"/>
    <cellStyle name="出力 2 3 2 2 2 12" xfId="19904" xr:uid="{00000000-0005-0000-0000-0000292E0000}"/>
    <cellStyle name="出力 2 3 2 2 2 13" xfId="4130" xr:uid="{00000000-0005-0000-0000-00002A2E0000}"/>
    <cellStyle name="出力 2 3 2 2 2 2" xfId="2132" xr:uid="{00000000-0005-0000-0000-00002B2E0000}"/>
    <cellStyle name="出力 2 3 2 2 2 2 2" xfId="5352" xr:uid="{00000000-0005-0000-0000-00002C2E0000}"/>
    <cellStyle name="出力 2 3 2 2 2 3" xfId="3125" xr:uid="{00000000-0005-0000-0000-00002D2E0000}"/>
    <cellStyle name="出力 2 3 2 2 2 3 2" xfId="6573" xr:uid="{00000000-0005-0000-0000-00002E2E0000}"/>
    <cellStyle name="出力 2 3 2 2 2 4" xfId="7764" xr:uid="{00000000-0005-0000-0000-00002F2E0000}"/>
    <cellStyle name="出力 2 3 2 2 2 5" xfId="9356" xr:uid="{00000000-0005-0000-0000-0000302E0000}"/>
    <cellStyle name="出力 2 3 2 2 2 6" xfId="11077" xr:uid="{00000000-0005-0000-0000-0000312E0000}"/>
    <cellStyle name="出力 2 3 2 2 2 7" xfId="12670" xr:uid="{00000000-0005-0000-0000-0000322E0000}"/>
    <cellStyle name="出力 2 3 2 2 2 8" xfId="14202" xr:uid="{00000000-0005-0000-0000-0000332E0000}"/>
    <cellStyle name="出力 2 3 2 2 2 9" xfId="15095" xr:uid="{00000000-0005-0000-0000-0000342E0000}"/>
    <cellStyle name="出力 2 3 2 2 3" xfId="1319" xr:uid="{00000000-0005-0000-0000-0000352E0000}"/>
    <cellStyle name="出力 2 3 2 2 3 10" xfId="17081" xr:uid="{00000000-0005-0000-0000-0000362E0000}"/>
    <cellStyle name="出力 2 3 2 2 3 11" xfId="18698" xr:uid="{00000000-0005-0000-0000-0000372E0000}"/>
    <cellStyle name="出力 2 3 2 2 3 12" xfId="20297" xr:uid="{00000000-0005-0000-0000-0000382E0000}"/>
    <cellStyle name="出力 2 3 2 2 3 13" xfId="4523" xr:uid="{00000000-0005-0000-0000-0000392E0000}"/>
    <cellStyle name="出力 2 3 2 2 3 2" xfId="2525" xr:uid="{00000000-0005-0000-0000-00003A2E0000}"/>
    <cellStyle name="出力 2 3 2 2 3 2 2" xfId="5745" xr:uid="{00000000-0005-0000-0000-00003B2E0000}"/>
    <cellStyle name="出力 2 3 2 2 3 3" xfId="3317" xr:uid="{00000000-0005-0000-0000-00003C2E0000}"/>
    <cellStyle name="出力 2 3 2 2 3 3 2" xfId="6966" xr:uid="{00000000-0005-0000-0000-00003D2E0000}"/>
    <cellStyle name="出力 2 3 2 2 3 4" xfId="8157" xr:uid="{00000000-0005-0000-0000-00003E2E0000}"/>
    <cellStyle name="出力 2 3 2 2 3 5" xfId="9749" xr:uid="{00000000-0005-0000-0000-00003F2E0000}"/>
    <cellStyle name="出力 2 3 2 2 3 6" xfId="11470" xr:uid="{00000000-0005-0000-0000-0000402E0000}"/>
    <cellStyle name="出力 2 3 2 2 3 7" xfId="13063" xr:uid="{00000000-0005-0000-0000-0000412E0000}"/>
    <cellStyle name="出力 2 3 2 2 3 8" xfId="14558" xr:uid="{00000000-0005-0000-0000-0000422E0000}"/>
    <cellStyle name="出力 2 3 2 2 3 9" xfId="15488" xr:uid="{00000000-0005-0000-0000-0000432E0000}"/>
    <cellStyle name="出力 2 3 2 2 4" xfId="1721" xr:uid="{00000000-0005-0000-0000-0000442E0000}"/>
    <cellStyle name="出力 2 3 2 2 4 10" xfId="17483" xr:uid="{00000000-0005-0000-0000-0000452E0000}"/>
    <cellStyle name="出力 2 3 2 2 4 11" xfId="19100" xr:uid="{00000000-0005-0000-0000-0000462E0000}"/>
    <cellStyle name="出力 2 3 2 2 4 12" xfId="20699" xr:uid="{00000000-0005-0000-0000-0000472E0000}"/>
    <cellStyle name="出力 2 3 2 2 4 2" xfId="2927" xr:uid="{00000000-0005-0000-0000-0000482E0000}"/>
    <cellStyle name="出力 2 3 2 2 4 2 2" xfId="6147" xr:uid="{00000000-0005-0000-0000-0000492E0000}"/>
    <cellStyle name="出力 2 3 2 2 4 3" xfId="3719" xr:uid="{00000000-0005-0000-0000-00004A2E0000}"/>
    <cellStyle name="出力 2 3 2 2 4 4" xfId="8559" xr:uid="{00000000-0005-0000-0000-00004B2E0000}"/>
    <cellStyle name="出力 2 3 2 2 4 5" xfId="10151" xr:uid="{00000000-0005-0000-0000-00004C2E0000}"/>
    <cellStyle name="出力 2 3 2 2 4 6" xfId="11872" xr:uid="{00000000-0005-0000-0000-00004D2E0000}"/>
    <cellStyle name="出力 2 3 2 2 4 7" xfId="13465" xr:uid="{00000000-0005-0000-0000-00004E2E0000}"/>
    <cellStyle name="出力 2 3 2 2 4 8" xfId="14960" xr:uid="{00000000-0005-0000-0000-00004F2E0000}"/>
    <cellStyle name="出力 2 3 2 2 4 9" xfId="15890" xr:uid="{00000000-0005-0000-0000-0000502E0000}"/>
    <cellStyle name="出力 2 3 2 2 5" xfId="4601" xr:uid="{00000000-0005-0000-0000-0000512E0000}"/>
    <cellStyle name="出力 2 3 2 2 6" xfId="7353" xr:uid="{00000000-0005-0000-0000-0000522E0000}"/>
    <cellStyle name="出力 2 3 2 2 7" xfId="8945" xr:uid="{00000000-0005-0000-0000-0000532E0000}"/>
    <cellStyle name="出力 2 3 2 2 8" xfId="10665" xr:uid="{00000000-0005-0000-0000-0000542E0000}"/>
    <cellStyle name="出力 2 3 2 2 9" xfId="12258" xr:uid="{00000000-0005-0000-0000-0000552E0000}"/>
    <cellStyle name="出力 2 3 2 3" xfId="691" xr:uid="{00000000-0005-0000-0000-0000562E0000}"/>
    <cellStyle name="出力 2 3 2 3 10" xfId="16453" xr:uid="{00000000-0005-0000-0000-0000572E0000}"/>
    <cellStyle name="出力 2 3 2 3 11" xfId="18070" xr:uid="{00000000-0005-0000-0000-0000582E0000}"/>
    <cellStyle name="出力 2 3 2 3 12" xfId="19669" xr:uid="{00000000-0005-0000-0000-0000592E0000}"/>
    <cellStyle name="出力 2 3 2 3 13" xfId="3895" xr:uid="{00000000-0005-0000-0000-00005A2E0000}"/>
    <cellStyle name="出力 2 3 2 3 2" xfId="1897" xr:uid="{00000000-0005-0000-0000-00005B2E0000}"/>
    <cellStyle name="出力 2 3 2 3 2 2" xfId="5117" xr:uid="{00000000-0005-0000-0000-00005C2E0000}"/>
    <cellStyle name="出力 2 3 2 3 3" xfId="3022" xr:uid="{00000000-0005-0000-0000-00005D2E0000}"/>
    <cellStyle name="出力 2 3 2 3 3 2" xfId="6338" xr:uid="{00000000-0005-0000-0000-00005E2E0000}"/>
    <cellStyle name="出力 2 3 2 3 4" xfId="7529" xr:uid="{00000000-0005-0000-0000-00005F2E0000}"/>
    <cellStyle name="出力 2 3 2 3 5" xfId="9121" xr:uid="{00000000-0005-0000-0000-0000602E0000}"/>
    <cellStyle name="出力 2 3 2 3 6" xfId="10842" xr:uid="{00000000-0005-0000-0000-0000612E0000}"/>
    <cellStyle name="出力 2 3 2 3 7" xfId="12435" xr:uid="{00000000-0005-0000-0000-0000622E0000}"/>
    <cellStyle name="出力 2 3 2 3 8" xfId="14002" xr:uid="{00000000-0005-0000-0000-0000632E0000}"/>
    <cellStyle name="出力 2 3 2 3 9" xfId="13775" xr:uid="{00000000-0005-0000-0000-0000642E0000}"/>
    <cellStyle name="出力 2 3 2 4" xfId="1084" xr:uid="{00000000-0005-0000-0000-0000652E0000}"/>
    <cellStyle name="出力 2 3 2 4 10" xfId="16846" xr:uid="{00000000-0005-0000-0000-0000662E0000}"/>
    <cellStyle name="出力 2 3 2 4 11" xfId="18463" xr:uid="{00000000-0005-0000-0000-0000672E0000}"/>
    <cellStyle name="出力 2 3 2 4 12" xfId="20062" xr:uid="{00000000-0005-0000-0000-0000682E0000}"/>
    <cellStyle name="出力 2 3 2 4 13" xfId="4288" xr:uid="{00000000-0005-0000-0000-0000692E0000}"/>
    <cellStyle name="出力 2 3 2 4 2" xfId="2290" xr:uid="{00000000-0005-0000-0000-00006A2E0000}"/>
    <cellStyle name="出力 2 3 2 4 2 2" xfId="5510" xr:uid="{00000000-0005-0000-0000-00006B2E0000}"/>
    <cellStyle name="出力 2 3 2 4 3" xfId="3214" xr:uid="{00000000-0005-0000-0000-00006C2E0000}"/>
    <cellStyle name="出力 2 3 2 4 3 2" xfId="6731" xr:uid="{00000000-0005-0000-0000-00006D2E0000}"/>
    <cellStyle name="出力 2 3 2 4 4" xfId="7922" xr:uid="{00000000-0005-0000-0000-00006E2E0000}"/>
    <cellStyle name="出力 2 3 2 4 5" xfId="9514" xr:uid="{00000000-0005-0000-0000-00006F2E0000}"/>
    <cellStyle name="出力 2 3 2 4 6" xfId="11235" xr:uid="{00000000-0005-0000-0000-0000702E0000}"/>
    <cellStyle name="出力 2 3 2 4 7" xfId="12828" xr:uid="{00000000-0005-0000-0000-0000712E0000}"/>
    <cellStyle name="出力 2 3 2 4 8" xfId="14359" xr:uid="{00000000-0005-0000-0000-0000722E0000}"/>
    <cellStyle name="出力 2 3 2 4 9" xfId="15253" xr:uid="{00000000-0005-0000-0000-0000732E0000}"/>
    <cellStyle name="出力 2 3 2 5" xfId="1486" xr:uid="{00000000-0005-0000-0000-0000742E0000}"/>
    <cellStyle name="出力 2 3 2 5 10" xfId="17248" xr:uid="{00000000-0005-0000-0000-0000752E0000}"/>
    <cellStyle name="出力 2 3 2 5 11" xfId="18865" xr:uid="{00000000-0005-0000-0000-0000762E0000}"/>
    <cellStyle name="出力 2 3 2 5 12" xfId="20464" xr:uid="{00000000-0005-0000-0000-0000772E0000}"/>
    <cellStyle name="出力 2 3 2 5 2" xfId="2692" xr:uid="{00000000-0005-0000-0000-0000782E0000}"/>
    <cellStyle name="出力 2 3 2 5 2 2" xfId="5912" xr:uid="{00000000-0005-0000-0000-0000792E0000}"/>
    <cellStyle name="出力 2 3 2 5 3" xfId="3484" xr:uid="{00000000-0005-0000-0000-00007A2E0000}"/>
    <cellStyle name="出力 2 3 2 5 4" xfId="8324" xr:uid="{00000000-0005-0000-0000-00007B2E0000}"/>
    <cellStyle name="出力 2 3 2 5 5" xfId="9916" xr:uid="{00000000-0005-0000-0000-00007C2E0000}"/>
    <cellStyle name="出力 2 3 2 5 6" xfId="11637" xr:uid="{00000000-0005-0000-0000-00007D2E0000}"/>
    <cellStyle name="出力 2 3 2 5 7" xfId="13230" xr:uid="{00000000-0005-0000-0000-00007E2E0000}"/>
    <cellStyle name="出力 2 3 2 5 8" xfId="14725" xr:uid="{00000000-0005-0000-0000-00007F2E0000}"/>
    <cellStyle name="出力 2 3 2 5 9" xfId="15655" xr:uid="{00000000-0005-0000-0000-0000802E0000}"/>
    <cellStyle name="出力 2 3 2 6" xfId="4948" xr:uid="{00000000-0005-0000-0000-0000812E0000}"/>
    <cellStyle name="出力 2 3 2 7" xfId="7118" xr:uid="{00000000-0005-0000-0000-0000822E0000}"/>
    <cellStyle name="出力 2 3 2 8" xfId="8710" xr:uid="{00000000-0005-0000-0000-0000832E0000}"/>
    <cellStyle name="出力 2 3 2 9" xfId="10430" xr:uid="{00000000-0005-0000-0000-0000842E0000}"/>
    <cellStyle name="出力 2 3 3" xfId="464" xr:uid="{00000000-0005-0000-0000-0000852E0000}"/>
    <cellStyle name="出力 2 3 3 10" xfId="10306" xr:uid="{00000000-0005-0000-0000-0000862E0000}"/>
    <cellStyle name="出力 2 3 3 11" xfId="16226" xr:uid="{00000000-0005-0000-0000-0000872E0000}"/>
    <cellStyle name="出力 2 3 3 12" xfId="17843" xr:uid="{00000000-0005-0000-0000-0000882E0000}"/>
    <cellStyle name="出力 2 3 3 13" xfId="19442" xr:uid="{00000000-0005-0000-0000-0000892E0000}"/>
    <cellStyle name="出力 2 3 3 2" xfId="875" xr:uid="{00000000-0005-0000-0000-00008A2E0000}"/>
    <cellStyle name="出力 2 3 3 2 10" xfId="16637" xr:uid="{00000000-0005-0000-0000-00008B2E0000}"/>
    <cellStyle name="出力 2 3 3 2 11" xfId="18254" xr:uid="{00000000-0005-0000-0000-00008C2E0000}"/>
    <cellStyle name="出力 2 3 3 2 12" xfId="19853" xr:uid="{00000000-0005-0000-0000-00008D2E0000}"/>
    <cellStyle name="出力 2 3 3 2 13" xfId="4079" xr:uid="{00000000-0005-0000-0000-00008E2E0000}"/>
    <cellStyle name="出力 2 3 3 2 2" xfId="2081" xr:uid="{00000000-0005-0000-0000-00008F2E0000}"/>
    <cellStyle name="出力 2 3 3 2 2 2" xfId="5301" xr:uid="{00000000-0005-0000-0000-0000902E0000}"/>
    <cellStyle name="出力 2 3 3 2 3" xfId="3104" xr:uid="{00000000-0005-0000-0000-0000912E0000}"/>
    <cellStyle name="出力 2 3 3 2 3 2" xfId="6522" xr:uid="{00000000-0005-0000-0000-0000922E0000}"/>
    <cellStyle name="出力 2 3 3 2 4" xfId="7713" xr:uid="{00000000-0005-0000-0000-0000932E0000}"/>
    <cellStyle name="出力 2 3 3 2 5" xfId="9305" xr:uid="{00000000-0005-0000-0000-0000942E0000}"/>
    <cellStyle name="出力 2 3 3 2 6" xfId="11026" xr:uid="{00000000-0005-0000-0000-0000952E0000}"/>
    <cellStyle name="出力 2 3 3 2 7" xfId="12619" xr:uid="{00000000-0005-0000-0000-0000962E0000}"/>
    <cellStyle name="出力 2 3 3 2 8" xfId="14157" xr:uid="{00000000-0005-0000-0000-0000972E0000}"/>
    <cellStyle name="出力 2 3 3 2 9" xfId="15044" xr:uid="{00000000-0005-0000-0000-0000982E0000}"/>
    <cellStyle name="出力 2 3 3 3" xfId="1268" xr:uid="{00000000-0005-0000-0000-0000992E0000}"/>
    <cellStyle name="出力 2 3 3 3 10" xfId="17030" xr:uid="{00000000-0005-0000-0000-00009A2E0000}"/>
    <cellStyle name="出力 2 3 3 3 11" xfId="18647" xr:uid="{00000000-0005-0000-0000-00009B2E0000}"/>
    <cellStyle name="出力 2 3 3 3 12" xfId="20246" xr:uid="{00000000-0005-0000-0000-00009C2E0000}"/>
    <cellStyle name="出力 2 3 3 3 13" xfId="4472" xr:uid="{00000000-0005-0000-0000-00009D2E0000}"/>
    <cellStyle name="出力 2 3 3 3 2" xfId="2474" xr:uid="{00000000-0005-0000-0000-00009E2E0000}"/>
    <cellStyle name="出力 2 3 3 3 2 2" xfId="5694" xr:uid="{00000000-0005-0000-0000-00009F2E0000}"/>
    <cellStyle name="出力 2 3 3 3 3" xfId="3296" xr:uid="{00000000-0005-0000-0000-0000A02E0000}"/>
    <cellStyle name="出力 2 3 3 3 3 2" xfId="6915" xr:uid="{00000000-0005-0000-0000-0000A12E0000}"/>
    <cellStyle name="出力 2 3 3 3 4" xfId="8106" xr:uid="{00000000-0005-0000-0000-0000A22E0000}"/>
    <cellStyle name="出力 2 3 3 3 5" xfId="9698" xr:uid="{00000000-0005-0000-0000-0000A32E0000}"/>
    <cellStyle name="出力 2 3 3 3 6" xfId="11419" xr:uid="{00000000-0005-0000-0000-0000A42E0000}"/>
    <cellStyle name="出力 2 3 3 3 7" xfId="13012" xr:uid="{00000000-0005-0000-0000-0000A52E0000}"/>
    <cellStyle name="出力 2 3 3 3 8" xfId="14513" xr:uid="{00000000-0005-0000-0000-0000A62E0000}"/>
    <cellStyle name="出力 2 3 3 3 9" xfId="15437" xr:uid="{00000000-0005-0000-0000-0000A72E0000}"/>
    <cellStyle name="出力 2 3 3 4" xfId="1670" xr:uid="{00000000-0005-0000-0000-0000A82E0000}"/>
    <cellStyle name="出力 2 3 3 4 10" xfId="17432" xr:uid="{00000000-0005-0000-0000-0000A92E0000}"/>
    <cellStyle name="出力 2 3 3 4 11" xfId="19049" xr:uid="{00000000-0005-0000-0000-0000AA2E0000}"/>
    <cellStyle name="出力 2 3 3 4 12" xfId="20648" xr:uid="{00000000-0005-0000-0000-0000AB2E0000}"/>
    <cellStyle name="出力 2 3 3 4 2" xfId="2876" xr:uid="{00000000-0005-0000-0000-0000AC2E0000}"/>
    <cellStyle name="出力 2 3 3 4 2 2" xfId="6096" xr:uid="{00000000-0005-0000-0000-0000AD2E0000}"/>
    <cellStyle name="出力 2 3 3 4 3" xfId="3668" xr:uid="{00000000-0005-0000-0000-0000AE2E0000}"/>
    <cellStyle name="出力 2 3 3 4 4" xfId="8508" xr:uid="{00000000-0005-0000-0000-0000AF2E0000}"/>
    <cellStyle name="出力 2 3 3 4 5" xfId="10100" xr:uid="{00000000-0005-0000-0000-0000B02E0000}"/>
    <cellStyle name="出力 2 3 3 4 6" xfId="11821" xr:uid="{00000000-0005-0000-0000-0000B12E0000}"/>
    <cellStyle name="出力 2 3 3 4 7" xfId="13414" xr:uid="{00000000-0005-0000-0000-0000B22E0000}"/>
    <cellStyle name="出力 2 3 3 4 8" xfId="14909" xr:uid="{00000000-0005-0000-0000-0000B32E0000}"/>
    <cellStyle name="出力 2 3 3 4 9" xfId="15839" xr:uid="{00000000-0005-0000-0000-0000B42E0000}"/>
    <cellStyle name="出力 2 3 3 5" xfId="4985" xr:uid="{00000000-0005-0000-0000-0000B52E0000}"/>
    <cellStyle name="出力 2 3 3 6" xfId="7302" xr:uid="{00000000-0005-0000-0000-0000B62E0000}"/>
    <cellStyle name="出力 2 3 3 7" xfId="8894" xr:uid="{00000000-0005-0000-0000-0000B72E0000}"/>
    <cellStyle name="出力 2 3 3 8" xfId="10614" xr:uid="{00000000-0005-0000-0000-0000B82E0000}"/>
    <cellStyle name="出力 2 3 3 9" xfId="12207" xr:uid="{00000000-0005-0000-0000-0000B92E0000}"/>
    <cellStyle name="出力 2 3 4" xfId="690" xr:uid="{00000000-0005-0000-0000-0000BA2E0000}"/>
    <cellStyle name="出力 2 3 4 10" xfId="16452" xr:uid="{00000000-0005-0000-0000-0000BB2E0000}"/>
    <cellStyle name="出力 2 3 4 11" xfId="18069" xr:uid="{00000000-0005-0000-0000-0000BC2E0000}"/>
    <cellStyle name="出力 2 3 4 12" xfId="19668" xr:uid="{00000000-0005-0000-0000-0000BD2E0000}"/>
    <cellStyle name="出力 2 3 4 13" xfId="3894" xr:uid="{00000000-0005-0000-0000-0000BE2E0000}"/>
    <cellStyle name="出力 2 3 4 2" xfId="1896" xr:uid="{00000000-0005-0000-0000-0000BF2E0000}"/>
    <cellStyle name="出力 2 3 4 2 2" xfId="5116" xr:uid="{00000000-0005-0000-0000-0000C02E0000}"/>
    <cellStyle name="出力 2 3 4 3" xfId="3021" xr:uid="{00000000-0005-0000-0000-0000C12E0000}"/>
    <cellStyle name="出力 2 3 4 3 2" xfId="6337" xr:uid="{00000000-0005-0000-0000-0000C22E0000}"/>
    <cellStyle name="出力 2 3 4 4" xfId="7528" xr:uid="{00000000-0005-0000-0000-0000C32E0000}"/>
    <cellStyle name="出力 2 3 4 5" xfId="9120" xr:uid="{00000000-0005-0000-0000-0000C42E0000}"/>
    <cellStyle name="出力 2 3 4 6" xfId="10841" xr:uid="{00000000-0005-0000-0000-0000C52E0000}"/>
    <cellStyle name="出力 2 3 4 7" xfId="12434" xr:uid="{00000000-0005-0000-0000-0000C62E0000}"/>
    <cellStyle name="出力 2 3 4 8" xfId="14001" xr:uid="{00000000-0005-0000-0000-0000C72E0000}"/>
    <cellStyle name="出力 2 3 4 9" xfId="13549" xr:uid="{00000000-0005-0000-0000-0000C82E0000}"/>
    <cellStyle name="出力 2 3 5" xfId="1083" xr:uid="{00000000-0005-0000-0000-0000C92E0000}"/>
    <cellStyle name="出力 2 3 5 10" xfId="16845" xr:uid="{00000000-0005-0000-0000-0000CA2E0000}"/>
    <cellStyle name="出力 2 3 5 11" xfId="18462" xr:uid="{00000000-0005-0000-0000-0000CB2E0000}"/>
    <cellStyle name="出力 2 3 5 12" xfId="20061" xr:uid="{00000000-0005-0000-0000-0000CC2E0000}"/>
    <cellStyle name="出力 2 3 5 13" xfId="4287" xr:uid="{00000000-0005-0000-0000-0000CD2E0000}"/>
    <cellStyle name="出力 2 3 5 2" xfId="2289" xr:uid="{00000000-0005-0000-0000-0000CE2E0000}"/>
    <cellStyle name="出力 2 3 5 2 2" xfId="5509" xr:uid="{00000000-0005-0000-0000-0000CF2E0000}"/>
    <cellStyle name="出力 2 3 5 3" xfId="3213" xr:uid="{00000000-0005-0000-0000-0000D02E0000}"/>
    <cellStyle name="出力 2 3 5 3 2" xfId="6730" xr:uid="{00000000-0005-0000-0000-0000D12E0000}"/>
    <cellStyle name="出力 2 3 5 4" xfId="7921" xr:uid="{00000000-0005-0000-0000-0000D22E0000}"/>
    <cellStyle name="出力 2 3 5 5" xfId="9513" xr:uid="{00000000-0005-0000-0000-0000D32E0000}"/>
    <cellStyle name="出力 2 3 5 6" xfId="11234" xr:uid="{00000000-0005-0000-0000-0000D42E0000}"/>
    <cellStyle name="出力 2 3 5 7" xfId="12827" xr:uid="{00000000-0005-0000-0000-0000D52E0000}"/>
    <cellStyle name="出力 2 3 5 8" xfId="14358" xr:uid="{00000000-0005-0000-0000-0000D62E0000}"/>
    <cellStyle name="出力 2 3 5 9" xfId="15252" xr:uid="{00000000-0005-0000-0000-0000D72E0000}"/>
    <cellStyle name="出力 2 3 6" xfId="1485" xr:uid="{00000000-0005-0000-0000-0000D82E0000}"/>
    <cellStyle name="出力 2 3 6 10" xfId="17247" xr:uid="{00000000-0005-0000-0000-0000D92E0000}"/>
    <cellStyle name="出力 2 3 6 11" xfId="18864" xr:uid="{00000000-0005-0000-0000-0000DA2E0000}"/>
    <cellStyle name="出力 2 3 6 12" xfId="20463" xr:uid="{00000000-0005-0000-0000-0000DB2E0000}"/>
    <cellStyle name="出力 2 3 6 2" xfId="2691" xr:uid="{00000000-0005-0000-0000-0000DC2E0000}"/>
    <cellStyle name="出力 2 3 6 2 2" xfId="5911" xr:uid="{00000000-0005-0000-0000-0000DD2E0000}"/>
    <cellStyle name="出力 2 3 6 3" xfId="3483" xr:uid="{00000000-0005-0000-0000-0000DE2E0000}"/>
    <cellStyle name="出力 2 3 6 4" xfId="8323" xr:uid="{00000000-0005-0000-0000-0000DF2E0000}"/>
    <cellStyle name="出力 2 3 6 5" xfId="9915" xr:uid="{00000000-0005-0000-0000-0000E02E0000}"/>
    <cellStyle name="出力 2 3 6 6" xfId="11636" xr:uid="{00000000-0005-0000-0000-0000E12E0000}"/>
    <cellStyle name="出力 2 3 6 7" xfId="13229" xr:uid="{00000000-0005-0000-0000-0000E22E0000}"/>
    <cellStyle name="出力 2 3 6 8" xfId="14724" xr:uid="{00000000-0005-0000-0000-0000E32E0000}"/>
    <cellStyle name="出力 2 3 6 9" xfId="15654" xr:uid="{00000000-0005-0000-0000-0000E42E0000}"/>
    <cellStyle name="出力 2 3 7" xfId="4771" xr:uid="{00000000-0005-0000-0000-0000E52E0000}"/>
    <cellStyle name="出力 2 3 8" xfId="7117" xr:uid="{00000000-0005-0000-0000-0000E62E0000}"/>
    <cellStyle name="出力 2 3 9" xfId="8709" xr:uid="{00000000-0005-0000-0000-0000E72E0000}"/>
    <cellStyle name="出力 2 4" xfId="281" xr:uid="{00000000-0005-0000-0000-0000E82E0000}"/>
    <cellStyle name="出力 2 4 10" xfId="12024" xr:uid="{00000000-0005-0000-0000-0000E92E0000}"/>
    <cellStyle name="出力 2 4 11" xfId="13846" xr:uid="{00000000-0005-0000-0000-0000EA2E0000}"/>
    <cellStyle name="出力 2 4 12" xfId="16043" xr:uid="{00000000-0005-0000-0000-0000EB2E0000}"/>
    <cellStyle name="出力 2 4 13" xfId="17660" xr:uid="{00000000-0005-0000-0000-0000EC2E0000}"/>
    <cellStyle name="出力 2 4 14" xfId="19259" xr:uid="{00000000-0005-0000-0000-0000ED2E0000}"/>
    <cellStyle name="出力 2 4 2" xfId="494" xr:uid="{00000000-0005-0000-0000-0000EE2E0000}"/>
    <cellStyle name="出力 2 4 2 10" xfId="14536" xr:uid="{00000000-0005-0000-0000-0000EF2E0000}"/>
    <cellStyle name="出力 2 4 2 11" xfId="16256" xr:uid="{00000000-0005-0000-0000-0000F02E0000}"/>
    <cellStyle name="出力 2 4 2 12" xfId="17873" xr:uid="{00000000-0005-0000-0000-0000F12E0000}"/>
    <cellStyle name="出力 2 4 2 13" xfId="19472" xr:uid="{00000000-0005-0000-0000-0000F22E0000}"/>
    <cellStyle name="出力 2 4 2 2" xfId="905" xr:uid="{00000000-0005-0000-0000-0000F32E0000}"/>
    <cellStyle name="出力 2 4 2 2 10" xfId="16667" xr:uid="{00000000-0005-0000-0000-0000F42E0000}"/>
    <cellStyle name="出力 2 4 2 2 11" xfId="18284" xr:uid="{00000000-0005-0000-0000-0000F52E0000}"/>
    <cellStyle name="出力 2 4 2 2 12" xfId="19883" xr:uid="{00000000-0005-0000-0000-0000F62E0000}"/>
    <cellStyle name="出力 2 4 2 2 13" xfId="4109" xr:uid="{00000000-0005-0000-0000-0000F72E0000}"/>
    <cellStyle name="出力 2 4 2 2 2" xfId="2111" xr:uid="{00000000-0005-0000-0000-0000F82E0000}"/>
    <cellStyle name="出力 2 4 2 2 2 2" xfId="5331" xr:uid="{00000000-0005-0000-0000-0000F92E0000}"/>
    <cellStyle name="出力 2 4 2 2 3" xfId="3116" xr:uid="{00000000-0005-0000-0000-0000FA2E0000}"/>
    <cellStyle name="出力 2 4 2 2 3 2" xfId="6552" xr:uid="{00000000-0005-0000-0000-0000FB2E0000}"/>
    <cellStyle name="出力 2 4 2 2 4" xfId="7743" xr:uid="{00000000-0005-0000-0000-0000FC2E0000}"/>
    <cellStyle name="出力 2 4 2 2 5" xfId="9335" xr:uid="{00000000-0005-0000-0000-0000FD2E0000}"/>
    <cellStyle name="出力 2 4 2 2 6" xfId="11056" xr:uid="{00000000-0005-0000-0000-0000FE2E0000}"/>
    <cellStyle name="出力 2 4 2 2 7" xfId="12649" xr:uid="{00000000-0005-0000-0000-0000FF2E0000}"/>
    <cellStyle name="出力 2 4 2 2 8" xfId="14184" xr:uid="{00000000-0005-0000-0000-0000002F0000}"/>
    <cellStyle name="出力 2 4 2 2 9" xfId="15074" xr:uid="{00000000-0005-0000-0000-0000012F0000}"/>
    <cellStyle name="出力 2 4 2 3" xfId="1298" xr:uid="{00000000-0005-0000-0000-0000022F0000}"/>
    <cellStyle name="出力 2 4 2 3 10" xfId="17060" xr:uid="{00000000-0005-0000-0000-0000032F0000}"/>
    <cellStyle name="出力 2 4 2 3 11" xfId="18677" xr:uid="{00000000-0005-0000-0000-0000042F0000}"/>
    <cellStyle name="出力 2 4 2 3 12" xfId="20276" xr:uid="{00000000-0005-0000-0000-0000052F0000}"/>
    <cellStyle name="出力 2 4 2 3 13" xfId="4502" xr:uid="{00000000-0005-0000-0000-0000062F0000}"/>
    <cellStyle name="出力 2 4 2 3 2" xfId="2504" xr:uid="{00000000-0005-0000-0000-0000072F0000}"/>
    <cellStyle name="出力 2 4 2 3 2 2" xfId="5724" xr:uid="{00000000-0005-0000-0000-0000082F0000}"/>
    <cellStyle name="出力 2 4 2 3 3" xfId="3308" xr:uid="{00000000-0005-0000-0000-0000092F0000}"/>
    <cellStyle name="出力 2 4 2 3 3 2" xfId="6945" xr:uid="{00000000-0005-0000-0000-00000A2F0000}"/>
    <cellStyle name="出力 2 4 2 3 4" xfId="8136" xr:uid="{00000000-0005-0000-0000-00000B2F0000}"/>
    <cellStyle name="出力 2 4 2 3 5" xfId="9728" xr:uid="{00000000-0005-0000-0000-00000C2F0000}"/>
    <cellStyle name="出力 2 4 2 3 6" xfId="11449" xr:uid="{00000000-0005-0000-0000-00000D2F0000}"/>
    <cellStyle name="出力 2 4 2 3 7" xfId="13042" xr:uid="{00000000-0005-0000-0000-00000E2F0000}"/>
    <cellStyle name="出力 2 4 2 3 8" xfId="14540" xr:uid="{00000000-0005-0000-0000-00000F2F0000}"/>
    <cellStyle name="出力 2 4 2 3 9" xfId="15467" xr:uid="{00000000-0005-0000-0000-0000102F0000}"/>
    <cellStyle name="出力 2 4 2 4" xfId="1700" xr:uid="{00000000-0005-0000-0000-0000112F0000}"/>
    <cellStyle name="出力 2 4 2 4 10" xfId="17462" xr:uid="{00000000-0005-0000-0000-0000122F0000}"/>
    <cellStyle name="出力 2 4 2 4 11" xfId="19079" xr:uid="{00000000-0005-0000-0000-0000132F0000}"/>
    <cellStyle name="出力 2 4 2 4 12" xfId="20678" xr:uid="{00000000-0005-0000-0000-0000142F0000}"/>
    <cellStyle name="出力 2 4 2 4 2" xfId="2906" xr:uid="{00000000-0005-0000-0000-0000152F0000}"/>
    <cellStyle name="出力 2 4 2 4 2 2" xfId="6126" xr:uid="{00000000-0005-0000-0000-0000162F0000}"/>
    <cellStyle name="出力 2 4 2 4 3" xfId="3698" xr:uid="{00000000-0005-0000-0000-0000172F0000}"/>
    <cellStyle name="出力 2 4 2 4 4" xfId="8538" xr:uid="{00000000-0005-0000-0000-0000182F0000}"/>
    <cellStyle name="出力 2 4 2 4 5" xfId="10130" xr:uid="{00000000-0005-0000-0000-0000192F0000}"/>
    <cellStyle name="出力 2 4 2 4 6" xfId="11851" xr:uid="{00000000-0005-0000-0000-00001A2F0000}"/>
    <cellStyle name="出力 2 4 2 4 7" xfId="13444" xr:uid="{00000000-0005-0000-0000-00001B2F0000}"/>
    <cellStyle name="出力 2 4 2 4 8" xfId="14939" xr:uid="{00000000-0005-0000-0000-00001C2F0000}"/>
    <cellStyle name="出力 2 4 2 4 9" xfId="15869" xr:uid="{00000000-0005-0000-0000-00001D2F0000}"/>
    <cellStyle name="出力 2 4 2 5" xfId="4622" xr:uid="{00000000-0005-0000-0000-00001E2F0000}"/>
    <cellStyle name="出力 2 4 2 6" xfId="7332" xr:uid="{00000000-0005-0000-0000-00001F2F0000}"/>
    <cellStyle name="出力 2 4 2 7" xfId="8924" xr:uid="{00000000-0005-0000-0000-0000202F0000}"/>
    <cellStyle name="出力 2 4 2 8" xfId="10644" xr:uid="{00000000-0005-0000-0000-0000212F0000}"/>
    <cellStyle name="出力 2 4 2 9" xfId="12237" xr:uid="{00000000-0005-0000-0000-0000222F0000}"/>
    <cellStyle name="出力 2 4 3" xfId="692" xr:uid="{00000000-0005-0000-0000-0000232F0000}"/>
    <cellStyle name="出力 2 4 3 10" xfId="16454" xr:uid="{00000000-0005-0000-0000-0000242F0000}"/>
    <cellStyle name="出力 2 4 3 11" xfId="18071" xr:uid="{00000000-0005-0000-0000-0000252F0000}"/>
    <cellStyle name="出力 2 4 3 12" xfId="19670" xr:uid="{00000000-0005-0000-0000-0000262F0000}"/>
    <cellStyle name="出力 2 4 3 13" xfId="3896" xr:uid="{00000000-0005-0000-0000-0000272F0000}"/>
    <cellStyle name="出力 2 4 3 2" xfId="1898" xr:uid="{00000000-0005-0000-0000-0000282F0000}"/>
    <cellStyle name="出力 2 4 3 2 2" xfId="5118" xr:uid="{00000000-0005-0000-0000-0000292F0000}"/>
    <cellStyle name="出力 2 4 3 3" xfId="3023" xr:uid="{00000000-0005-0000-0000-00002A2F0000}"/>
    <cellStyle name="出力 2 4 3 3 2" xfId="6339" xr:uid="{00000000-0005-0000-0000-00002B2F0000}"/>
    <cellStyle name="出力 2 4 3 4" xfId="7530" xr:uid="{00000000-0005-0000-0000-00002C2F0000}"/>
    <cellStyle name="出力 2 4 3 5" xfId="9122" xr:uid="{00000000-0005-0000-0000-00002D2F0000}"/>
    <cellStyle name="出力 2 4 3 6" xfId="10843" xr:uid="{00000000-0005-0000-0000-00002E2F0000}"/>
    <cellStyle name="出力 2 4 3 7" xfId="12436" xr:uid="{00000000-0005-0000-0000-00002F2F0000}"/>
    <cellStyle name="出力 2 4 3 8" xfId="14003" xr:uid="{00000000-0005-0000-0000-0000302F0000}"/>
    <cellStyle name="出力 2 4 3 9" xfId="13548" xr:uid="{00000000-0005-0000-0000-0000312F0000}"/>
    <cellStyle name="出力 2 4 4" xfId="1085" xr:uid="{00000000-0005-0000-0000-0000322F0000}"/>
    <cellStyle name="出力 2 4 4 10" xfId="16847" xr:uid="{00000000-0005-0000-0000-0000332F0000}"/>
    <cellStyle name="出力 2 4 4 11" xfId="18464" xr:uid="{00000000-0005-0000-0000-0000342F0000}"/>
    <cellStyle name="出力 2 4 4 12" xfId="20063" xr:uid="{00000000-0005-0000-0000-0000352F0000}"/>
    <cellStyle name="出力 2 4 4 13" xfId="4289" xr:uid="{00000000-0005-0000-0000-0000362F0000}"/>
    <cellStyle name="出力 2 4 4 2" xfId="2291" xr:uid="{00000000-0005-0000-0000-0000372F0000}"/>
    <cellStyle name="出力 2 4 4 2 2" xfId="5511" xr:uid="{00000000-0005-0000-0000-0000382F0000}"/>
    <cellStyle name="出力 2 4 4 3" xfId="3215" xr:uid="{00000000-0005-0000-0000-0000392F0000}"/>
    <cellStyle name="出力 2 4 4 3 2" xfId="6732" xr:uid="{00000000-0005-0000-0000-00003A2F0000}"/>
    <cellStyle name="出力 2 4 4 4" xfId="7923" xr:uid="{00000000-0005-0000-0000-00003B2F0000}"/>
    <cellStyle name="出力 2 4 4 5" xfId="9515" xr:uid="{00000000-0005-0000-0000-00003C2F0000}"/>
    <cellStyle name="出力 2 4 4 6" xfId="11236" xr:uid="{00000000-0005-0000-0000-00003D2F0000}"/>
    <cellStyle name="出力 2 4 4 7" xfId="12829" xr:uid="{00000000-0005-0000-0000-00003E2F0000}"/>
    <cellStyle name="出力 2 4 4 8" xfId="14360" xr:uid="{00000000-0005-0000-0000-00003F2F0000}"/>
    <cellStyle name="出力 2 4 4 9" xfId="15254" xr:uid="{00000000-0005-0000-0000-0000402F0000}"/>
    <cellStyle name="出力 2 4 5" xfId="1487" xr:uid="{00000000-0005-0000-0000-0000412F0000}"/>
    <cellStyle name="出力 2 4 5 10" xfId="17249" xr:uid="{00000000-0005-0000-0000-0000422F0000}"/>
    <cellStyle name="出力 2 4 5 11" xfId="18866" xr:uid="{00000000-0005-0000-0000-0000432F0000}"/>
    <cellStyle name="出力 2 4 5 12" xfId="20465" xr:uid="{00000000-0005-0000-0000-0000442F0000}"/>
    <cellStyle name="出力 2 4 5 2" xfId="2693" xr:uid="{00000000-0005-0000-0000-0000452F0000}"/>
    <cellStyle name="出力 2 4 5 2 2" xfId="5913" xr:uid="{00000000-0005-0000-0000-0000462F0000}"/>
    <cellStyle name="出力 2 4 5 3" xfId="3485" xr:uid="{00000000-0005-0000-0000-0000472F0000}"/>
    <cellStyle name="出力 2 4 5 4" xfId="8325" xr:uid="{00000000-0005-0000-0000-0000482F0000}"/>
    <cellStyle name="出力 2 4 5 5" xfId="9917" xr:uid="{00000000-0005-0000-0000-0000492F0000}"/>
    <cellStyle name="出力 2 4 5 6" xfId="11638" xr:uid="{00000000-0005-0000-0000-00004A2F0000}"/>
    <cellStyle name="出力 2 4 5 7" xfId="13231" xr:uid="{00000000-0005-0000-0000-00004B2F0000}"/>
    <cellStyle name="出力 2 4 5 8" xfId="14726" xr:uid="{00000000-0005-0000-0000-00004C2F0000}"/>
    <cellStyle name="出力 2 4 5 9" xfId="15656" xr:uid="{00000000-0005-0000-0000-00004D2F0000}"/>
    <cellStyle name="出力 2 4 6" xfId="4770" xr:uid="{00000000-0005-0000-0000-00004E2F0000}"/>
    <cellStyle name="出力 2 4 7" xfId="7119" xr:uid="{00000000-0005-0000-0000-00004F2F0000}"/>
    <cellStyle name="出力 2 4 8" xfId="8711" xr:uid="{00000000-0005-0000-0000-0000502F0000}"/>
    <cellStyle name="出力 2 4 9" xfId="10431" xr:uid="{00000000-0005-0000-0000-0000512F0000}"/>
    <cellStyle name="出力 2 5" xfId="282" xr:uid="{00000000-0005-0000-0000-0000522F0000}"/>
    <cellStyle name="出力 2 5 10" xfId="10432" xr:uid="{00000000-0005-0000-0000-0000532F0000}"/>
    <cellStyle name="出力 2 5 11" xfId="12025" xr:uid="{00000000-0005-0000-0000-0000542F0000}"/>
    <cellStyle name="出力 2 5 12" xfId="13866" xr:uid="{00000000-0005-0000-0000-0000552F0000}"/>
    <cellStyle name="出力 2 5 13" xfId="16044" xr:uid="{00000000-0005-0000-0000-0000562F0000}"/>
    <cellStyle name="出力 2 5 14" xfId="17661" xr:uid="{00000000-0005-0000-0000-0000572F0000}"/>
    <cellStyle name="出力 2 5 15" xfId="19260" xr:uid="{00000000-0005-0000-0000-0000582F0000}"/>
    <cellStyle name="出力 2 5 2" xfId="410" xr:uid="{00000000-0005-0000-0000-0000592F0000}"/>
    <cellStyle name="出力 2 5 2 10" xfId="12153" xr:uid="{00000000-0005-0000-0000-00005A2F0000}"/>
    <cellStyle name="出力 2 5 2 11" xfId="13606" xr:uid="{00000000-0005-0000-0000-00005B2F0000}"/>
    <cellStyle name="出力 2 5 2 12" xfId="16172" xr:uid="{00000000-0005-0000-0000-00005C2F0000}"/>
    <cellStyle name="出力 2 5 2 13" xfId="17789" xr:uid="{00000000-0005-0000-0000-00005D2F0000}"/>
    <cellStyle name="出力 2 5 2 14" xfId="19388" xr:uid="{00000000-0005-0000-0000-00005E2F0000}"/>
    <cellStyle name="出力 2 5 2 2" xfId="543" xr:uid="{00000000-0005-0000-0000-00005F2F0000}"/>
    <cellStyle name="出力 2 5 2 2 10" xfId="14306" xr:uid="{00000000-0005-0000-0000-0000602F0000}"/>
    <cellStyle name="出力 2 5 2 2 11" xfId="16305" xr:uid="{00000000-0005-0000-0000-0000612F0000}"/>
    <cellStyle name="出力 2 5 2 2 12" xfId="17922" xr:uid="{00000000-0005-0000-0000-0000622F0000}"/>
    <cellStyle name="出力 2 5 2 2 13" xfId="19521" xr:uid="{00000000-0005-0000-0000-0000632F0000}"/>
    <cellStyle name="出力 2 5 2 2 2" xfId="954" xr:uid="{00000000-0005-0000-0000-0000642F0000}"/>
    <cellStyle name="出力 2 5 2 2 2 10" xfId="16716" xr:uid="{00000000-0005-0000-0000-0000652F0000}"/>
    <cellStyle name="出力 2 5 2 2 2 11" xfId="18333" xr:uid="{00000000-0005-0000-0000-0000662F0000}"/>
    <cellStyle name="出力 2 5 2 2 2 12" xfId="19932" xr:uid="{00000000-0005-0000-0000-0000672F0000}"/>
    <cellStyle name="出力 2 5 2 2 2 13" xfId="4158" xr:uid="{00000000-0005-0000-0000-0000682F0000}"/>
    <cellStyle name="出力 2 5 2 2 2 2" xfId="2160" xr:uid="{00000000-0005-0000-0000-0000692F0000}"/>
    <cellStyle name="出力 2 5 2 2 2 2 2" xfId="5380" xr:uid="{00000000-0005-0000-0000-00006A2F0000}"/>
    <cellStyle name="出力 2 5 2 2 2 3" xfId="3153" xr:uid="{00000000-0005-0000-0000-00006B2F0000}"/>
    <cellStyle name="出力 2 5 2 2 2 3 2" xfId="6601" xr:uid="{00000000-0005-0000-0000-00006C2F0000}"/>
    <cellStyle name="出力 2 5 2 2 2 4" xfId="7792" xr:uid="{00000000-0005-0000-0000-00006D2F0000}"/>
    <cellStyle name="出力 2 5 2 2 2 5" xfId="9384" xr:uid="{00000000-0005-0000-0000-00006E2F0000}"/>
    <cellStyle name="出力 2 5 2 2 2 6" xfId="11105" xr:uid="{00000000-0005-0000-0000-00006F2F0000}"/>
    <cellStyle name="出力 2 5 2 2 2 7" xfId="12698" xr:uid="{00000000-0005-0000-0000-0000702F0000}"/>
    <cellStyle name="出力 2 5 2 2 2 8" xfId="14230" xr:uid="{00000000-0005-0000-0000-0000712F0000}"/>
    <cellStyle name="出力 2 5 2 2 2 9" xfId="15123" xr:uid="{00000000-0005-0000-0000-0000722F0000}"/>
    <cellStyle name="出力 2 5 2 2 3" xfId="1347" xr:uid="{00000000-0005-0000-0000-0000732F0000}"/>
    <cellStyle name="出力 2 5 2 2 3 10" xfId="17109" xr:uid="{00000000-0005-0000-0000-0000742F0000}"/>
    <cellStyle name="出力 2 5 2 2 3 11" xfId="18726" xr:uid="{00000000-0005-0000-0000-0000752F0000}"/>
    <cellStyle name="出力 2 5 2 2 3 12" xfId="20325" xr:uid="{00000000-0005-0000-0000-0000762F0000}"/>
    <cellStyle name="出力 2 5 2 2 3 13" xfId="4551" xr:uid="{00000000-0005-0000-0000-0000772F0000}"/>
    <cellStyle name="出力 2 5 2 2 3 2" xfId="2553" xr:uid="{00000000-0005-0000-0000-0000782F0000}"/>
    <cellStyle name="出力 2 5 2 2 3 2 2" xfId="5773" xr:uid="{00000000-0005-0000-0000-0000792F0000}"/>
    <cellStyle name="出力 2 5 2 2 3 3" xfId="3345" xr:uid="{00000000-0005-0000-0000-00007A2F0000}"/>
    <cellStyle name="出力 2 5 2 2 3 3 2" xfId="6994" xr:uid="{00000000-0005-0000-0000-00007B2F0000}"/>
    <cellStyle name="出力 2 5 2 2 3 4" xfId="8185" xr:uid="{00000000-0005-0000-0000-00007C2F0000}"/>
    <cellStyle name="出力 2 5 2 2 3 5" xfId="9777" xr:uid="{00000000-0005-0000-0000-00007D2F0000}"/>
    <cellStyle name="出力 2 5 2 2 3 6" xfId="11498" xr:uid="{00000000-0005-0000-0000-00007E2F0000}"/>
    <cellStyle name="出力 2 5 2 2 3 7" xfId="13091" xr:uid="{00000000-0005-0000-0000-00007F2F0000}"/>
    <cellStyle name="出力 2 5 2 2 3 8" xfId="14586" xr:uid="{00000000-0005-0000-0000-0000802F0000}"/>
    <cellStyle name="出力 2 5 2 2 3 9" xfId="15516" xr:uid="{00000000-0005-0000-0000-0000812F0000}"/>
    <cellStyle name="出力 2 5 2 2 4" xfId="1749" xr:uid="{00000000-0005-0000-0000-0000822F0000}"/>
    <cellStyle name="出力 2 5 2 2 4 10" xfId="17511" xr:uid="{00000000-0005-0000-0000-0000832F0000}"/>
    <cellStyle name="出力 2 5 2 2 4 11" xfId="19128" xr:uid="{00000000-0005-0000-0000-0000842F0000}"/>
    <cellStyle name="出力 2 5 2 2 4 12" xfId="20727" xr:uid="{00000000-0005-0000-0000-0000852F0000}"/>
    <cellStyle name="出力 2 5 2 2 4 2" xfId="2955" xr:uid="{00000000-0005-0000-0000-0000862F0000}"/>
    <cellStyle name="出力 2 5 2 2 4 2 2" xfId="6175" xr:uid="{00000000-0005-0000-0000-0000872F0000}"/>
    <cellStyle name="出力 2 5 2 2 4 3" xfId="3747" xr:uid="{00000000-0005-0000-0000-0000882F0000}"/>
    <cellStyle name="出力 2 5 2 2 4 4" xfId="8587" xr:uid="{00000000-0005-0000-0000-0000892F0000}"/>
    <cellStyle name="出力 2 5 2 2 4 5" xfId="10179" xr:uid="{00000000-0005-0000-0000-00008A2F0000}"/>
    <cellStyle name="出力 2 5 2 2 4 6" xfId="11900" xr:uid="{00000000-0005-0000-0000-00008B2F0000}"/>
    <cellStyle name="出力 2 5 2 2 4 7" xfId="13493" xr:uid="{00000000-0005-0000-0000-00008C2F0000}"/>
    <cellStyle name="出力 2 5 2 2 4 8" xfId="14988" xr:uid="{00000000-0005-0000-0000-00008D2F0000}"/>
    <cellStyle name="出力 2 5 2 2 4 9" xfId="15918" xr:uid="{00000000-0005-0000-0000-00008E2F0000}"/>
    <cellStyle name="出力 2 5 2 2 5" xfId="4573" xr:uid="{00000000-0005-0000-0000-00008F2F0000}"/>
    <cellStyle name="出力 2 5 2 2 6" xfId="7381" xr:uid="{00000000-0005-0000-0000-0000902F0000}"/>
    <cellStyle name="出力 2 5 2 2 7" xfId="8973" xr:uid="{00000000-0005-0000-0000-0000912F0000}"/>
    <cellStyle name="出力 2 5 2 2 8" xfId="10693" xr:uid="{00000000-0005-0000-0000-0000922F0000}"/>
    <cellStyle name="出力 2 5 2 2 9" xfId="12286" xr:uid="{00000000-0005-0000-0000-0000932F0000}"/>
    <cellStyle name="出力 2 5 2 3" xfId="821" xr:uid="{00000000-0005-0000-0000-0000942F0000}"/>
    <cellStyle name="出力 2 5 2 3 10" xfId="16583" xr:uid="{00000000-0005-0000-0000-0000952F0000}"/>
    <cellStyle name="出力 2 5 2 3 11" xfId="18200" xr:uid="{00000000-0005-0000-0000-0000962F0000}"/>
    <cellStyle name="出力 2 5 2 3 12" xfId="19799" xr:uid="{00000000-0005-0000-0000-0000972F0000}"/>
    <cellStyle name="出力 2 5 2 3 13" xfId="4025" xr:uid="{00000000-0005-0000-0000-0000982F0000}"/>
    <cellStyle name="出力 2 5 2 3 2" xfId="2027" xr:uid="{00000000-0005-0000-0000-0000992F0000}"/>
    <cellStyle name="出力 2 5 2 3 2 2" xfId="5247" xr:uid="{00000000-0005-0000-0000-00009A2F0000}"/>
    <cellStyle name="出力 2 5 2 3 3" xfId="3077" xr:uid="{00000000-0005-0000-0000-00009B2F0000}"/>
    <cellStyle name="出力 2 5 2 3 3 2" xfId="6468" xr:uid="{00000000-0005-0000-0000-00009C2F0000}"/>
    <cellStyle name="出力 2 5 2 3 4" xfId="7659" xr:uid="{00000000-0005-0000-0000-00009D2F0000}"/>
    <cellStyle name="出力 2 5 2 3 5" xfId="9251" xr:uid="{00000000-0005-0000-0000-00009E2F0000}"/>
    <cellStyle name="出力 2 5 2 3 6" xfId="10972" xr:uid="{00000000-0005-0000-0000-00009F2F0000}"/>
    <cellStyle name="出力 2 5 2 3 7" xfId="12565" xr:uid="{00000000-0005-0000-0000-0000A02F0000}"/>
    <cellStyle name="出力 2 5 2 3 8" xfId="14115" xr:uid="{00000000-0005-0000-0000-0000A12F0000}"/>
    <cellStyle name="出力 2 5 2 3 9" xfId="10227" xr:uid="{00000000-0005-0000-0000-0000A22F0000}"/>
    <cellStyle name="出力 2 5 2 4" xfId="1214" xr:uid="{00000000-0005-0000-0000-0000A32F0000}"/>
    <cellStyle name="出力 2 5 2 4 10" xfId="16976" xr:uid="{00000000-0005-0000-0000-0000A42F0000}"/>
    <cellStyle name="出力 2 5 2 4 11" xfId="18593" xr:uid="{00000000-0005-0000-0000-0000A52F0000}"/>
    <cellStyle name="出力 2 5 2 4 12" xfId="20192" xr:uid="{00000000-0005-0000-0000-0000A62F0000}"/>
    <cellStyle name="出力 2 5 2 4 13" xfId="4418" xr:uid="{00000000-0005-0000-0000-0000A72F0000}"/>
    <cellStyle name="出力 2 5 2 4 2" xfId="2420" xr:uid="{00000000-0005-0000-0000-0000A82F0000}"/>
    <cellStyle name="出力 2 5 2 4 2 2" xfId="5640" xr:uid="{00000000-0005-0000-0000-0000A92F0000}"/>
    <cellStyle name="出力 2 5 2 4 3" xfId="3269" xr:uid="{00000000-0005-0000-0000-0000AA2F0000}"/>
    <cellStyle name="出力 2 5 2 4 3 2" xfId="6861" xr:uid="{00000000-0005-0000-0000-0000AB2F0000}"/>
    <cellStyle name="出力 2 5 2 4 4" xfId="8052" xr:uid="{00000000-0005-0000-0000-0000AC2F0000}"/>
    <cellStyle name="出力 2 5 2 4 5" xfId="9644" xr:uid="{00000000-0005-0000-0000-0000AD2F0000}"/>
    <cellStyle name="出力 2 5 2 4 6" xfId="11365" xr:uid="{00000000-0005-0000-0000-0000AE2F0000}"/>
    <cellStyle name="出力 2 5 2 4 7" xfId="12958" xr:uid="{00000000-0005-0000-0000-0000AF2F0000}"/>
    <cellStyle name="出力 2 5 2 4 8" xfId="14471" xr:uid="{00000000-0005-0000-0000-0000B02F0000}"/>
    <cellStyle name="出力 2 5 2 4 9" xfId="15383" xr:uid="{00000000-0005-0000-0000-0000B12F0000}"/>
    <cellStyle name="出力 2 5 2 5" xfId="1616" xr:uid="{00000000-0005-0000-0000-0000B22F0000}"/>
    <cellStyle name="出力 2 5 2 5 10" xfId="17378" xr:uid="{00000000-0005-0000-0000-0000B32F0000}"/>
    <cellStyle name="出力 2 5 2 5 11" xfId="18995" xr:uid="{00000000-0005-0000-0000-0000B42F0000}"/>
    <cellStyle name="出力 2 5 2 5 12" xfId="20594" xr:uid="{00000000-0005-0000-0000-0000B52F0000}"/>
    <cellStyle name="出力 2 5 2 5 2" xfId="2822" xr:uid="{00000000-0005-0000-0000-0000B62F0000}"/>
    <cellStyle name="出力 2 5 2 5 2 2" xfId="6042" xr:uid="{00000000-0005-0000-0000-0000B72F0000}"/>
    <cellStyle name="出力 2 5 2 5 3" xfId="3614" xr:uid="{00000000-0005-0000-0000-0000B82F0000}"/>
    <cellStyle name="出力 2 5 2 5 4" xfId="8454" xr:uid="{00000000-0005-0000-0000-0000B92F0000}"/>
    <cellStyle name="出力 2 5 2 5 5" xfId="10046" xr:uid="{00000000-0005-0000-0000-0000BA2F0000}"/>
    <cellStyle name="出力 2 5 2 5 6" xfId="11767" xr:uid="{00000000-0005-0000-0000-0000BB2F0000}"/>
    <cellStyle name="出力 2 5 2 5 7" xfId="13360" xr:uid="{00000000-0005-0000-0000-0000BC2F0000}"/>
    <cellStyle name="出力 2 5 2 5 8" xfId="14855" xr:uid="{00000000-0005-0000-0000-0000BD2F0000}"/>
    <cellStyle name="出力 2 5 2 5 9" xfId="15785" xr:uid="{00000000-0005-0000-0000-0000BE2F0000}"/>
    <cellStyle name="出力 2 5 2 6" xfId="4836" xr:uid="{00000000-0005-0000-0000-0000BF2F0000}"/>
    <cellStyle name="出力 2 5 2 7" xfId="7248" xr:uid="{00000000-0005-0000-0000-0000C02F0000}"/>
    <cellStyle name="出力 2 5 2 8" xfId="8840" xr:uid="{00000000-0005-0000-0000-0000C12F0000}"/>
    <cellStyle name="出力 2 5 2 9" xfId="10560" xr:uid="{00000000-0005-0000-0000-0000C22F0000}"/>
    <cellStyle name="出力 2 5 3" xfId="524" xr:uid="{00000000-0005-0000-0000-0000C32F0000}"/>
    <cellStyle name="出力 2 5 3 10" xfId="14309" xr:uid="{00000000-0005-0000-0000-0000C42F0000}"/>
    <cellStyle name="出力 2 5 3 11" xfId="16286" xr:uid="{00000000-0005-0000-0000-0000C52F0000}"/>
    <cellStyle name="出力 2 5 3 12" xfId="17903" xr:uid="{00000000-0005-0000-0000-0000C62F0000}"/>
    <cellStyle name="出力 2 5 3 13" xfId="19502" xr:uid="{00000000-0005-0000-0000-0000C72F0000}"/>
    <cellStyle name="出力 2 5 3 2" xfId="935" xr:uid="{00000000-0005-0000-0000-0000C82F0000}"/>
    <cellStyle name="出力 2 5 3 2 10" xfId="16697" xr:uid="{00000000-0005-0000-0000-0000C92F0000}"/>
    <cellStyle name="出力 2 5 3 2 11" xfId="18314" xr:uid="{00000000-0005-0000-0000-0000CA2F0000}"/>
    <cellStyle name="出力 2 5 3 2 12" xfId="19913" xr:uid="{00000000-0005-0000-0000-0000CB2F0000}"/>
    <cellStyle name="出力 2 5 3 2 13" xfId="4139" xr:uid="{00000000-0005-0000-0000-0000CC2F0000}"/>
    <cellStyle name="出力 2 5 3 2 2" xfId="2141" xr:uid="{00000000-0005-0000-0000-0000CD2F0000}"/>
    <cellStyle name="出力 2 5 3 2 2 2" xfId="5361" xr:uid="{00000000-0005-0000-0000-0000CE2F0000}"/>
    <cellStyle name="出力 2 5 3 2 3" xfId="3134" xr:uid="{00000000-0005-0000-0000-0000CF2F0000}"/>
    <cellStyle name="出力 2 5 3 2 3 2" xfId="6582" xr:uid="{00000000-0005-0000-0000-0000D02F0000}"/>
    <cellStyle name="出力 2 5 3 2 4" xfId="7773" xr:uid="{00000000-0005-0000-0000-0000D12F0000}"/>
    <cellStyle name="出力 2 5 3 2 5" xfId="9365" xr:uid="{00000000-0005-0000-0000-0000D22F0000}"/>
    <cellStyle name="出力 2 5 3 2 6" xfId="11086" xr:uid="{00000000-0005-0000-0000-0000D32F0000}"/>
    <cellStyle name="出力 2 5 3 2 7" xfId="12679" xr:uid="{00000000-0005-0000-0000-0000D42F0000}"/>
    <cellStyle name="出力 2 5 3 2 8" xfId="14211" xr:uid="{00000000-0005-0000-0000-0000D52F0000}"/>
    <cellStyle name="出力 2 5 3 2 9" xfId="15104" xr:uid="{00000000-0005-0000-0000-0000D62F0000}"/>
    <cellStyle name="出力 2 5 3 3" xfId="1328" xr:uid="{00000000-0005-0000-0000-0000D72F0000}"/>
    <cellStyle name="出力 2 5 3 3 10" xfId="17090" xr:uid="{00000000-0005-0000-0000-0000D82F0000}"/>
    <cellStyle name="出力 2 5 3 3 11" xfId="18707" xr:uid="{00000000-0005-0000-0000-0000D92F0000}"/>
    <cellStyle name="出力 2 5 3 3 12" xfId="20306" xr:uid="{00000000-0005-0000-0000-0000DA2F0000}"/>
    <cellStyle name="出力 2 5 3 3 13" xfId="4532" xr:uid="{00000000-0005-0000-0000-0000DB2F0000}"/>
    <cellStyle name="出力 2 5 3 3 2" xfId="2534" xr:uid="{00000000-0005-0000-0000-0000DC2F0000}"/>
    <cellStyle name="出力 2 5 3 3 2 2" xfId="5754" xr:uid="{00000000-0005-0000-0000-0000DD2F0000}"/>
    <cellStyle name="出力 2 5 3 3 3" xfId="3326" xr:uid="{00000000-0005-0000-0000-0000DE2F0000}"/>
    <cellStyle name="出力 2 5 3 3 3 2" xfId="6975" xr:uid="{00000000-0005-0000-0000-0000DF2F0000}"/>
    <cellStyle name="出力 2 5 3 3 4" xfId="8166" xr:uid="{00000000-0005-0000-0000-0000E02F0000}"/>
    <cellStyle name="出力 2 5 3 3 5" xfId="9758" xr:uid="{00000000-0005-0000-0000-0000E12F0000}"/>
    <cellStyle name="出力 2 5 3 3 6" xfId="11479" xr:uid="{00000000-0005-0000-0000-0000E22F0000}"/>
    <cellStyle name="出力 2 5 3 3 7" xfId="13072" xr:uid="{00000000-0005-0000-0000-0000E32F0000}"/>
    <cellStyle name="出力 2 5 3 3 8" xfId="14567" xr:uid="{00000000-0005-0000-0000-0000E42F0000}"/>
    <cellStyle name="出力 2 5 3 3 9" xfId="15497" xr:uid="{00000000-0005-0000-0000-0000E52F0000}"/>
    <cellStyle name="出力 2 5 3 4" xfId="1730" xr:uid="{00000000-0005-0000-0000-0000E62F0000}"/>
    <cellStyle name="出力 2 5 3 4 10" xfId="17492" xr:uid="{00000000-0005-0000-0000-0000E72F0000}"/>
    <cellStyle name="出力 2 5 3 4 11" xfId="19109" xr:uid="{00000000-0005-0000-0000-0000E82F0000}"/>
    <cellStyle name="出力 2 5 3 4 12" xfId="20708" xr:uid="{00000000-0005-0000-0000-0000E92F0000}"/>
    <cellStyle name="出力 2 5 3 4 2" xfId="2936" xr:uid="{00000000-0005-0000-0000-0000EA2F0000}"/>
    <cellStyle name="出力 2 5 3 4 2 2" xfId="6156" xr:uid="{00000000-0005-0000-0000-0000EB2F0000}"/>
    <cellStyle name="出力 2 5 3 4 3" xfId="3728" xr:uid="{00000000-0005-0000-0000-0000EC2F0000}"/>
    <cellStyle name="出力 2 5 3 4 4" xfId="8568" xr:uid="{00000000-0005-0000-0000-0000ED2F0000}"/>
    <cellStyle name="出力 2 5 3 4 5" xfId="10160" xr:uid="{00000000-0005-0000-0000-0000EE2F0000}"/>
    <cellStyle name="出力 2 5 3 4 6" xfId="11881" xr:uid="{00000000-0005-0000-0000-0000EF2F0000}"/>
    <cellStyle name="出力 2 5 3 4 7" xfId="13474" xr:uid="{00000000-0005-0000-0000-0000F02F0000}"/>
    <cellStyle name="出力 2 5 3 4 8" xfId="14969" xr:uid="{00000000-0005-0000-0000-0000F12F0000}"/>
    <cellStyle name="出力 2 5 3 4 9" xfId="15899" xr:uid="{00000000-0005-0000-0000-0000F22F0000}"/>
    <cellStyle name="出力 2 5 3 5" xfId="4592" xr:uid="{00000000-0005-0000-0000-0000F32F0000}"/>
    <cellStyle name="出力 2 5 3 6" xfId="7362" xr:uid="{00000000-0005-0000-0000-0000F42F0000}"/>
    <cellStyle name="出力 2 5 3 7" xfId="8954" xr:uid="{00000000-0005-0000-0000-0000F52F0000}"/>
    <cellStyle name="出力 2 5 3 8" xfId="10674" xr:uid="{00000000-0005-0000-0000-0000F62F0000}"/>
    <cellStyle name="出力 2 5 3 9" xfId="12267" xr:uid="{00000000-0005-0000-0000-0000F72F0000}"/>
    <cellStyle name="出力 2 5 4" xfId="693" xr:uid="{00000000-0005-0000-0000-0000F82F0000}"/>
    <cellStyle name="出力 2 5 4 10" xfId="16455" xr:uid="{00000000-0005-0000-0000-0000F92F0000}"/>
    <cellStyle name="出力 2 5 4 11" xfId="18072" xr:uid="{00000000-0005-0000-0000-0000FA2F0000}"/>
    <cellStyle name="出力 2 5 4 12" xfId="19671" xr:uid="{00000000-0005-0000-0000-0000FB2F0000}"/>
    <cellStyle name="出力 2 5 4 13" xfId="3897" xr:uid="{00000000-0005-0000-0000-0000FC2F0000}"/>
    <cellStyle name="出力 2 5 4 2" xfId="1899" xr:uid="{00000000-0005-0000-0000-0000FD2F0000}"/>
    <cellStyle name="出力 2 5 4 2 2" xfId="5119" xr:uid="{00000000-0005-0000-0000-0000FE2F0000}"/>
    <cellStyle name="出力 2 5 4 3" xfId="3024" xr:uid="{00000000-0005-0000-0000-0000FF2F0000}"/>
    <cellStyle name="出力 2 5 4 3 2" xfId="6340" xr:uid="{00000000-0005-0000-0000-000000300000}"/>
    <cellStyle name="出力 2 5 4 4" xfId="7531" xr:uid="{00000000-0005-0000-0000-000001300000}"/>
    <cellStyle name="出力 2 5 4 5" xfId="9123" xr:uid="{00000000-0005-0000-0000-000002300000}"/>
    <cellStyle name="出力 2 5 4 6" xfId="10844" xr:uid="{00000000-0005-0000-0000-000003300000}"/>
    <cellStyle name="出力 2 5 4 7" xfId="12437" xr:uid="{00000000-0005-0000-0000-000004300000}"/>
    <cellStyle name="出力 2 5 4 8" xfId="14004" xr:uid="{00000000-0005-0000-0000-000005300000}"/>
    <cellStyle name="出力 2 5 4 9" xfId="13690" xr:uid="{00000000-0005-0000-0000-000006300000}"/>
    <cellStyle name="出力 2 5 5" xfId="1086" xr:uid="{00000000-0005-0000-0000-000007300000}"/>
    <cellStyle name="出力 2 5 5 10" xfId="16848" xr:uid="{00000000-0005-0000-0000-000008300000}"/>
    <cellStyle name="出力 2 5 5 11" xfId="18465" xr:uid="{00000000-0005-0000-0000-000009300000}"/>
    <cellStyle name="出力 2 5 5 12" xfId="20064" xr:uid="{00000000-0005-0000-0000-00000A300000}"/>
    <cellStyle name="出力 2 5 5 13" xfId="4290" xr:uid="{00000000-0005-0000-0000-00000B300000}"/>
    <cellStyle name="出力 2 5 5 2" xfId="2292" xr:uid="{00000000-0005-0000-0000-00000C300000}"/>
    <cellStyle name="出力 2 5 5 2 2" xfId="5512" xr:uid="{00000000-0005-0000-0000-00000D300000}"/>
    <cellStyle name="出力 2 5 5 3" xfId="3216" xr:uid="{00000000-0005-0000-0000-00000E300000}"/>
    <cellStyle name="出力 2 5 5 3 2" xfId="6733" xr:uid="{00000000-0005-0000-0000-00000F300000}"/>
    <cellStyle name="出力 2 5 5 4" xfId="7924" xr:uid="{00000000-0005-0000-0000-000010300000}"/>
    <cellStyle name="出力 2 5 5 5" xfId="9516" xr:uid="{00000000-0005-0000-0000-000011300000}"/>
    <cellStyle name="出力 2 5 5 6" xfId="11237" xr:uid="{00000000-0005-0000-0000-000012300000}"/>
    <cellStyle name="出力 2 5 5 7" xfId="12830" xr:uid="{00000000-0005-0000-0000-000013300000}"/>
    <cellStyle name="出力 2 5 5 8" xfId="14361" xr:uid="{00000000-0005-0000-0000-000014300000}"/>
    <cellStyle name="出力 2 5 5 9" xfId="15255" xr:uid="{00000000-0005-0000-0000-000015300000}"/>
    <cellStyle name="出力 2 5 6" xfId="1488" xr:uid="{00000000-0005-0000-0000-000016300000}"/>
    <cellStyle name="出力 2 5 6 10" xfId="17250" xr:uid="{00000000-0005-0000-0000-000017300000}"/>
    <cellStyle name="出力 2 5 6 11" xfId="18867" xr:uid="{00000000-0005-0000-0000-000018300000}"/>
    <cellStyle name="出力 2 5 6 12" xfId="20466" xr:uid="{00000000-0005-0000-0000-000019300000}"/>
    <cellStyle name="出力 2 5 6 2" xfId="2694" xr:uid="{00000000-0005-0000-0000-00001A300000}"/>
    <cellStyle name="出力 2 5 6 2 2" xfId="5914" xr:uid="{00000000-0005-0000-0000-00001B300000}"/>
    <cellStyle name="出力 2 5 6 3" xfId="3486" xr:uid="{00000000-0005-0000-0000-00001C300000}"/>
    <cellStyle name="出力 2 5 6 4" xfId="8326" xr:uid="{00000000-0005-0000-0000-00001D300000}"/>
    <cellStyle name="出力 2 5 6 5" xfId="9918" xr:uid="{00000000-0005-0000-0000-00001E300000}"/>
    <cellStyle name="出力 2 5 6 6" xfId="11639" xr:uid="{00000000-0005-0000-0000-00001F300000}"/>
    <cellStyle name="出力 2 5 6 7" xfId="13232" xr:uid="{00000000-0005-0000-0000-000020300000}"/>
    <cellStyle name="出力 2 5 6 8" xfId="14727" xr:uid="{00000000-0005-0000-0000-000021300000}"/>
    <cellStyle name="出力 2 5 6 9" xfId="15657" xr:uid="{00000000-0005-0000-0000-000022300000}"/>
    <cellStyle name="出力 2 5 7" xfId="4926" xr:uid="{00000000-0005-0000-0000-000023300000}"/>
    <cellStyle name="出力 2 5 8" xfId="7120" xr:uid="{00000000-0005-0000-0000-000024300000}"/>
    <cellStyle name="出力 2 5 9" xfId="8712" xr:uid="{00000000-0005-0000-0000-000025300000}"/>
    <cellStyle name="出力 2 6" xfId="283" xr:uid="{00000000-0005-0000-0000-000026300000}"/>
    <cellStyle name="出力 2 6 10" xfId="10433" xr:uid="{00000000-0005-0000-0000-000027300000}"/>
    <cellStyle name="出力 2 6 11" xfId="12026" xr:uid="{00000000-0005-0000-0000-000028300000}"/>
    <cellStyle name="出力 2 6 12" xfId="13753" xr:uid="{00000000-0005-0000-0000-000029300000}"/>
    <cellStyle name="出力 2 6 13" xfId="16045" xr:uid="{00000000-0005-0000-0000-00002A300000}"/>
    <cellStyle name="出力 2 6 14" xfId="17662" xr:uid="{00000000-0005-0000-0000-00002B300000}"/>
    <cellStyle name="出力 2 6 15" xfId="19261" xr:uid="{00000000-0005-0000-0000-00002C300000}"/>
    <cellStyle name="出力 2 6 2" xfId="411" xr:uid="{00000000-0005-0000-0000-00002D300000}"/>
    <cellStyle name="出力 2 6 2 10" xfId="12154" xr:uid="{00000000-0005-0000-0000-00002E300000}"/>
    <cellStyle name="出力 2 6 2 11" xfId="13727" xr:uid="{00000000-0005-0000-0000-00002F300000}"/>
    <cellStyle name="出力 2 6 2 12" xfId="16173" xr:uid="{00000000-0005-0000-0000-000030300000}"/>
    <cellStyle name="出力 2 6 2 13" xfId="17790" xr:uid="{00000000-0005-0000-0000-000031300000}"/>
    <cellStyle name="出力 2 6 2 14" xfId="19389" xr:uid="{00000000-0005-0000-0000-000032300000}"/>
    <cellStyle name="出力 2 6 2 2" xfId="544" xr:uid="{00000000-0005-0000-0000-000033300000}"/>
    <cellStyle name="出力 2 6 2 2 10" xfId="13949" xr:uid="{00000000-0005-0000-0000-000034300000}"/>
    <cellStyle name="出力 2 6 2 2 11" xfId="16306" xr:uid="{00000000-0005-0000-0000-000035300000}"/>
    <cellStyle name="出力 2 6 2 2 12" xfId="17923" xr:uid="{00000000-0005-0000-0000-000036300000}"/>
    <cellStyle name="出力 2 6 2 2 13" xfId="19522" xr:uid="{00000000-0005-0000-0000-000037300000}"/>
    <cellStyle name="出力 2 6 2 2 2" xfId="955" xr:uid="{00000000-0005-0000-0000-000038300000}"/>
    <cellStyle name="出力 2 6 2 2 2 10" xfId="16717" xr:uid="{00000000-0005-0000-0000-000039300000}"/>
    <cellStyle name="出力 2 6 2 2 2 11" xfId="18334" xr:uid="{00000000-0005-0000-0000-00003A300000}"/>
    <cellStyle name="出力 2 6 2 2 2 12" xfId="19933" xr:uid="{00000000-0005-0000-0000-00003B300000}"/>
    <cellStyle name="出力 2 6 2 2 2 13" xfId="4159" xr:uid="{00000000-0005-0000-0000-00003C300000}"/>
    <cellStyle name="出力 2 6 2 2 2 2" xfId="2161" xr:uid="{00000000-0005-0000-0000-00003D300000}"/>
    <cellStyle name="出力 2 6 2 2 2 2 2" xfId="5381" xr:uid="{00000000-0005-0000-0000-00003E300000}"/>
    <cellStyle name="出力 2 6 2 2 2 3" xfId="3154" xr:uid="{00000000-0005-0000-0000-00003F300000}"/>
    <cellStyle name="出力 2 6 2 2 2 3 2" xfId="6602" xr:uid="{00000000-0005-0000-0000-000040300000}"/>
    <cellStyle name="出力 2 6 2 2 2 4" xfId="7793" xr:uid="{00000000-0005-0000-0000-000041300000}"/>
    <cellStyle name="出力 2 6 2 2 2 5" xfId="9385" xr:uid="{00000000-0005-0000-0000-000042300000}"/>
    <cellStyle name="出力 2 6 2 2 2 6" xfId="11106" xr:uid="{00000000-0005-0000-0000-000043300000}"/>
    <cellStyle name="出力 2 6 2 2 2 7" xfId="12699" xr:uid="{00000000-0005-0000-0000-000044300000}"/>
    <cellStyle name="出力 2 6 2 2 2 8" xfId="14231" xr:uid="{00000000-0005-0000-0000-000045300000}"/>
    <cellStyle name="出力 2 6 2 2 2 9" xfId="15124" xr:uid="{00000000-0005-0000-0000-000046300000}"/>
    <cellStyle name="出力 2 6 2 2 3" xfId="1348" xr:uid="{00000000-0005-0000-0000-000047300000}"/>
    <cellStyle name="出力 2 6 2 2 3 10" xfId="17110" xr:uid="{00000000-0005-0000-0000-000048300000}"/>
    <cellStyle name="出力 2 6 2 2 3 11" xfId="18727" xr:uid="{00000000-0005-0000-0000-000049300000}"/>
    <cellStyle name="出力 2 6 2 2 3 12" xfId="20326" xr:uid="{00000000-0005-0000-0000-00004A300000}"/>
    <cellStyle name="出力 2 6 2 2 3 13" xfId="4552" xr:uid="{00000000-0005-0000-0000-00004B300000}"/>
    <cellStyle name="出力 2 6 2 2 3 2" xfId="2554" xr:uid="{00000000-0005-0000-0000-00004C300000}"/>
    <cellStyle name="出力 2 6 2 2 3 2 2" xfId="5774" xr:uid="{00000000-0005-0000-0000-00004D300000}"/>
    <cellStyle name="出力 2 6 2 2 3 3" xfId="3346" xr:uid="{00000000-0005-0000-0000-00004E300000}"/>
    <cellStyle name="出力 2 6 2 2 3 3 2" xfId="6995" xr:uid="{00000000-0005-0000-0000-00004F300000}"/>
    <cellStyle name="出力 2 6 2 2 3 4" xfId="8186" xr:uid="{00000000-0005-0000-0000-000050300000}"/>
    <cellStyle name="出力 2 6 2 2 3 5" xfId="9778" xr:uid="{00000000-0005-0000-0000-000051300000}"/>
    <cellStyle name="出力 2 6 2 2 3 6" xfId="11499" xr:uid="{00000000-0005-0000-0000-000052300000}"/>
    <cellStyle name="出力 2 6 2 2 3 7" xfId="13092" xr:uid="{00000000-0005-0000-0000-000053300000}"/>
    <cellStyle name="出力 2 6 2 2 3 8" xfId="14587" xr:uid="{00000000-0005-0000-0000-000054300000}"/>
    <cellStyle name="出力 2 6 2 2 3 9" xfId="15517" xr:uid="{00000000-0005-0000-0000-000055300000}"/>
    <cellStyle name="出力 2 6 2 2 4" xfId="1750" xr:uid="{00000000-0005-0000-0000-000056300000}"/>
    <cellStyle name="出力 2 6 2 2 4 10" xfId="17512" xr:uid="{00000000-0005-0000-0000-000057300000}"/>
    <cellStyle name="出力 2 6 2 2 4 11" xfId="19129" xr:uid="{00000000-0005-0000-0000-000058300000}"/>
    <cellStyle name="出力 2 6 2 2 4 12" xfId="20728" xr:uid="{00000000-0005-0000-0000-000059300000}"/>
    <cellStyle name="出力 2 6 2 2 4 2" xfId="2956" xr:uid="{00000000-0005-0000-0000-00005A300000}"/>
    <cellStyle name="出力 2 6 2 2 4 2 2" xfId="6176" xr:uid="{00000000-0005-0000-0000-00005B300000}"/>
    <cellStyle name="出力 2 6 2 2 4 3" xfId="3748" xr:uid="{00000000-0005-0000-0000-00005C300000}"/>
    <cellStyle name="出力 2 6 2 2 4 4" xfId="8588" xr:uid="{00000000-0005-0000-0000-00005D300000}"/>
    <cellStyle name="出力 2 6 2 2 4 5" xfId="10180" xr:uid="{00000000-0005-0000-0000-00005E300000}"/>
    <cellStyle name="出力 2 6 2 2 4 6" xfId="11901" xr:uid="{00000000-0005-0000-0000-00005F300000}"/>
    <cellStyle name="出力 2 6 2 2 4 7" xfId="13494" xr:uid="{00000000-0005-0000-0000-000060300000}"/>
    <cellStyle name="出力 2 6 2 2 4 8" xfId="14989" xr:uid="{00000000-0005-0000-0000-000061300000}"/>
    <cellStyle name="出力 2 6 2 2 4 9" xfId="15919" xr:uid="{00000000-0005-0000-0000-000062300000}"/>
    <cellStyle name="出力 2 6 2 2 5" xfId="4572" xr:uid="{00000000-0005-0000-0000-000063300000}"/>
    <cellStyle name="出力 2 6 2 2 6" xfId="7382" xr:uid="{00000000-0005-0000-0000-000064300000}"/>
    <cellStyle name="出力 2 6 2 2 7" xfId="8974" xr:uid="{00000000-0005-0000-0000-000065300000}"/>
    <cellStyle name="出力 2 6 2 2 8" xfId="10694" xr:uid="{00000000-0005-0000-0000-000066300000}"/>
    <cellStyle name="出力 2 6 2 2 9" xfId="12287" xr:uid="{00000000-0005-0000-0000-000067300000}"/>
    <cellStyle name="出力 2 6 2 3" xfId="822" xr:uid="{00000000-0005-0000-0000-000068300000}"/>
    <cellStyle name="出力 2 6 2 3 10" xfId="16584" xr:uid="{00000000-0005-0000-0000-000069300000}"/>
    <cellStyle name="出力 2 6 2 3 11" xfId="18201" xr:uid="{00000000-0005-0000-0000-00006A300000}"/>
    <cellStyle name="出力 2 6 2 3 12" xfId="19800" xr:uid="{00000000-0005-0000-0000-00006B300000}"/>
    <cellStyle name="出力 2 6 2 3 13" xfId="4026" xr:uid="{00000000-0005-0000-0000-00006C300000}"/>
    <cellStyle name="出力 2 6 2 3 2" xfId="2028" xr:uid="{00000000-0005-0000-0000-00006D300000}"/>
    <cellStyle name="出力 2 6 2 3 2 2" xfId="5248" xr:uid="{00000000-0005-0000-0000-00006E300000}"/>
    <cellStyle name="出力 2 6 2 3 3" xfId="3078" xr:uid="{00000000-0005-0000-0000-00006F300000}"/>
    <cellStyle name="出力 2 6 2 3 3 2" xfId="6469" xr:uid="{00000000-0005-0000-0000-000070300000}"/>
    <cellStyle name="出力 2 6 2 3 4" xfId="7660" xr:uid="{00000000-0005-0000-0000-000071300000}"/>
    <cellStyle name="出力 2 6 2 3 5" xfId="9252" xr:uid="{00000000-0005-0000-0000-000072300000}"/>
    <cellStyle name="出力 2 6 2 3 6" xfId="10973" xr:uid="{00000000-0005-0000-0000-000073300000}"/>
    <cellStyle name="出力 2 6 2 3 7" xfId="12566" xr:uid="{00000000-0005-0000-0000-000074300000}"/>
    <cellStyle name="出力 2 6 2 3 8" xfId="14116" xr:uid="{00000000-0005-0000-0000-000075300000}"/>
    <cellStyle name="出力 2 6 2 3 9" xfId="10226" xr:uid="{00000000-0005-0000-0000-000076300000}"/>
    <cellStyle name="出力 2 6 2 4" xfId="1215" xr:uid="{00000000-0005-0000-0000-000077300000}"/>
    <cellStyle name="出力 2 6 2 4 10" xfId="16977" xr:uid="{00000000-0005-0000-0000-000078300000}"/>
    <cellStyle name="出力 2 6 2 4 11" xfId="18594" xr:uid="{00000000-0005-0000-0000-000079300000}"/>
    <cellStyle name="出力 2 6 2 4 12" xfId="20193" xr:uid="{00000000-0005-0000-0000-00007A300000}"/>
    <cellStyle name="出力 2 6 2 4 13" xfId="4419" xr:uid="{00000000-0005-0000-0000-00007B300000}"/>
    <cellStyle name="出力 2 6 2 4 2" xfId="2421" xr:uid="{00000000-0005-0000-0000-00007C300000}"/>
    <cellStyle name="出力 2 6 2 4 2 2" xfId="5641" xr:uid="{00000000-0005-0000-0000-00007D300000}"/>
    <cellStyle name="出力 2 6 2 4 3" xfId="3270" xr:uid="{00000000-0005-0000-0000-00007E300000}"/>
    <cellStyle name="出力 2 6 2 4 3 2" xfId="6862" xr:uid="{00000000-0005-0000-0000-00007F300000}"/>
    <cellStyle name="出力 2 6 2 4 4" xfId="8053" xr:uid="{00000000-0005-0000-0000-000080300000}"/>
    <cellStyle name="出力 2 6 2 4 5" xfId="9645" xr:uid="{00000000-0005-0000-0000-000081300000}"/>
    <cellStyle name="出力 2 6 2 4 6" xfId="11366" xr:uid="{00000000-0005-0000-0000-000082300000}"/>
    <cellStyle name="出力 2 6 2 4 7" xfId="12959" xr:uid="{00000000-0005-0000-0000-000083300000}"/>
    <cellStyle name="出力 2 6 2 4 8" xfId="14472" xr:uid="{00000000-0005-0000-0000-000084300000}"/>
    <cellStyle name="出力 2 6 2 4 9" xfId="15384" xr:uid="{00000000-0005-0000-0000-000085300000}"/>
    <cellStyle name="出力 2 6 2 5" xfId="1617" xr:uid="{00000000-0005-0000-0000-000086300000}"/>
    <cellStyle name="出力 2 6 2 5 10" xfId="17379" xr:uid="{00000000-0005-0000-0000-000087300000}"/>
    <cellStyle name="出力 2 6 2 5 11" xfId="18996" xr:uid="{00000000-0005-0000-0000-000088300000}"/>
    <cellStyle name="出力 2 6 2 5 12" xfId="20595" xr:uid="{00000000-0005-0000-0000-000089300000}"/>
    <cellStyle name="出力 2 6 2 5 2" xfId="2823" xr:uid="{00000000-0005-0000-0000-00008A300000}"/>
    <cellStyle name="出力 2 6 2 5 2 2" xfId="6043" xr:uid="{00000000-0005-0000-0000-00008B300000}"/>
    <cellStyle name="出力 2 6 2 5 3" xfId="3615" xr:uid="{00000000-0005-0000-0000-00008C300000}"/>
    <cellStyle name="出力 2 6 2 5 4" xfId="8455" xr:uid="{00000000-0005-0000-0000-00008D300000}"/>
    <cellStyle name="出力 2 6 2 5 5" xfId="10047" xr:uid="{00000000-0005-0000-0000-00008E300000}"/>
    <cellStyle name="出力 2 6 2 5 6" xfId="11768" xr:uid="{00000000-0005-0000-0000-00008F300000}"/>
    <cellStyle name="出力 2 6 2 5 7" xfId="13361" xr:uid="{00000000-0005-0000-0000-000090300000}"/>
    <cellStyle name="出力 2 6 2 5 8" xfId="14856" xr:uid="{00000000-0005-0000-0000-000091300000}"/>
    <cellStyle name="出力 2 6 2 5 9" xfId="15786" xr:uid="{00000000-0005-0000-0000-000092300000}"/>
    <cellStyle name="出力 2 6 2 6" xfId="4716" xr:uid="{00000000-0005-0000-0000-000093300000}"/>
    <cellStyle name="出力 2 6 2 7" xfId="7249" xr:uid="{00000000-0005-0000-0000-000094300000}"/>
    <cellStyle name="出力 2 6 2 8" xfId="8841" xr:uid="{00000000-0005-0000-0000-000095300000}"/>
    <cellStyle name="出力 2 6 2 9" xfId="10561" xr:uid="{00000000-0005-0000-0000-000096300000}"/>
    <cellStyle name="出力 2 6 3" xfId="533" xr:uid="{00000000-0005-0000-0000-000097300000}"/>
    <cellStyle name="出力 2 6 3 10" xfId="14166" xr:uid="{00000000-0005-0000-0000-000098300000}"/>
    <cellStyle name="出力 2 6 3 11" xfId="16295" xr:uid="{00000000-0005-0000-0000-000099300000}"/>
    <cellStyle name="出力 2 6 3 12" xfId="17912" xr:uid="{00000000-0005-0000-0000-00009A300000}"/>
    <cellStyle name="出力 2 6 3 13" xfId="19511" xr:uid="{00000000-0005-0000-0000-00009B300000}"/>
    <cellStyle name="出力 2 6 3 2" xfId="944" xr:uid="{00000000-0005-0000-0000-00009C300000}"/>
    <cellStyle name="出力 2 6 3 2 10" xfId="16706" xr:uid="{00000000-0005-0000-0000-00009D300000}"/>
    <cellStyle name="出力 2 6 3 2 11" xfId="18323" xr:uid="{00000000-0005-0000-0000-00009E300000}"/>
    <cellStyle name="出力 2 6 3 2 12" xfId="19922" xr:uid="{00000000-0005-0000-0000-00009F300000}"/>
    <cellStyle name="出力 2 6 3 2 13" xfId="4148" xr:uid="{00000000-0005-0000-0000-0000A0300000}"/>
    <cellStyle name="出力 2 6 3 2 2" xfId="2150" xr:uid="{00000000-0005-0000-0000-0000A1300000}"/>
    <cellStyle name="出力 2 6 3 2 2 2" xfId="5370" xr:uid="{00000000-0005-0000-0000-0000A2300000}"/>
    <cellStyle name="出力 2 6 3 2 3" xfId="3143" xr:uid="{00000000-0005-0000-0000-0000A3300000}"/>
    <cellStyle name="出力 2 6 3 2 3 2" xfId="6591" xr:uid="{00000000-0005-0000-0000-0000A4300000}"/>
    <cellStyle name="出力 2 6 3 2 4" xfId="7782" xr:uid="{00000000-0005-0000-0000-0000A5300000}"/>
    <cellStyle name="出力 2 6 3 2 5" xfId="9374" xr:uid="{00000000-0005-0000-0000-0000A6300000}"/>
    <cellStyle name="出力 2 6 3 2 6" xfId="11095" xr:uid="{00000000-0005-0000-0000-0000A7300000}"/>
    <cellStyle name="出力 2 6 3 2 7" xfId="12688" xr:uid="{00000000-0005-0000-0000-0000A8300000}"/>
    <cellStyle name="出力 2 6 3 2 8" xfId="14220" xr:uid="{00000000-0005-0000-0000-0000A9300000}"/>
    <cellStyle name="出力 2 6 3 2 9" xfId="15113" xr:uid="{00000000-0005-0000-0000-0000AA300000}"/>
    <cellStyle name="出力 2 6 3 3" xfId="1337" xr:uid="{00000000-0005-0000-0000-0000AB300000}"/>
    <cellStyle name="出力 2 6 3 3 10" xfId="17099" xr:uid="{00000000-0005-0000-0000-0000AC300000}"/>
    <cellStyle name="出力 2 6 3 3 11" xfId="18716" xr:uid="{00000000-0005-0000-0000-0000AD300000}"/>
    <cellStyle name="出力 2 6 3 3 12" xfId="20315" xr:uid="{00000000-0005-0000-0000-0000AE300000}"/>
    <cellStyle name="出力 2 6 3 3 13" xfId="4541" xr:uid="{00000000-0005-0000-0000-0000AF300000}"/>
    <cellStyle name="出力 2 6 3 3 2" xfId="2543" xr:uid="{00000000-0005-0000-0000-0000B0300000}"/>
    <cellStyle name="出力 2 6 3 3 2 2" xfId="5763" xr:uid="{00000000-0005-0000-0000-0000B1300000}"/>
    <cellStyle name="出力 2 6 3 3 3" xfId="3335" xr:uid="{00000000-0005-0000-0000-0000B2300000}"/>
    <cellStyle name="出力 2 6 3 3 3 2" xfId="6984" xr:uid="{00000000-0005-0000-0000-0000B3300000}"/>
    <cellStyle name="出力 2 6 3 3 4" xfId="8175" xr:uid="{00000000-0005-0000-0000-0000B4300000}"/>
    <cellStyle name="出力 2 6 3 3 5" xfId="9767" xr:uid="{00000000-0005-0000-0000-0000B5300000}"/>
    <cellStyle name="出力 2 6 3 3 6" xfId="11488" xr:uid="{00000000-0005-0000-0000-0000B6300000}"/>
    <cellStyle name="出力 2 6 3 3 7" xfId="13081" xr:uid="{00000000-0005-0000-0000-0000B7300000}"/>
    <cellStyle name="出力 2 6 3 3 8" xfId="14576" xr:uid="{00000000-0005-0000-0000-0000B8300000}"/>
    <cellStyle name="出力 2 6 3 3 9" xfId="15506" xr:uid="{00000000-0005-0000-0000-0000B9300000}"/>
    <cellStyle name="出力 2 6 3 4" xfId="1739" xr:uid="{00000000-0005-0000-0000-0000BA300000}"/>
    <cellStyle name="出力 2 6 3 4 10" xfId="17501" xr:uid="{00000000-0005-0000-0000-0000BB300000}"/>
    <cellStyle name="出力 2 6 3 4 11" xfId="19118" xr:uid="{00000000-0005-0000-0000-0000BC300000}"/>
    <cellStyle name="出力 2 6 3 4 12" xfId="20717" xr:uid="{00000000-0005-0000-0000-0000BD300000}"/>
    <cellStyle name="出力 2 6 3 4 2" xfId="2945" xr:uid="{00000000-0005-0000-0000-0000BE300000}"/>
    <cellStyle name="出力 2 6 3 4 2 2" xfId="6165" xr:uid="{00000000-0005-0000-0000-0000BF300000}"/>
    <cellStyle name="出力 2 6 3 4 3" xfId="3737" xr:uid="{00000000-0005-0000-0000-0000C0300000}"/>
    <cellStyle name="出力 2 6 3 4 4" xfId="8577" xr:uid="{00000000-0005-0000-0000-0000C1300000}"/>
    <cellStyle name="出力 2 6 3 4 5" xfId="10169" xr:uid="{00000000-0005-0000-0000-0000C2300000}"/>
    <cellStyle name="出力 2 6 3 4 6" xfId="11890" xr:uid="{00000000-0005-0000-0000-0000C3300000}"/>
    <cellStyle name="出力 2 6 3 4 7" xfId="13483" xr:uid="{00000000-0005-0000-0000-0000C4300000}"/>
    <cellStyle name="出力 2 6 3 4 8" xfId="14978" xr:uid="{00000000-0005-0000-0000-0000C5300000}"/>
    <cellStyle name="出力 2 6 3 4 9" xfId="15908" xr:uid="{00000000-0005-0000-0000-0000C6300000}"/>
    <cellStyle name="出力 2 6 3 5" xfId="4583" xr:uid="{00000000-0005-0000-0000-0000C7300000}"/>
    <cellStyle name="出力 2 6 3 6" xfId="7371" xr:uid="{00000000-0005-0000-0000-0000C8300000}"/>
    <cellStyle name="出力 2 6 3 7" xfId="8963" xr:uid="{00000000-0005-0000-0000-0000C9300000}"/>
    <cellStyle name="出力 2 6 3 8" xfId="10683" xr:uid="{00000000-0005-0000-0000-0000CA300000}"/>
    <cellStyle name="出力 2 6 3 9" xfId="12276" xr:uid="{00000000-0005-0000-0000-0000CB300000}"/>
    <cellStyle name="出力 2 6 4" xfId="694" xr:uid="{00000000-0005-0000-0000-0000CC300000}"/>
    <cellStyle name="出力 2 6 4 10" xfId="16456" xr:uid="{00000000-0005-0000-0000-0000CD300000}"/>
    <cellStyle name="出力 2 6 4 11" xfId="18073" xr:uid="{00000000-0005-0000-0000-0000CE300000}"/>
    <cellStyle name="出力 2 6 4 12" xfId="19672" xr:uid="{00000000-0005-0000-0000-0000CF300000}"/>
    <cellStyle name="出力 2 6 4 13" xfId="3898" xr:uid="{00000000-0005-0000-0000-0000D0300000}"/>
    <cellStyle name="出力 2 6 4 2" xfId="1900" xr:uid="{00000000-0005-0000-0000-0000D1300000}"/>
    <cellStyle name="出力 2 6 4 2 2" xfId="5120" xr:uid="{00000000-0005-0000-0000-0000D2300000}"/>
    <cellStyle name="出力 2 6 4 3" xfId="3025" xr:uid="{00000000-0005-0000-0000-0000D3300000}"/>
    <cellStyle name="出力 2 6 4 3 2" xfId="6341" xr:uid="{00000000-0005-0000-0000-0000D4300000}"/>
    <cellStyle name="出力 2 6 4 4" xfId="7532" xr:uid="{00000000-0005-0000-0000-0000D5300000}"/>
    <cellStyle name="出力 2 6 4 5" xfId="9124" xr:uid="{00000000-0005-0000-0000-0000D6300000}"/>
    <cellStyle name="出力 2 6 4 6" xfId="10845" xr:uid="{00000000-0005-0000-0000-0000D7300000}"/>
    <cellStyle name="出力 2 6 4 7" xfId="12438" xr:uid="{00000000-0005-0000-0000-0000D8300000}"/>
    <cellStyle name="出力 2 6 4 8" xfId="14005" xr:uid="{00000000-0005-0000-0000-0000D9300000}"/>
    <cellStyle name="出力 2 6 4 9" xfId="13547" xr:uid="{00000000-0005-0000-0000-0000DA300000}"/>
    <cellStyle name="出力 2 6 5" xfId="1087" xr:uid="{00000000-0005-0000-0000-0000DB300000}"/>
    <cellStyle name="出力 2 6 5 10" xfId="16849" xr:uid="{00000000-0005-0000-0000-0000DC300000}"/>
    <cellStyle name="出力 2 6 5 11" xfId="18466" xr:uid="{00000000-0005-0000-0000-0000DD300000}"/>
    <cellStyle name="出力 2 6 5 12" xfId="20065" xr:uid="{00000000-0005-0000-0000-0000DE300000}"/>
    <cellStyle name="出力 2 6 5 13" xfId="4291" xr:uid="{00000000-0005-0000-0000-0000DF300000}"/>
    <cellStyle name="出力 2 6 5 2" xfId="2293" xr:uid="{00000000-0005-0000-0000-0000E0300000}"/>
    <cellStyle name="出力 2 6 5 2 2" xfId="5513" xr:uid="{00000000-0005-0000-0000-0000E1300000}"/>
    <cellStyle name="出力 2 6 5 3" xfId="3217" xr:uid="{00000000-0005-0000-0000-0000E2300000}"/>
    <cellStyle name="出力 2 6 5 3 2" xfId="6734" xr:uid="{00000000-0005-0000-0000-0000E3300000}"/>
    <cellStyle name="出力 2 6 5 4" xfId="7925" xr:uid="{00000000-0005-0000-0000-0000E4300000}"/>
    <cellStyle name="出力 2 6 5 5" xfId="9517" xr:uid="{00000000-0005-0000-0000-0000E5300000}"/>
    <cellStyle name="出力 2 6 5 6" xfId="11238" xr:uid="{00000000-0005-0000-0000-0000E6300000}"/>
    <cellStyle name="出力 2 6 5 7" xfId="12831" xr:uid="{00000000-0005-0000-0000-0000E7300000}"/>
    <cellStyle name="出力 2 6 5 8" xfId="14362" xr:uid="{00000000-0005-0000-0000-0000E8300000}"/>
    <cellStyle name="出力 2 6 5 9" xfId="15256" xr:uid="{00000000-0005-0000-0000-0000E9300000}"/>
    <cellStyle name="出力 2 6 6" xfId="1489" xr:uid="{00000000-0005-0000-0000-0000EA300000}"/>
    <cellStyle name="出力 2 6 6 10" xfId="17251" xr:uid="{00000000-0005-0000-0000-0000EB300000}"/>
    <cellStyle name="出力 2 6 6 11" xfId="18868" xr:uid="{00000000-0005-0000-0000-0000EC300000}"/>
    <cellStyle name="出力 2 6 6 12" xfId="20467" xr:uid="{00000000-0005-0000-0000-0000ED300000}"/>
    <cellStyle name="出力 2 6 6 2" xfId="2695" xr:uid="{00000000-0005-0000-0000-0000EE300000}"/>
    <cellStyle name="出力 2 6 6 2 2" xfId="5915" xr:uid="{00000000-0005-0000-0000-0000EF300000}"/>
    <cellStyle name="出力 2 6 6 3" xfId="3487" xr:uid="{00000000-0005-0000-0000-0000F0300000}"/>
    <cellStyle name="出力 2 6 6 4" xfId="8327" xr:uid="{00000000-0005-0000-0000-0000F1300000}"/>
    <cellStyle name="出力 2 6 6 5" xfId="9919" xr:uid="{00000000-0005-0000-0000-0000F2300000}"/>
    <cellStyle name="出力 2 6 6 6" xfId="11640" xr:uid="{00000000-0005-0000-0000-0000F3300000}"/>
    <cellStyle name="出力 2 6 6 7" xfId="13233" xr:uid="{00000000-0005-0000-0000-0000F4300000}"/>
    <cellStyle name="出力 2 6 6 8" xfId="14728" xr:uid="{00000000-0005-0000-0000-0000F5300000}"/>
    <cellStyle name="出力 2 6 6 9" xfId="15658" xr:uid="{00000000-0005-0000-0000-0000F6300000}"/>
    <cellStyle name="出力 2 6 7" xfId="4769" xr:uid="{00000000-0005-0000-0000-0000F7300000}"/>
    <cellStyle name="出力 2 6 8" xfId="7121" xr:uid="{00000000-0005-0000-0000-0000F8300000}"/>
    <cellStyle name="出力 2 6 9" xfId="8713" xr:uid="{00000000-0005-0000-0000-0000F9300000}"/>
    <cellStyle name="出力 2 7" xfId="284" xr:uid="{00000000-0005-0000-0000-0000FA300000}"/>
    <cellStyle name="出力 2 7 10" xfId="10434" xr:uid="{00000000-0005-0000-0000-0000FB300000}"/>
    <cellStyle name="出力 2 7 11" xfId="12027" xr:uid="{00000000-0005-0000-0000-0000FC300000}"/>
    <cellStyle name="出力 2 7 12" xfId="13650" xr:uid="{00000000-0005-0000-0000-0000FD300000}"/>
    <cellStyle name="出力 2 7 13" xfId="16046" xr:uid="{00000000-0005-0000-0000-0000FE300000}"/>
    <cellStyle name="出力 2 7 14" xfId="17663" xr:uid="{00000000-0005-0000-0000-0000FF300000}"/>
    <cellStyle name="出力 2 7 15" xfId="19262" xr:uid="{00000000-0005-0000-0000-000000310000}"/>
    <cellStyle name="出力 2 7 2" xfId="412" xr:uid="{00000000-0005-0000-0000-000001310000}"/>
    <cellStyle name="出力 2 7 2 10" xfId="12155" xr:uid="{00000000-0005-0000-0000-000002310000}"/>
    <cellStyle name="出力 2 7 2 11" xfId="13605" xr:uid="{00000000-0005-0000-0000-000003310000}"/>
    <cellStyle name="出力 2 7 2 12" xfId="16174" xr:uid="{00000000-0005-0000-0000-000004310000}"/>
    <cellStyle name="出力 2 7 2 13" xfId="17791" xr:uid="{00000000-0005-0000-0000-000005310000}"/>
    <cellStyle name="出力 2 7 2 14" xfId="19390" xr:uid="{00000000-0005-0000-0000-000006310000}"/>
    <cellStyle name="出力 2 7 2 2" xfId="545" xr:uid="{00000000-0005-0000-0000-000007310000}"/>
    <cellStyle name="出力 2 7 2 2 10" xfId="14438" xr:uid="{00000000-0005-0000-0000-000008310000}"/>
    <cellStyle name="出力 2 7 2 2 11" xfId="16307" xr:uid="{00000000-0005-0000-0000-000009310000}"/>
    <cellStyle name="出力 2 7 2 2 12" xfId="17924" xr:uid="{00000000-0005-0000-0000-00000A310000}"/>
    <cellStyle name="出力 2 7 2 2 13" xfId="19523" xr:uid="{00000000-0005-0000-0000-00000B310000}"/>
    <cellStyle name="出力 2 7 2 2 2" xfId="956" xr:uid="{00000000-0005-0000-0000-00000C310000}"/>
    <cellStyle name="出力 2 7 2 2 2 10" xfId="16718" xr:uid="{00000000-0005-0000-0000-00000D310000}"/>
    <cellStyle name="出力 2 7 2 2 2 11" xfId="18335" xr:uid="{00000000-0005-0000-0000-00000E310000}"/>
    <cellStyle name="出力 2 7 2 2 2 12" xfId="19934" xr:uid="{00000000-0005-0000-0000-00000F310000}"/>
    <cellStyle name="出力 2 7 2 2 2 13" xfId="4160" xr:uid="{00000000-0005-0000-0000-000010310000}"/>
    <cellStyle name="出力 2 7 2 2 2 2" xfId="2162" xr:uid="{00000000-0005-0000-0000-000011310000}"/>
    <cellStyle name="出力 2 7 2 2 2 2 2" xfId="5382" xr:uid="{00000000-0005-0000-0000-000012310000}"/>
    <cellStyle name="出力 2 7 2 2 2 3" xfId="3155" xr:uid="{00000000-0005-0000-0000-000013310000}"/>
    <cellStyle name="出力 2 7 2 2 2 3 2" xfId="6603" xr:uid="{00000000-0005-0000-0000-000014310000}"/>
    <cellStyle name="出力 2 7 2 2 2 4" xfId="7794" xr:uid="{00000000-0005-0000-0000-000015310000}"/>
    <cellStyle name="出力 2 7 2 2 2 5" xfId="9386" xr:uid="{00000000-0005-0000-0000-000016310000}"/>
    <cellStyle name="出力 2 7 2 2 2 6" xfId="11107" xr:uid="{00000000-0005-0000-0000-000017310000}"/>
    <cellStyle name="出力 2 7 2 2 2 7" xfId="12700" xr:uid="{00000000-0005-0000-0000-000018310000}"/>
    <cellStyle name="出力 2 7 2 2 2 8" xfId="14232" xr:uid="{00000000-0005-0000-0000-000019310000}"/>
    <cellStyle name="出力 2 7 2 2 2 9" xfId="15125" xr:uid="{00000000-0005-0000-0000-00001A310000}"/>
    <cellStyle name="出力 2 7 2 2 3" xfId="1349" xr:uid="{00000000-0005-0000-0000-00001B310000}"/>
    <cellStyle name="出力 2 7 2 2 3 10" xfId="17111" xr:uid="{00000000-0005-0000-0000-00001C310000}"/>
    <cellStyle name="出力 2 7 2 2 3 11" xfId="18728" xr:uid="{00000000-0005-0000-0000-00001D310000}"/>
    <cellStyle name="出力 2 7 2 2 3 12" xfId="20327" xr:uid="{00000000-0005-0000-0000-00001E310000}"/>
    <cellStyle name="出力 2 7 2 2 3 13" xfId="4553" xr:uid="{00000000-0005-0000-0000-00001F310000}"/>
    <cellStyle name="出力 2 7 2 2 3 2" xfId="2555" xr:uid="{00000000-0005-0000-0000-000020310000}"/>
    <cellStyle name="出力 2 7 2 2 3 2 2" xfId="5775" xr:uid="{00000000-0005-0000-0000-000021310000}"/>
    <cellStyle name="出力 2 7 2 2 3 3" xfId="3347" xr:uid="{00000000-0005-0000-0000-000022310000}"/>
    <cellStyle name="出力 2 7 2 2 3 3 2" xfId="6996" xr:uid="{00000000-0005-0000-0000-000023310000}"/>
    <cellStyle name="出力 2 7 2 2 3 4" xfId="8187" xr:uid="{00000000-0005-0000-0000-000024310000}"/>
    <cellStyle name="出力 2 7 2 2 3 5" xfId="9779" xr:uid="{00000000-0005-0000-0000-000025310000}"/>
    <cellStyle name="出力 2 7 2 2 3 6" xfId="11500" xr:uid="{00000000-0005-0000-0000-000026310000}"/>
    <cellStyle name="出力 2 7 2 2 3 7" xfId="13093" xr:uid="{00000000-0005-0000-0000-000027310000}"/>
    <cellStyle name="出力 2 7 2 2 3 8" xfId="14588" xr:uid="{00000000-0005-0000-0000-000028310000}"/>
    <cellStyle name="出力 2 7 2 2 3 9" xfId="15518" xr:uid="{00000000-0005-0000-0000-000029310000}"/>
    <cellStyle name="出力 2 7 2 2 4" xfId="1751" xr:uid="{00000000-0005-0000-0000-00002A310000}"/>
    <cellStyle name="出力 2 7 2 2 4 10" xfId="17513" xr:uid="{00000000-0005-0000-0000-00002B310000}"/>
    <cellStyle name="出力 2 7 2 2 4 11" xfId="19130" xr:uid="{00000000-0005-0000-0000-00002C310000}"/>
    <cellStyle name="出力 2 7 2 2 4 12" xfId="20729" xr:uid="{00000000-0005-0000-0000-00002D310000}"/>
    <cellStyle name="出力 2 7 2 2 4 2" xfId="2957" xr:uid="{00000000-0005-0000-0000-00002E310000}"/>
    <cellStyle name="出力 2 7 2 2 4 2 2" xfId="6177" xr:uid="{00000000-0005-0000-0000-00002F310000}"/>
    <cellStyle name="出力 2 7 2 2 4 3" xfId="3749" xr:uid="{00000000-0005-0000-0000-000030310000}"/>
    <cellStyle name="出力 2 7 2 2 4 4" xfId="8589" xr:uid="{00000000-0005-0000-0000-000031310000}"/>
    <cellStyle name="出力 2 7 2 2 4 5" xfId="10181" xr:uid="{00000000-0005-0000-0000-000032310000}"/>
    <cellStyle name="出力 2 7 2 2 4 6" xfId="11902" xr:uid="{00000000-0005-0000-0000-000033310000}"/>
    <cellStyle name="出力 2 7 2 2 4 7" xfId="13495" xr:uid="{00000000-0005-0000-0000-000034310000}"/>
    <cellStyle name="出力 2 7 2 2 4 8" xfId="14990" xr:uid="{00000000-0005-0000-0000-000035310000}"/>
    <cellStyle name="出力 2 7 2 2 4 9" xfId="15920" xr:uid="{00000000-0005-0000-0000-000036310000}"/>
    <cellStyle name="出力 2 7 2 2 5" xfId="4571" xr:uid="{00000000-0005-0000-0000-000037310000}"/>
    <cellStyle name="出力 2 7 2 2 6" xfId="7383" xr:uid="{00000000-0005-0000-0000-000038310000}"/>
    <cellStyle name="出力 2 7 2 2 7" xfId="8975" xr:uid="{00000000-0005-0000-0000-000039310000}"/>
    <cellStyle name="出力 2 7 2 2 8" xfId="10695" xr:uid="{00000000-0005-0000-0000-00003A310000}"/>
    <cellStyle name="出力 2 7 2 2 9" xfId="12288" xr:uid="{00000000-0005-0000-0000-00003B310000}"/>
    <cellStyle name="出力 2 7 2 3" xfId="823" xr:uid="{00000000-0005-0000-0000-00003C310000}"/>
    <cellStyle name="出力 2 7 2 3 10" xfId="16585" xr:uid="{00000000-0005-0000-0000-00003D310000}"/>
    <cellStyle name="出力 2 7 2 3 11" xfId="18202" xr:uid="{00000000-0005-0000-0000-00003E310000}"/>
    <cellStyle name="出力 2 7 2 3 12" xfId="19801" xr:uid="{00000000-0005-0000-0000-00003F310000}"/>
    <cellStyle name="出力 2 7 2 3 13" xfId="4027" xr:uid="{00000000-0005-0000-0000-000040310000}"/>
    <cellStyle name="出力 2 7 2 3 2" xfId="2029" xr:uid="{00000000-0005-0000-0000-000041310000}"/>
    <cellStyle name="出力 2 7 2 3 2 2" xfId="5249" xr:uid="{00000000-0005-0000-0000-000042310000}"/>
    <cellStyle name="出力 2 7 2 3 3" xfId="3079" xr:uid="{00000000-0005-0000-0000-000043310000}"/>
    <cellStyle name="出力 2 7 2 3 3 2" xfId="6470" xr:uid="{00000000-0005-0000-0000-000044310000}"/>
    <cellStyle name="出力 2 7 2 3 4" xfId="7661" xr:uid="{00000000-0005-0000-0000-000045310000}"/>
    <cellStyle name="出力 2 7 2 3 5" xfId="9253" xr:uid="{00000000-0005-0000-0000-000046310000}"/>
    <cellStyle name="出力 2 7 2 3 6" xfId="10974" xr:uid="{00000000-0005-0000-0000-000047310000}"/>
    <cellStyle name="出力 2 7 2 3 7" xfId="12567" xr:uid="{00000000-0005-0000-0000-000048310000}"/>
    <cellStyle name="出力 2 7 2 3 8" xfId="14117" xr:uid="{00000000-0005-0000-0000-000049310000}"/>
    <cellStyle name="出力 2 7 2 3 9" xfId="10225" xr:uid="{00000000-0005-0000-0000-00004A310000}"/>
    <cellStyle name="出力 2 7 2 4" xfId="1216" xr:uid="{00000000-0005-0000-0000-00004B310000}"/>
    <cellStyle name="出力 2 7 2 4 10" xfId="16978" xr:uid="{00000000-0005-0000-0000-00004C310000}"/>
    <cellStyle name="出力 2 7 2 4 11" xfId="18595" xr:uid="{00000000-0005-0000-0000-00004D310000}"/>
    <cellStyle name="出力 2 7 2 4 12" xfId="20194" xr:uid="{00000000-0005-0000-0000-00004E310000}"/>
    <cellStyle name="出力 2 7 2 4 13" xfId="4420" xr:uid="{00000000-0005-0000-0000-00004F310000}"/>
    <cellStyle name="出力 2 7 2 4 2" xfId="2422" xr:uid="{00000000-0005-0000-0000-000050310000}"/>
    <cellStyle name="出力 2 7 2 4 2 2" xfId="5642" xr:uid="{00000000-0005-0000-0000-000051310000}"/>
    <cellStyle name="出力 2 7 2 4 3" xfId="3271" xr:uid="{00000000-0005-0000-0000-000052310000}"/>
    <cellStyle name="出力 2 7 2 4 3 2" xfId="6863" xr:uid="{00000000-0005-0000-0000-000053310000}"/>
    <cellStyle name="出力 2 7 2 4 4" xfId="8054" xr:uid="{00000000-0005-0000-0000-000054310000}"/>
    <cellStyle name="出力 2 7 2 4 5" xfId="9646" xr:uid="{00000000-0005-0000-0000-000055310000}"/>
    <cellStyle name="出力 2 7 2 4 6" xfId="11367" xr:uid="{00000000-0005-0000-0000-000056310000}"/>
    <cellStyle name="出力 2 7 2 4 7" xfId="12960" xr:uid="{00000000-0005-0000-0000-000057310000}"/>
    <cellStyle name="出力 2 7 2 4 8" xfId="14473" xr:uid="{00000000-0005-0000-0000-000058310000}"/>
    <cellStyle name="出力 2 7 2 4 9" xfId="15385" xr:uid="{00000000-0005-0000-0000-000059310000}"/>
    <cellStyle name="出力 2 7 2 5" xfId="1618" xr:uid="{00000000-0005-0000-0000-00005A310000}"/>
    <cellStyle name="出力 2 7 2 5 10" xfId="17380" xr:uid="{00000000-0005-0000-0000-00005B310000}"/>
    <cellStyle name="出力 2 7 2 5 11" xfId="18997" xr:uid="{00000000-0005-0000-0000-00005C310000}"/>
    <cellStyle name="出力 2 7 2 5 12" xfId="20596" xr:uid="{00000000-0005-0000-0000-00005D310000}"/>
    <cellStyle name="出力 2 7 2 5 2" xfId="2824" xr:uid="{00000000-0005-0000-0000-00005E310000}"/>
    <cellStyle name="出力 2 7 2 5 2 2" xfId="6044" xr:uid="{00000000-0005-0000-0000-00005F310000}"/>
    <cellStyle name="出力 2 7 2 5 3" xfId="3616" xr:uid="{00000000-0005-0000-0000-000060310000}"/>
    <cellStyle name="出力 2 7 2 5 4" xfId="8456" xr:uid="{00000000-0005-0000-0000-000061310000}"/>
    <cellStyle name="出力 2 7 2 5 5" xfId="10048" xr:uid="{00000000-0005-0000-0000-000062310000}"/>
    <cellStyle name="出力 2 7 2 5 6" xfId="11769" xr:uid="{00000000-0005-0000-0000-000063310000}"/>
    <cellStyle name="出力 2 7 2 5 7" xfId="13362" xr:uid="{00000000-0005-0000-0000-000064310000}"/>
    <cellStyle name="出力 2 7 2 5 8" xfId="14857" xr:uid="{00000000-0005-0000-0000-000065310000}"/>
    <cellStyle name="出力 2 7 2 5 9" xfId="15787" xr:uid="{00000000-0005-0000-0000-000066310000}"/>
    <cellStyle name="出力 2 7 2 6" xfId="4943" xr:uid="{00000000-0005-0000-0000-000067310000}"/>
    <cellStyle name="出力 2 7 2 7" xfId="7250" xr:uid="{00000000-0005-0000-0000-000068310000}"/>
    <cellStyle name="出力 2 7 2 8" xfId="8842" xr:uid="{00000000-0005-0000-0000-000069310000}"/>
    <cellStyle name="出力 2 7 2 9" xfId="10562" xr:uid="{00000000-0005-0000-0000-00006A310000}"/>
    <cellStyle name="出力 2 7 3" xfId="538" xr:uid="{00000000-0005-0000-0000-00006B310000}"/>
    <cellStyle name="出力 2 7 3 10" xfId="10301" xr:uid="{00000000-0005-0000-0000-00006C310000}"/>
    <cellStyle name="出力 2 7 3 11" xfId="16300" xr:uid="{00000000-0005-0000-0000-00006D310000}"/>
    <cellStyle name="出力 2 7 3 12" xfId="17917" xr:uid="{00000000-0005-0000-0000-00006E310000}"/>
    <cellStyle name="出力 2 7 3 13" xfId="19516" xr:uid="{00000000-0005-0000-0000-00006F310000}"/>
    <cellStyle name="出力 2 7 3 2" xfId="949" xr:uid="{00000000-0005-0000-0000-000070310000}"/>
    <cellStyle name="出力 2 7 3 2 10" xfId="16711" xr:uid="{00000000-0005-0000-0000-000071310000}"/>
    <cellStyle name="出力 2 7 3 2 11" xfId="18328" xr:uid="{00000000-0005-0000-0000-000072310000}"/>
    <cellStyle name="出力 2 7 3 2 12" xfId="19927" xr:uid="{00000000-0005-0000-0000-000073310000}"/>
    <cellStyle name="出力 2 7 3 2 13" xfId="4153" xr:uid="{00000000-0005-0000-0000-000074310000}"/>
    <cellStyle name="出力 2 7 3 2 2" xfId="2155" xr:uid="{00000000-0005-0000-0000-000075310000}"/>
    <cellStyle name="出力 2 7 3 2 2 2" xfId="5375" xr:uid="{00000000-0005-0000-0000-000076310000}"/>
    <cellStyle name="出力 2 7 3 2 3" xfId="3148" xr:uid="{00000000-0005-0000-0000-000077310000}"/>
    <cellStyle name="出力 2 7 3 2 3 2" xfId="6596" xr:uid="{00000000-0005-0000-0000-000078310000}"/>
    <cellStyle name="出力 2 7 3 2 4" xfId="7787" xr:uid="{00000000-0005-0000-0000-000079310000}"/>
    <cellStyle name="出力 2 7 3 2 5" xfId="9379" xr:uid="{00000000-0005-0000-0000-00007A310000}"/>
    <cellStyle name="出力 2 7 3 2 6" xfId="11100" xr:uid="{00000000-0005-0000-0000-00007B310000}"/>
    <cellStyle name="出力 2 7 3 2 7" xfId="12693" xr:uid="{00000000-0005-0000-0000-00007C310000}"/>
    <cellStyle name="出力 2 7 3 2 8" xfId="14225" xr:uid="{00000000-0005-0000-0000-00007D310000}"/>
    <cellStyle name="出力 2 7 3 2 9" xfId="15118" xr:uid="{00000000-0005-0000-0000-00007E310000}"/>
    <cellStyle name="出力 2 7 3 3" xfId="1342" xr:uid="{00000000-0005-0000-0000-00007F310000}"/>
    <cellStyle name="出力 2 7 3 3 10" xfId="17104" xr:uid="{00000000-0005-0000-0000-000080310000}"/>
    <cellStyle name="出力 2 7 3 3 11" xfId="18721" xr:uid="{00000000-0005-0000-0000-000081310000}"/>
    <cellStyle name="出力 2 7 3 3 12" xfId="20320" xr:uid="{00000000-0005-0000-0000-000082310000}"/>
    <cellStyle name="出力 2 7 3 3 13" xfId="4546" xr:uid="{00000000-0005-0000-0000-000083310000}"/>
    <cellStyle name="出力 2 7 3 3 2" xfId="2548" xr:uid="{00000000-0005-0000-0000-000084310000}"/>
    <cellStyle name="出力 2 7 3 3 2 2" xfId="5768" xr:uid="{00000000-0005-0000-0000-000085310000}"/>
    <cellStyle name="出力 2 7 3 3 3" xfId="3340" xr:uid="{00000000-0005-0000-0000-000086310000}"/>
    <cellStyle name="出力 2 7 3 3 3 2" xfId="6989" xr:uid="{00000000-0005-0000-0000-000087310000}"/>
    <cellStyle name="出力 2 7 3 3 4" xfId="8180" xr:uid="{00000000-0005-0000-0000-000088310000}"/>
    <cellStyle name="出力 2 7 3 3 5" xfId="9772" xr:uid="{00000000-0005-0000-0000-000089310000}"/>
    <cellStyle name="出力 2 7 3 3 6" xfId="11493" xr:uid="{00000000-0005-0000-0000-00008A310000}"/>
    <cellStyle name="出力 2 7 3 3 7" xfId="13086" xr:uid="{00000000-0005-0000-0000-00008B310000}"/>
    <cellStyle name="出力 2 7 3 3 8" xfId="14581" xr:uid="{00000000-0005-0000-0000-00008C310000}"/>
    <cellStyle name="出力 2 7 3 3 9" xfId="15511" xr:uid="{00000000-0005-0000-0000-00008D310000}"/>
    <cellStyle name="出力 2 7 3 4" xfId="1744" xr:uid="{00000000-0005-0000-0000-00008E310000}"/>
    <cellStyle name="出力 2 7 3 4 10" xfId="17506" xr:uid="{00000000-0005-0000-0000-00008F310000}"/>
    <cellStyle name="出力 2 7 3 4 11" xfId="19123" xr:uid="{00000000-0005-0000-0000-000090310000}"/>
    <cellStyle name="出力 2 7 3 4 12" xfId="20722" xr:uid="{00000000-0005-0000-0000-000091310000}"/>
    <cellStyle name="出力 2 7 3 4 2" xfId="2950" xr:uid="{00000000-0005-0000-0000-000092310000}"/>
    <cellStyle name="出力 2 7 3 4 2 2" xfId="6170" xr:uid="{00000000-0005-0000-0000-000093310000}"/>
    <cellStyle name="出力 2 7 3 4 3" xfId="3742" xr:uid="{00000000-0005-0000-0000-000094310000}"/>
    <cellStyle name="出力 2 7 3 4 4" xfId="8582" xr:uid="{00000000-0005-0000-0000-000095310000}"/>
    <cellStyle name="出力 2 7 3 4 5" xfId="10174" xr:uid="{00000000-0005-0000-0000-000096310000}"/>
    <cellStyle name="出力 2 7 3 4 6" xfId="11895" xr:uid="{00000000-0005-0000-0000-000097310000}"/>
    <cellStyle name="出力 2 7 3 4 7" xfId="13488" xr:uid="{00000000-0005-0000-0000-000098310000}"/>
    <cellStyle name="出力 2 7 3 4 8" xfId="14983" xr:uid="{00000000-0005-0000-0000-000099310000}"/>
    <cellStyle name="出力 2 7 3 4 9" xfId="15913" xr:uid="{00000000-0005-0000-0000-00009A310000}"/>
    <cellStyle name="出力 2 7 3 5" xfId="4578" xr:uid="{00000000-0005-0000-0000-00009B310000}"/>
    <cellStyle name="出力 2 7 3 6" xfId="7376" xr:uid="{00000000-0005-0000-0000-00009C310000}"/>
    <cellStyle name="出力 2 7 3 7" xfId="8968" xr:uid="{00000000-0005-0000-0000-00009D310000}"/>
    <cellStyle name="出力 2 7 3 8" xfId="10688" xr:uid="{00000000-0005-0000-0000-00009E310000}"/>
    <cellStyle name="出力 2 7 3 9" xfId="12281" xr:uid="{00000000-0005-0000-0000-00009F310000}"/>
    <cellStyle name="出力 2 7 4" xfId="695" xr:uid="{00000000-0005-0000-0000-0000A0310000}"/>
    <cellStyle name="出力 2 7 4 10" xfId="16457" xr:uid="{00000000-0005-0000-0000-0000A1310000}"/>
    <cellStyle name="出力 2 7 4 11" xfId="18074" xr:uid="{00000000-0005-0000-0000-0000A2310000}"/>
    <cellStyle name="出力 2 7 4 12" xfId="19673" xr:uid="{00000000-0005-0000-0000-0000A3310000}"/>
    <cellStyle name="出力 2 7 4 13" xfId="3899" xr:uid="{00000000-0005-0000-0000-0000A4310000}"/>
    <cellStyle name="出力 2 7 4 2" xfId="1901" xr:uid="{00000000-0005-0000-0000-0000A5310000}"/>
    <cellStyle name="出力 2 7 4 2 2" xfId="5121" xr:uid="{00000000-0005-0000-0000-0000A6310000}"/>
    <cellStyle name="出力 2 7 4 3" xfId="3026" xr:uid="{00000000-0005-0000-0000-0000A7310000}"/>
    <cellStyle name="出力 2 7 4 3 2" xfId="6342" xr:uid="{00000000-0005-0000-0000-0000A8310000}"/>
    <cellStyle name="出力 2 7 4 4" xfId="7533" xr:uid="{00000000-0005-0000-0000-0000A9310000}"/>
    <cellStyle name="出力 2 7 4 5" xfId="9125" xr:uid="{00000000-0005-0000-0000-0000AA310000}"/>
    <cellStyle name="出力 2 7 4 6" xfId="10846" xr:uid="{00000000-0005-0000-0000-0000AB310000}"/>
    <cellStyle name="出力 2 7 4 7" xfId="12439" xr:uid="{00000000-0005-0000-0000-0000AC310000}"/>
    <cellStyle name="出力 2 7 4 8" xfId="14006" xr:uid="{00000000-0005-0000-0000-0000AD310000}"/>
    <cellStyle name="出力 2 7 4 9" xfId="13689" xr:uid="{00000000-0005-0000-0000-0000AE310000}"/>
    <cellStyle name="出力 2 7 5" xfId="1088" xr:uid="{00000000-0005-0000-0000-0000AF310000}"/>
    <cellStyle name="出力 2 7 5 10" xfId="16850" xr:uid="{00000000-0005-0000-0000-0000B0310000}"/>
    <cellStyle name="出力 2 7 5 11" xfId="18467" xr:uid="{00000000-0005-0000-0000-0000B1310000}"/>
    <cellStyle name="出力 2 7 5 12" xfId="20066" xr:uid="{00000000-0005-0000-0000-0000B2310000}"/>
    <cellStyle name="出力 2 7 5 13" xfId="4292" xr:uid="{00000000-0005-0000-0000-0000B3310000}"/>
    <cellStyle name="出力 2 7 5 2" xfId="2294" xr:uid="{00000000-0005-0000-0000-0000B4310000}"/>
    <cellStyle name="出力 2 7 5 2 2" xfId="5514" xr:uid="{00000000-0005-0000-0000-0000B5310000}"/>
    <cellStyle name="出力 2 7 5 3" xfId="3218" xr:uid="{00000000-0005-0000-0000-0000B6310000}"/>
    <cellStyle name="出力 2 7 5 3 2" xfId="6735" xr:uid="{00000000-0005-0000-0000-0000B7310000}"/>
    <cellStyle name="出力 2 7 5 4" xfId="7926" xr:uid="{00000000-0005-0000-0000-0000B8310000}"/>
    <cellStyle name="出力 2 7 5 5" xfId="9518" xr:uid="{00000000-0005-0000-0000-0000B9310000}"/>
    <cellStyle name="出力 2 7 5 6" xfId="11239" xr:uid="{00000000-0005-0000-0000-0000BA310000}"/>
    <cellStyle name="出力 2 7 5 7" xfId="12832" xr:uid="{00000000-0005-0000-0000-0000BB310000}"/>
    <cellStyle name="出力 2 7 5 8" xfId="14363" xr:uid="{00000000-0005-0000-0000-0000BC310000}"/>
    <cellStyle name="出力 2 7 5 9" xfId="15257" xr:uid="{00000000-0005-0000-0000-0000BD310000}"/>
    <cellStyle name="出力 2 7 6" xfId="1490" xr:uid="{00000000-0005-0000-0000-0000BE310000}"/>
    <cellStyle name="出力 2 7 6 10" xfId="17252" xr:uid="{00000000-0005-0000-0000-0000BF310000}"/>
    <cellStyle name="出力 2 7 6 11" xfId="18869" xr:uid="{00000000-0005-0000-0000-0000C0310000}"/>
    <cellStyle name="出力 2 7 6 12" xfId="20468" xr:uid="{00000000-0005-0000-0000-0000C1310000}"/>
    <cellStyle name="出力 2 7 6 2" xfId="2696" xr:uid="{00000000-0005-0000-0000-0000C2310000}"/>
    <cellStyle name="出力 2 7 6 2 2" xfId="5916" xr:uid="{00000000-0005-0000-0000-0000C3310000}"/>
    <cellStyle name="出力 2 7 6 3" xfId="3488" xr:uid="{00000000-0005-0000-0000-0000C4310000}"/>
    <cellStyle name="出力 2 7 6 4" xfId="8328" xr:uid="{00000000-0005-0000-0000-0000C5310000}"/>
    <cellStyle name="出力 2 7 6 5" xfId="9920" xr:uid="{00000000-0005-0000-0000-0000C6310000}"/>
    <cellStyle name="出力 2 7 6 6" xfId="11641" xr:uid="{00000000-0005-0000-0000-0000C7310000}"/>
    <cellStyle name="出力 2 7 6 7" xfId="13234" xr:uid="{00000000-0005-0000-0000-0000C8310000}"/>
    <cellStyle name="出力 2 7 6 8" xfId="14729" xr:uid="{00000000-0005-0000-0000-0000C9310000}"/>
    <cellStyle name="出力 2 7 6 9" xfId="15659" xr:uid="{00000000-0005-0000-0000-0000CA310000}"/>
    <cellStyle name="出力 2 7 7" xfId="4768" xr:uid="{00000000-0005-0000-0000-0000CB310000}"/>
    <cellStyle name="出力 2 7 8" xfId="7122" xr:uid="{00000000-0005-0000-0000-0000CC310000}"/>
    <cellStyle name="出力 2 7 9" xfId="8714" xr:uid="{00000000-0005-0000-0000-0000CD310000}"/>
    <cellStyle name="出力 2 8" xfId="413" xr:uid="{00000000-0005-0000-0000-0000CE310000}"/>
    <cellStyle name="出力 2 8 10" xfId="12156" xr:uid="{00000000-0005-0000-0000-0000CF310000}"/>
    <cellStyle name="出力 2 8 11" xfId="13726" xr:uid="{00000000-0005-0000-0000-0000D0310000}"/>
    <cellStyle name="出力 2 8 12" xfId="16175" xr:uid="{00000000-0005-0000-0000-0000D1310000}"/>
    <cellStyle name="出力 2 8 13" xfId="17792" xr:uid="{00000000-0005-0000-0000-0000D2310000}"/>
    <cellStyle name="出力 2 8 14" xfId="19391" xr:uid="{00000000-0005-0000-0000-0000D3310000}"/>
    <cellStyle name="出力 2 8 2" xfId="559" xr:uid="{00000000-0005-0000-0000-0000D4310000}"/>
    <cellStyle name="出力 2 8 2 10" xfId="13705" xr:uid="{00000000-0005-0000-0000-0000D5310000}"/>
    <cellStyle name="出力 2 8 2 11" xfId="16321" xr:uid="{00000000-0005-0000-0000-0000D6310000}"/>
    <cellStyle name="出力 2 8 2 12" xfId="17938" xr:uid="{00000000-0005-0000-0000-0000D7310000}"/>
    <cellStyle name="出力 2 8 2 13" xfId="19537" xr:uid="{00000000-0005-0000-0000-0000D8310000}"/>
    <cellStyle name="出力 2 8 2 2" xfId="970" xr:uid="{00000000-0005-0000-0000-0000D9310000}"/>
    <cellStyle name="出力 2 8 2 2 10" xfId="16732" xr:uid="{00000000-0005-0000-0000-0000DA310000}"/>
    <cellStyle name="出力 2 8 2 2 11" xfId="18349" xr:uid="{00000000-0005-0000-0000-0000DB310000}"/>
    <cellStyle name="出力 2 8 2 2 12" xfId="19948" xr:uid="{00000000-0005-0000-0000-0000DC310000}"/>
    <cellStyle name="出力 2 8 2 2 13" xfId="4174" xr:uid="{00000000-0005-0000-0000-0000DD310000}"/>
    <cellStyle name="出力 2 8 2 2 2" xfId="2176" xr:uid="{00000000-0005-0000-0000-0000DE310000}"/>
    <cellStyle name="出力 2 8 2 2 2 2" xfId="5396" xr:uid="{00000000-0005-0000-0000-0000DF310000}"/>
    <cellStyle name="出力 2 8 2 2 3" xfId="3169" xr:uid="{00000000-0005-0000-0000-0000E0310000}"/>
    <cellStyle name="出力 2 8 2 2 3 2" xfId="6617" xr:uid="{00000000-0005-0000-0000-0000E1310000}"/>
    <cellStyle name="出力 2 8 2 2 4" xfId="7808" xr:uid="{00000000-0005-0000-0000-0000E2310000}"/>
    <cellStyle name="出力 2 8 2 2 5" xfId="9400" xr:uid="{00000000-0005-0000-0000-0000E3310000}"/>
    <cellStyle name="出力 2 8 2 2 6" xfId="11121" xr:uid="{00000000-0005-0000-0000-0000E4310000}"/>
    <cellStyle name="出力 2 8 2 2 7" xfId="12714" xr:uid="{00000000-0005-0000-0000-0000E5310000}"/>
    <cellStyle name="出力 2 8 2 2 8" xfId="14246" xr:uid="{00000000-0005-0000-0000-0000E6310000}"/>
    <cellStyle name="出力 2 8 2 2 9" xfId="15139" xr:uid="{00000000-0005-0000-0000-0000E7310000}"/>
    <cellStyle name="出力 2 8 2 3" xfId="1363" xr:uid="{00000000-0005-0000-0000-0000E8310000}"/>
    <cellStyle name="出力 2 8 2 3 10" xfId="17125" xr:uid="{00000000-0005-0000-0000-0000E9310000}"/>
    <cellStyle name="出力 2 8 2 3 11" xfId="18742" xr:uid="{00000000-0005-0000-0000-0000EA310000}"/>
    <cellStyle name="出力 2 8 2 3 12" xfId="20341" xr:uid="{00000000-0005-0000-0000-0000EB310000}"/>
    <cellStyle name="出力 2 8 2 3 13" xfId="4567" xr:uid="{00000000-0005-0000-0000-0000EC310000}"/>
    <cellStyle name="出力 2 8 2 3 2" xfId="2569" xr:uid="{00000000-0005-0000-0000-0000ED310000}"/>
    <cellStyle name="出力 2 8 2 3 2 2" xfId="5789" xr:uid="{00000000-0005-0000-0000-0000EE310000}"/>
    <cellStyle name="出力 2 8 2 3 3" xfId="3361" xr:uid="{00000000-0005-0000-0000-0000EF310000}"/>
    <cellStyle name="出力 2 8 2 3 3 2" xfId="7010" xr:uid="{00000000-0005-0000-0000-0000F0310000}"/>
    <cellStyle name="出力 2 8 2 3 4" xfId="8201" xr:uid="{00000000-0005-0000-0000-0000F1310000}"/>
    <cellStyle name="出力 2 8 2 3 5" xfId="9793" xr:uid="{00000000-0005-0000-0000-0000F2310000}"/>
    <cellStyle name="出力 2 8 2 3 6" xfId="11514" xr:uid="{00000000-0005-0000-0000-0000F3310000}"/>
    <cellStyle name="出力 2 8 2 3 7" xfId="13107" xr:uid="{00000000-0005-0000-0000-0000F4310000}"/>
    <cellStyle name="出力 2 8 2 3 8" xfId="14602" xr:uid="{00000000-0005-0000-0000-0000F5310000}"/>
    <cellStyle name="出力 2 8 2 3 9" xfId="15532" xr:uid="{00000000-0005-0000-0000-0000F6310000}"/>
    <cellStyle name="出力 2 8 2 4" xfId="1765" xr:uid="{00000000-0005-0000-0000-0000F7310000}"/>
    <cellStyle name="出力 2 8 2 4 10" xfId="17527" xr:uid="{00000000-0005-0000-0000-0000F8310000}"/>
    <cellStyle name="出力 2 8 2 4 11" xfId="19144" xr:uid="{00000000-0005-0000-0000-0000F9310000}"/>
    <cellStyle name="出力 2 8 2 4 12" xfId="20743" xr:uid="{00000000-0005-0000-0000-0000FA310000}"/>
    <cellStyle name="出力 2 8 2 4 2" xfId="2971" xr:uid="{00000000-0005-0000-0000-0000FB310000}"/>
    <cellStyle name="出力 2 8 2 4 2 2" xfId="6191" xr:uid="{00000000-0005-0000-0000-0000FC310000}"/>
    <cellStyle name="出力 2 8 2 4 3" xfId="3763" xr:uid="{00000000-0005-0000-0000-0000FD310000}"/>
    <cellStyle name="出力 2 8 2 4 4" xfId="8603" xr:uid="{00000000-0005-0000-0000-0000FE310000}"/>
    <cellStyle name="出力 2 8 2 4 5" xfId="10195" xr:uid="{00000000-0005-0000-0000-0000FF310000}"/>
    <cellStyle name="出力 2 8 2 4 6" xfId="11916" xr:uid="{00000000-0005-0000-0000-000000320000}"/>
    <cellStyle name="出力 2 8 2 4 7" xfId="13509" xr:uid="{00000000-0005-0000-0000-000001320000}"/>
    <cellStyle name="出力 2 8 2 4 8" xfId="15004" xr:uid="{00000000-0005-0000-0000-000002320000}"/>
    <cellStyle name="出力 2 8 2 4 9" xfId="15934" xr:uid="{00000000-0005-0000-0000-000003320000}"/>
    <cellStyle name="出力 2 8 2 5" xfId="6205" xr:uid="{00000000-0005-0000-0000-000004320000}"/>
    <cellStyle name="出力 2 8 2 6" xfId="7397" xr:uid="{00000000-0005-0000-0000-000005320000}"/>
    <cellStyle name="出力 2 8 2 7" xfId="8989" xr:uid="{00000000-0005-0000-0000-000006320000}"/>
    <cellStyle name="出力 2 8 2 8" xfId="10709" xr:uid="{00000000-0005-0000-0000-000007320000}"/>
    <cellStyle name="出力 2 8 2 9" xfId="12302" xr:uid="{00000000-0005-0000-0000-000008320000}"/>
    <cellStyle name="出力 2 8 3" xfId="824" xr:uid="{00000000-0005-0000-0000-000009320000}"/>
    <cellStyle name="出力 2 8 3 10" xfId="16586" xr:uid="{00000000-0005-0000-0000-00000A320000}"/>
    <cellStyle name="出力 2 8 3 11" xfId="18203" xr:uid="{00000000-0005-0000-0000-00000B320000}"/>
    <cellStyle name="出力 2 8 3 12" xfId="19802" xr:uid="{00000000-0005-0000-0000-00000C320000}"/>
    <cellStyle name="出力 2 8 3 13" xfId="4028" xr:uid="{00000000-0005-0000-0000-00000D320000}"/>
    <cellStyle name="出力 2 8 3 2" xfId="2030" xr:uid="{00000000-0005-0000-0000-00000E320000}"/>
    <cellStyle name="出力 2 8 3 2 2" xfId="5250" xr:uid="{00000000-0005-0000-0000-00000F320000}"/>
    <cellStyle name="出力 2 8 3 3" xfId="3080" xr:uid="{00000000-0005-0000-0000-000010320000}"/>
    <cellStyle name="出力 2 8 3 3 2" xfId="6471" xr:uid="{00000000-0005-0000-0000-000011320000}"/>
    <cellStyle name="出力 2 8 3 4" xfId="7662" xr:uid="{00000000-0005-0000-0000-000012320000}"/>
    <cellStyle name="出力 2 8 3 5" xfId="9254" xr:uid="{00000000-0005-0000-0000-000013320000}"/>
    <cellStyle name="出力 2 8 3 6" xfId="10975" xr:uid="{00000000-0005-0000-0000-000014320000}"/>
    <cellStyle name="出力 2 8 3 7" xfId="12568" xr:uid="{00000000-0005-0000-0000-000015320000}"/>
    <cellStyle name="出力 2 8 3 8" xfId="14118" xr:uid="{00000000-0005-0000-0000-000016320000}"/>
    <cellStyle name="出力 2 8 3 9" xfId="10224" xr:uid="{00000000-0005-0000-0000-000017320000}"/>
    <cellStyle name="出力 2 8 4" xfId="1217" xr:uid="{00000000-0005-0000-0000-000018320000}"/>
    <cellStyle name="出力 2 8 4 10" xfId="16979" xr:uid="{00000000-0005-0000-0000-000019320000}"/>
    <cellStyle name="出力 2 8 4 11" xfId="18596" xr:uid="{00000000-0005-0000-0000-00001A320000}"/>
    <cellStyle name="出力 2 8 4 12" xfId="20195" xr:uid="{00000000-0005-0000-0000-00001B320000}"/>
    <cellStyle name="出力 2 8 4 13" xfId="4421" xr:uid="{00000000-0005-0000-0000-00001C320000}"/>
    <cellStyle name="出力 2 8 4 2" xfId="2423" xr:uid="{00000000-0005-0000-0000-00001D320000}"/>
    <cellStyle name="出力 2 8 4 2 2" xfId="5643" xr:uid="{00000000-0005-0000-0000-00001E320000}"/>
    <cellStyle name="出力 2 8 4 3" xfId="3272" xr:uid="{00000000-0005-0000-0000-00001F320000}"/>
    <cellStyle name="出力 2 8 4 3 2" xfId="6864" xr:uid="{00000000-0005-0000-0000-000020320000}"/>
    <cellStyle name="出力 2 8 4 4" xfId="8055" xr:uid="{00000000-0005-0000-0000-000021320000}"/>
    <cellStyle name="出力 2 8 4 5" xfId="9647" xr:uid="{00000000-0005-0000-0000-000022320000}"/>
    <cellStyle name="出力 2 8 4 6" xfId="11368" xr:uid="{00000000-0005-0000-0000-000023320000}"/>
    <cellStyle name="出力 2 8 4 7" xfId="12961" xr:uid="{00000000-0005-0000-0000-000024320000}"/>
    <cellStyle name="出力 2 8 4 8" xfId="14474" xr:uid="{00000000-0005-0000-0000-000025320000}"/>
    <cellStyle name="出力 2 8 4 9" xfId="15386" xr:uid="{00000000-0005-0000-0000-000026320000}"/>
    <cellStyle name="出力 2 8 5" xfId="1619" xr:uid="{00000000-0005-0000-0000-000027320000}"/>
    <cellStyle name="出力 2 8 5 10" xfId="17381" xr:uid="{00000000-0005-0000-0000-000028320000}"/>
    <cellStyle name="出力 2 8 5 11" xfId="18998" xr:uid="{00000000-0005-0000-0000-000029320000}"/>
    <cellStyle name="出力 2 8 5 12" xfId="20597" xr:uid="{00000000-0005-0000-0000-00002A320000}"/>
    <cellStyle name="出力 2 8 5 2" xfId="2825" xr:uid="{00000000-0005-0000-0000-00002B320000}"/>
    <cellStyle name="出力 2 8 5 2 2" xfId="6045" xr:uid="{00000000-0005-0000-0000-00002C320000}"/>
    <cellStyle name="出力 2 8 5 3" xfId="3617" xr:uid="{00000000-0005-0000-0000-00002D320000}"/>
    <cellStyle name="出力 2 8 5 4" xfId="8457" xr:uid="{00000000-0005-0000-0000-00002E320000}"/>
    <cellStyle name="出力 2 8 5 5" xfId="10049" xr:uid="{00000000-0005-0000-0000-00002F320000}"/>
    <cellStyle name="出力 2 8 5 6" xfId="11770" xr:uid="{00000000-0005-0000-0000-000030320000}"/>
    <cellStyle name="出力 2 8 5 7" xfId="13363" xr:uid="{00000000-0005-0000-0000-000031320000}"/>
    <cellStyle name="出力 2 8 5 8" xfId="14858" xr:uid="{00000000-0005-0000-0000-000032320000}"/>
    <cellStyle name="出力 2 8 5 9" xfId="15788" xr:uid="{00000000-0005-0000-0000-000033320000}"/>
    <cellStyle name="出力 2 8 6" xfId="4715" xr:uid="{00000000-0005-0000-0000-000034320000}"/>
    <cellStyle name="出力 2 8 7" xfId="7251" xr:uid="{00000000-0005-0000-0000-000035320000}"/>
    <cellStyle name="出力 2 8 8" xfId="8843" xr:uid="{00000000-0005-0000-0000-000036320000}"/>
    <cellStyle name="出力 2 8 9" xfId="10563" xr:uid="{00000000-0005-0000-0000-000037320000}"/>
    <cellStyle name="出力 2 9" xfId="449" xr:uid="{00000000-0005-0000-0000-000038320000}"/>
    <cellStyle name="出力 2 9 10" xfId="13587" xr:uid="{00000000-0005-0000-0000-000039320000}"/>
    <cellStyle name="出力 2 9 11" xfId="16211" xr:uid="{00000000-0005-0000-0000-00003A320000}"/>
    <cellStyle name="出力 2 9 12" xfId="17828" xr:uid="{00000000-0005-0000-0000-00003B320000}"/>
    <cellStyle name="出力 2 9 13" xfId="19427" xr:uid="{00000000-0005-0000-0000-00003C320000}"/>
    <cellStyle name="出力 2 9 2" xfId="860" xr:uid="{00000000-0005-0000-0000-00003D320000}"/>
    <cellStyle name="出力 2 9 2 10" xfId="16622" xr:uid="{00000000-0005-0000-0000-00003E320000}"/>
    <cellStyle name="出力 2 9 2 11" xfId="18239" xr:uid="{00000000-0005-0000-0000-00003F320000}"/>
    <cellStyle name="出力 2 9 2 12" xfId="19838" xr:uid="{00000000-0005-0000-0000-000040320000}"/>
    <cellStyle name="出力 2 9 2 13" xfId="4064" xr:uid="{00000000-0005-0000-0000-000041320000}"/>
    <cellStyle name="出力 2 9 2 2" xfId="2066" xr:uid="{00000000-0005-0000-0000-000042320000}"/>
    <cellStyle name="出力 2 9 2 2 2" xfId="5286" xr:uid="{00000000-0005-0000-0000-000043320000}"/>
    <cellStyle name="出力 2 9 2 3" xfId="3095" xr:uid="{00000000-0005-0000-0000-000044320000}"/>
    <cellStyle name="出力 2 9 2 3 2" xfId="6507" xr:uid="{00000000-0005-0000-0000-000045320000}"/>
    <cellStyle name="出力 2 9 2 4" xfId="7698" xr:uid="{00000000-0005-0000-0000-000046320000}"/>
    <cellStyle name="出力 2 9 2 5" xfId="9290" xr:uid="{00000000-0005-0000-0000-000047320000}"/>
    <cellStyle name="出力 2 9 2 6" xfId="11011" xr:uid="{00000000-0005-0000-0000-000048320000}"/>
    <cellStyle name="出力 2 9 2 7" xfId="12604" xr:uid="{00000000-0005-0000-0000-000049320000}"/>
    <cellStyle name="出力 2 9 2 8" xfId="14142" xr:uid="{00000000-0005-0000-0000-00004A320000}"/>
    <cellStyle name="出力 2 9 2 9" xfId="15029" xr:uid="{00000000-0005-0000-0000-00004B320000}"/>
    <cellStyle name="出力 2 9 3" xfId="1253" xr:uid="{00000000-0005-0000-0000-00004C320000}"/>
    <cellStyle name="出力 2 9 3 10" xfId="17015" xr:uid="{00000000-0005-0000-0000-00004D320000}"/>
    <cellStyle name="出力 2 9 3 11" xfId="18632" xr:uid="{00000000-0005-0000-0000-00004E320000}"/>
    <cellStyle name="出力 2 9 3 12" xfId="20231" xr:uid="{00000000-0005-0000-0000-00004F320000}"/>
    <cellStyle name="出力 2 9 3 13" xfId="4457" xr:uid="{00000000-0005-0000-0000-000050320000}"/>
    <cellStyle name="出力 2 9 3 2" xfId="2459" xr:uid="{00000000-0005-0000-0000-000051320000}"/>
    <cellStyle name="出力 2 9 3 2 2" xfId="5679" xr:uid="{00000000-0005-0000-0000-000052320000}"/>
    <cellStyle name="出力 2 9 3 3" xfId="3287" xr:uid="{00000000-0005-0000-0000-000053320000}"/>
    <cellStyle name="出力 2 9 3 3 2" xfId="6900" xr:uid="{00000000-0005-0000-0000-000054320000}"/>
    <cellStyle name="出力 2 9 3 4" xfId="8091" xr:uid="{00000000-0005-0000-0000-000055320000}"/>
    <cellStyle name="出力 2 9 3 5" xfId="9683" xr:uid="{00000000-0005-0000-0000-000056320000}"/>
    <cellStyle name="出力 2 9 3 6" xfId="11404" xr:uid="{00000000-0005-0000-0000-000057320000}"/>
    <cellStyle name="出力 2 9 3 7" xfId="12997" xr:uid="{00000000-0005-0000-0000-000058320000}"/>
    <cellStyle name="出力 2 9 3 8" xfId="14498" xr:uid="{00000000-0005-0000-0000-000059320000}"/>
    <cellStyle name="出力 2 9 3 9" xfId="15422" xr:uid="{00000000-0005-0000-0000-00005A320000}"/>
    <cellStyle name="出力 2 9 4" xfId="1655" xr:uid="{00000000-0005-0000-0000-00005B320000}"/>
    <cellStyle name="出力 2 9 4 10" xfId="17417" xr:uid="{00000000-0005-0000-0000-00005C320000}"/>
    <cellStyle name="出力 2 9 4 11" xfId="19034" xr:uid="{00000000-0005-0000-0000-00005D320000}"/>
    <cellStyle name="出力 2 9 4 12" xfId="20633" xr:uid="{00000000-0005-0000-0000-00005E320000}"/>
    <cellStyle name="出力 2 9 4 2" xfId="2861" xr:uid="{00000000-0005-0000-0000-00005F320000}"/>
    <cellStyle name="出力 2 9 4 2 2" xfId="6081" xr:uid="{00000000-0005-0000-0000-000060320000}"/>
    <cellStyle name="出力 2 9 4 3" xfId="3653" xr:uid="{00000000-0005-0000-0000-000061320000}"/>
    <cellStyle name="出力 2 9 4 4" xfId="8493" xr:uid="{00000000-0005-0000-0000-000062320000}"/>
    <cellStyle name="出力 2 9 4 5" xfId="10085" xr:uid="{00000000-0005-0000-0000-000063320000}"/>
    <cellStyle name="出力 2 9 4 6" xfId="11806" xr:uid="{00000000-0005-0000-0000-000064320000}"/>
    <cellStyle name="出力 2 9 4 7" xfId="13399" xr:uid="{00000000-0005-0000-0000-000065320000}"/>
    <cellStyle name="出力 2 9 4 8" xfId="14894" xr:uid="{00000000-0005-0000-0000-000066320000}"/>
    <cellStyle name="出力 2 9 4 9" xfId="15824" xr:uid="{00000000-0005-0000-0000-000067320000}"/>
    <cellStyle name="出力 2 9 5" xfId="4697" xr:uid="{00000000-0005-0000-0000-000068320000}"/>
    <cellStyle name="出力 2 9 6" xfId="7287" xr:uid="{00000000-0005-0000-0000-000069320000}"/>
    <cellStyle name="出力 2 9 7" xfId="8879" xr:uid="{00000000-0005-0000-0000-00006A320000}"/>
    <cellStyle name="出力 2 9 8" xfId="10599" xr:uid="{00000000-0005-0000-0000-00006B320000}"/>
    <cellStyle name="出力 2 9 9" xfId="12192" xr:uid="{00000000-0005-0000-0000-00006C320000}"/>
    <cellStyle name="出力 3" xfId="160" xr:uid="{00000000-0005-0000-0000-00006D320000}"/>
    <cellStyle name="出力 3 10" xfId="579" xr:uid="{00000000-0005-0000-0000-00006E320000}"/>
    <cellStyle name="出力 3 10 10" xfId="16341" xr:uid="{00000000-0005-0000-0000-00006F320000}"/>
    <cellStyle name="出力 3 10 11" xfId="17958" xr:uid="{00000000-0005-0000-0000-000070320000}"/>
    <cellStyle name="出力 3 10 12" xfId="19557" xr:uid="{00000000-0005-0000-0000-000071320000}"/>
    <cellStyle name="出力 3 10 13" xfId="3783" xr:uid="{00000000-0005-0000-0000-000072320000}"/>
    <cellStyle name="出力 3 10 2" xfId="1785" xr:uid="{00000000-0005-0000-0000-000073320000}"/>
    <cellStyle name="出力 3 10 2 2" xfId="5005" xr:uid="{00000000-0005-0000-0000-000074320000}"/>
    <cellStyle name="出力 3 10 3" xfId="2979" xr:uid="{00000000-0005-0000-0000-000075320000}"/>
    <cellStyle name="出力 3 10 3 2" xfId="6226" xr:uid="{00000000-0005-0000-0000-000076320000}"/>
    <cellStyle name="出力 3 10 4" xfId="7417" xr:uid="{00000000-0005-0000-0000-000077320000}"/>
    <cellStyle name="出力 3 10 5" xfId="9009" xr:uid="{00000000-0005-0000-0000-000078320000}"/>
    <cellStyle name="出力 3 10 6" xfId="10730" xr:uid="{00000000-0005-0000-0000-000079320000}"/>
    <cellStyle name="出力 3 10 7" xfId="12323" xr:uid="{00000000-0005-0000-0000-00007A320000}"/>
    <cellStyle name="出力 3 10 8" xfId="13892" xr:uid="{00000000-0005-0000-0000-00007B320000}"/>
    <cellStyle name="出力 3 10 9" xfId="13569" xr:uid="{00000000-0005-0000-0000-00007C320000}"/>
    <cellStyle name="出力 3 11" xfId="972" xr:uid="{00000000-0005-0000-0000-00007D320000}"/>
    <cellStyle name="出力 3 11 10" xfId="16734" xr:uid="{00000000-0005-0000-0000-00007E320000}"/>
    <cellStyle name="出力 3 11 11" xfId="18351" xr:uid="{00000000-0005-0000-0000-00007F320000}"/>
    <cellStyle name="出力 3 11 12" xfId="19950" xr:uid="{00000000-0005-0000-0000-000080320000}"/>
    <cellStyle name="出力 3 11 13" xfId="4176" xr:uid="{00000000-0005-0000-0000-000081320000}"/>
    <cellStyle name="出力 3 11 2" xfId="2178" xr:uid="{00000000-0005-0000-0000-000082320000}"/>
    <cellStyle name="出力 3 11 2 2" xfId="5398" xr:uid="{00000000-0005-0000-0000-000083320000}"/>
    <cellStyle name="出力 3 11 3" xfId="3171" xr:uid="{00000000-0005-0000-0000-000084320000}"/>
    <cellStyle name="出力 3 11 3 2" xfId="6619" xr:uid="{00000000-0005-0000-0000-000085320000}"/>
    <cellStyle name="出力 3 11 4" xfId="7810" xr:uid="{00000000-0005-0000-0000-000086320000}"/>
    <cellStyle name="出力 3 11 5" xfId="9402" xr:uid="{00000000-0005-0000-0000-000087320000}"/>
    <cellStyle name="出力 3 11 6" xfId="11123" xr:uid="{00000000-0005-0000-0000-000088320000}"/>
    <cellStyle name="出力 3 11 7" xfId="12716" xr:uid="{00000000-0005-0000-0000-000089320000}"/>
    <cellStyle name="出力 3 11 8" xfId="14248" xr:uid="{00000000-0005-0000-0000-00008A320000}"/>
    <cellStyle name="出力 3 11 9" xfId="15141" xr:uid="{00000000-0005-0000-0000-00008B320000}"/>
    <cellStyle name="出力 3 12" xfId="1374" xr:uid="{00000000-0005-0000-0000-00008C320000}"/>
    <cellStyle name="出力 3 12 10" xfId="17136" xr:uid="{00000000-0005-0000-0000-00008D320000}"/>
    <cellStyle name="出力 3 12 11" xfId="18753" xr:uid="{00000000-0005-0000-0000-00008E320000}"/>
    <cellStyle name="出力 3 12 12" xfId="20352" xr:uid="{00000000-0005-0000-0000-00008F320000}"/>
    <cellStyle name="出力 3 12 2" xfId="2580" xr:uid="{00000000-0005-0000-0000-000090320000}"/>
    <cellStyle name="出力 3 12 2 2" xfId="5800" xr:uid="{00000000-0005-0000-0000-000091320000}"/>
    <cellStyle name="出力 3 12 3" xfId="3372" xr:uid="{00000000-0005-0000-0000-000092320000}"/>
    <cellStyle name="出力 3 12 4" xfId="8212" xr:uid="{00000000-0005-0000-0000-000093320000}"/>
    <cellStyle name="出力 3 12 5" xfId="9804" xr:uid="{00000000-0005-0000-0000-000094320000}"/>
    <cellStyle name="出力 3 12 6" xfId="11525" xr:uid="{00000000-0005-0000-0000-000095320000}"/>
    <cellStyle name="出力 3 12 7" xfId="13118" xr:uid="{00000000-0005-0000-0000-000096320000}"/>
    <cellStyle name="出力 3 12 8" xfId="14613" xr:uid="{00000000-0005-0000-0000-000097320000}"/>
    <cellStyle name="出力 3 12 9" xfId="15543" xr:uid="{00000000-0005-0000-0000-000098320000}"/>
    <cellStyle name="出力 3 13" xfId="4683" xr:uid="{00000000-0005-0000-0000-000099320000}"/>
    <cellStyle name="出力 3 14" xfId="4983" xr:uid="{00000000-0005-0000-0000-00009A320000}"/>
    <cellStyle name="出力 3 15" xfId="4819" xr:uid="{00000000-0005-0000-0000-00009B320000}"/>
    <cellStyle name="出力 3 16" xfId="10212" xr:uid="{00000000-0005-0000-0000-00009C320000}"/>
    <cellStyle name="出力 3 17" xfId="14403" xr:uid="{00000000-0005-0000-0000-00009D320000}"/>
    <cellStyle name="出力 3 18" xfId="17547" xr:uid="{00000000-0005-0000-0000-00009E320000}"/>
    <cellStyle name="出力 3 19" xfId="19146" xr:uid="{00000000-0005-0000-0000-00009F320000}"/>
    <cellStyle name="出力 3 2" xfId="285" xr:uid="{00000000-0005-0000-0000-0000A0320000}"/>
    <cellStyle name="出力 3 2 10" xfId="1491" xr:uid="{00000000-0005-0000-0000-0000A1320000}"/>
    <cellStyle name="出力 3 2 10 10" xfId="17253" xr:uid="{00000000-0005-0000-0000-0000A2320000}"/>
    <cellStyle name="出力 3 2 10 11" xfId="18870" xr:uid="{00000000-0005-0000-0000-0000A3320000}"/>
    <cellStyle name="出力 3 2 10 12" xfId="20469" xr:uid="{00000000-0005-0000-0000-0000A4320000}"/>
    <cellStyle name="出力 3 2 10 2" xfId="2697" xr:uid="{00000000-0005-0000-0000-0000A5320000}"/>
    <cellStyle name="出力 3 2 10 2 2" xfId="5917" xr:uid="{00000000-0005-0000-0000-0000A6320000}"/>
    <cellStyle name="出力 3 2 10 3" xfId="3489" xr:uid="{00000000-0005-0000-0000-0000A7320000}"/>
    <cellStyle name="出力 3 2 10 4" xfId="8329" xr:uid="{00000000-0005-0000-0000-0000A8320000}"/>
    <cellStyle name="出力 3 2 10 5" xfId="9921" xr:uid="{00000000-0005-0000-0000-0000A9320000}"/>
    <cellStyle name="出力 3 2 10 6" xfId="11642" xr:uid="{00000000-0005-0000-0000-0000AA320000}"/>
    <cellStyle name="出力 3 2 10 7" xfId="13235" xr:uid="{00000000-0005-0000-0000-0000AB320000}"/>
    <cellStyle name="出力 3 2 10 8" xfId="14730" xr:uid="{00000000-0005-0000-0000-0000AC320000}"/>
    <cellStyle name="出力 3 2 10 9" xfId="15660" xr:uid="{00000000-0005-0000-0000-0000AD320000}"/>
    <cellStyle name="出力 3 2 11" xfId="4870" xr:uid="{00000000-0005-0000-0000-0000AE320000}"/>
    <cellStyle name="出力 3 2 12" xfId="7123" xr:uid="{00000000-0005-0000-0000-0000AF320000}"/>
    <cellStyle name="出力 3 2 13" xfId="8715" xr:uid="{00000000-0005-0000-0000-0000B0320000}"/>
    <cellStyle name="出力 3 2 14" xfId="10435" xr:uid="{00000000-0005-0000-0000-0000B1320000}"/>
    <cellStyle name="出力 3 2 15" xfId="12028" xr:uid="{00000000-0005-0000-0000-0000B2320000}"/>
    <cellStyle name="出力 3 2 16" xfId="13839" xr:uid="{00000000-0005-0000-0000-0000B3320000}"/>
    <cellStyle name="出力 3 2 17" xfId="16047" xr:uid="{00000000-0005-0000-0000-0000B4320000}"/>
    <cellStyle name="出力 3 2 18" xfId="17664" xr:uid="{00000000-0005-0000-0000-0000B5320000}"/>
    <cellStyle name="出力 3 2 19" xfId="19263" xr:uid="{00000000-0005-0000-0000-0000B6320000}"/>
    <cellStyle name="出力 3 2 2" xfId="286" xr:uid="{00000000-0005-0000-0000-0000B7320000}"/>
    <cellStyle name="出力 3 2 2 10" xfId="10436" xr:uid="{00000000-0005-0000-0000-0000B8320000}"/>
    <cellStyle name="出力 3 2 2 11" xfId="12029" xr:uid="{00000000-0005-0000-0000-0000B9320000}"/>
    <cellStyle name="出力 3 2 2 12" xfId="13865" xr:uid="{00000000-0005-0000-0000-0000BA320000}"/>
    <cellStyle name="出力 3 2 2 13" xfId="16048" xr:uid="{00000000-0005-0000-0000-0000BB320000}"/>
    <cellStyle name="出力 3 2 2 14" xfId="17665" xr:uid="{00000000-0005-0000-0000-0000BC320000}"/>
    <cellStyle name="出力 3 2 2 15" xfId="19264" xr:uid="{00000000-0005-0000-0000-0000BD320000}"/>
    <cellStyle name="出力 3 2 2 2" xfId="287" xr:uid="{00000000-0005-0000-0000-0000BE320000}"/>
    <cellStyle name="出力 3 2 2 2 10" xfId="12030" xr:uid="{00000000-0005-0000-0000-0000BF320000}"/>
    <cellStyle name="出力 3 2 2 2 11" xfId="13752" xr:uid="{00000000-0005-0000-0000-0000C0320000}"/>
    <cellStyle name="出力 3 2 2 2 12" xfId="16049" xr:uid="{00000000-0005-0000-0000-0000C1320000}"/>
    <cellStyle name="出力 3 2 2 2 13" xfId="17666" xr:uid="{00000000-0005-0000-0000-0000C2320000}"/>
    <cellStyle name="出力 3 2 2 2 14" xfId="19265" xr:uid="{00000000-0005-0000-0000-0000C3320000}"/>
    <cellStyle name="出力 3 2 2 2 2" xfId="519" xr:uid="{00000000-0005-0000-0000-0000C4320000}"/>
    <cellStyle name="出力 3 2 2 2 2 10" xfId="13953" xr:uid="{00000000-0005-0000-0000-0000C5320000}"/>
    <cellStyle name="出力 3 2 2 2 2 11" xfId="16281" xr:uid="{00000000-0005-0000-0000-0000C6320000}"/>
    <cellStyle name="出力 3 2 2 2 2 12" xfId="17898" xr:uid="{00000000-0005-0000-0000-0000C7320000}"/>
    <cellStyle name="出力 3 2 2 2 2 13" xfId="19497" xr:uid="{00000000-0005-0000-0000-0000C8320000}"/>
    <cellStyle name="出力 3 2 2 2 2 2" xfId="930" xr:uid="{00000000-0005-0000-0000-0000C9320000}"/>
    <cellStyle name="出力 3 2 2 2 2 2 10" xfId="16692" xr:uid="{00000000-0005-0000-0000-0000CA320000}"/>
    <cellStyle name="出力 3 2 2 2 2 2 11" xfId="18309" xr:uid="{00000000-0005-0000-0000-0000CB320000}"/>
    <cellStyle name="出力 3 2 2 2 2 2 12" xfId="19908" xr:uid="{00000000-0005-0000-0000-0000CC320000}"/>
    <cellStyle name="出力 3 2 2 2 2 2 13" xfId="4134" xr:uid="{00000000-0005-0000-0000-0000CD320000}"/>
    <cellStyle name="出力 3 2 2 2 2 2 2" xfId="2136" xr:uid="{00000000-0005-0000-0000-0000CE320000}"/>
    <cellStyle name="出力 3 2 2 2 2 2 2 2" xfId="5356" xr:uid="{00000000-0005-0000-0000-0000CF320000}"/>
    <cellStyle name="出力 3 2 2 2 2 2 3" xfId="3129" xr:uid="{00000000-0005-0000-0000-0000D0320000}"/>
    <cellStyle name="出力 3 2 2 2 2 2 3 2" xfId="6577" xr:uid="{00000000-0005-0000-0000-0000D1320000}"/>
    <cellStyle name="出力 3 2 2 2 2 2 4" xfId="7768" xr:uid="{00000000-0005-0000-0000-0000D2320000}"/>
    <cellStyle name="出力 3 2 2 2 2 2 5" xfId="9360" xr:uid="{00000000-0005-0000-0000-0000D3320000}"/>
    <cellStyle name="出力 3 2 2 2 2 2 6" xfId="11081" xr:uid="{00000000-0005-0000-0000-0000D4320000}"/>
    <cellStyle name="出力 3 2 2 2 2 2 7" xfId="12674" xr:uid="{00000000-0005-0000-0000-0000D5320000}"/>
    <cellStyle name="出力 3 2 2 2 2 2 8" xfId="14206" xr:uid="{00000000-0005-0000-0000-0000D6320000}"/>
    <cellStyle name="出力 3 2 2 2 2 2 9" xfId="15099" xr:uid="{00000000-0005-0000-0000-0000D7320000}"/>
    <cellStyle name="出力 3 2 2 2 2 3" xfId="1323" xr:uid="{00000000-0005-0000-0000-0000D8320000}"/>
    <cellStyle name="出力 3 2 2 2 2 3 10" xfId="17085" xr:uid="{00000000-0005-0000-0000-0000D9320000}"/>
    <cellStyle name="出力 3 2 2 2 2 3 11" xfId="18702" xr:uid="{00000000-0005-0000-0000-0000DA320000}"/>
    <cellStyle name="出力 3 2 2 2 2 3 12" xfId="20301" xr:uid="{00000000-0005-0000-0000-0000DB320000}"/>
    <cellStyle name="出力 3 2 2 2 2 3 13" xfId="4527" xr:uid="{00000000-0005-0000-0000-0000DC320000}"/>
    <cellStyle name="出力 3 2 2 2 2 3 2" xfId="2529" xr:uid="{00000000-0005-0000-0000-0000DD320000}"/>
    <cellStyle name="出力 3 2 2 2 2 3 2 2" xfId="5749" xr:uid="{00000000-0005-0000-0000-0000DE320000}"/>
    <cellStyle name="出力 3 2 2 2 2 3 3" xfId="3321" xr:uid="{00000000-0005-0000-0000-0000DF320000}"/>
    <cellStyle name="出力 3 2 2 2 2 3 3 2" xfId="6970" xr:uid="{00000000-0005-0000-0000-0000E0320000}"/>
    <cellStyle name="出力 3 2 2 2 2 3 4" xfId="8161" xr:uid="{00000000-0005-0000-0000-0000E1320000}"/>
    <cellStyle name="出力 3 2 2 2 2 3 5" xfId="9753" xr:uid="{00000000-0005-0000-0000-0000E2320000}"/>
    <cellStyle name="出力 3 2 2 2 2 3 6" xfId="11474" xr:uid="{00000000-0005-0000-0000-0000E3320000}"/>
    <cellStyle name="出力 3 2 2 2 2 3 7" xfId="13067" xr:uid="{00000000-0005-0000-0000-0000E4320000}"/>
    <cellStyle name="出力 3 2 2 2 2 3 8" xfId="14562" xr:uid="{00000000-0005-0000-0000-0000E5320000}"/>
    <cellStyle name="出力 3 2 2 2 2 3 9" xfId="15492" xr:uid="{00000000-0005-0000-0000-0000E6320000}"/>
    <cellStyle name="出力 3 2 2 2 2 4" xfId="1725" xr:uid="{00000000-0005-0000-0000-0000E7320000}"/>
    <cellStyle name="出力 3 2 2 2 2 4 10" xfId="17487" xr:uid="{00000000-0005-0000-0000-0000E8320000}"/>
    <cellStyle name="出力 3 2 2 2 2 4 11" xfId="19104" xr:uid="{00000000-0005-0000-0000-0000E9320000}"/>
    <cellStyle name="出力 3 2 2 2 2 4 12" xfId="20703" xr:uid="{00000000-0005-0000-0000-0000EA320000}"/>
    <cellStyle name="出力 3 2 2 2 2 4 2" xfId="2931" xr:uid="{00000000-0005-0000-0000-0000EB320000}"/>
    <cellStyle name="出力 3 2 2 2 2 4 2 2" xfId="6151" xr:uid="{00000000-0005-0000-0000-0000EC320000}"/>
    <cellStyle name="出力 3 2 2 2 2 4 3" xfId="3723" xr:uid="{00000000-0005-0000-0000-0000ED320000}"/>
    <cellStyle name="出力 3 2 2 2 2 4 4" xfId="8563" xr:uid="{00000000-0005-0000-0000-0000EE320000}"/>
    <cellStyle name="出力 3 2 2 2 2 4 5" xfId="10155" xr:uid="{00000000-0005-0000-0000-0000EF320000}"/>
    <cellStyle name="出力 3 2 2 2 2 4 6" xfId="11876" xr:uid="{00000000-0005-0000-0000-0000F0320000}"/>
    <cellStyle name="出力 3 2 2 2 2 4 7" xfId="13469" xr:uid="{00000000-0005-0000-0000-0000F1320000}"/>
    <cellStyle name="出力 3 2 2 2 2 4 8" xfId="14964" xr:uid="{00000000-0005-0000-0000-0000F2320000}"/>
    <cellStyle name="出力 3 2 2 2 2 4 9" xfId="15894" xr:uid="{00000000-0005-0000-0000-0000F3320000}"/>
    <cellStyle name="出力 3 2 2 2 2 5" xfId="4597" xr:uid="{00000000-0005-0000-0000-0000F4320000}"/>
    <cellStyle name="出力 3 2 2 2 2 6" xfId="7357" xr:uid="{00000000-0005-0000-0000-0000F5320000}"/>
    <cellStyle name="出力 3 2 2 2 2 7" xfId="8949" xr:uid="{00000000-0005-0000-0000-0000F6320000}"/>
    <cellStyle name="出力 3 2 2 2 2 8" xfId="10669" xr:uid="{00000000-0005-0000-0000-0000F7320000}"/>
    <cellStyle name="出力 3 2 2 2 2 9" xfId="12262" xr:uid="{00000000-0005-0000-0000-0000F8320000}"/>
    <cellStyle name="出力 3 2 2 2 3" xfId="698" xr:uid="{00000000-0005-0000-0000-0000F9320000}"/>
    <cellStyle name="出力 3 2 2 2 3 10" xfId="16460" xr:uid="{00000000-0005-0000-0000-0000FA320000}"/>
    <cellStyle name="出力 3 2 2 2 3 11" xfId="18077" xr:uid="{00000000-0005-0000-0000-0000FB320000}"/>
    <cellStyle name="出力 3 2 2 2 3 12" xfId="19676" xr:uid="{00000000-0005-0000-0000-0000FC320000}"/>
    <cellStyle name="出力 3 2 2 2 3 13" xfId="3902" xr:uid="{00000000-0005-0000-0000-0000FD320000}"/>
    <cellStyle name="出力 3 2 2 2 3 2" xfId="1904" xr:uid="{00000000-0005-0000-0000-0000FE320000}"/>
    <cellStyle name="出力 3 2 2 2 3 2 2" xfId="5124" xr:uid="{00000000-0005-0000-0000-0000FF320000}"/>
    <cellStyle name="出力 3 2 2 2 3 3" xfId="3029" xr:uid="{00000000-0005-0000-0000-000000330000}"/>
    <cellStyle name="出力 3 2 2 2 3 3 2" xfId="6345" xr:uid="{00000000-0005-0000-0000-000001330000}"/>
    <cellStyle name="出力 3 2 2 2 3 4" xfId="7536" xr:uid="{00000000-0005-0000-0000-000002330000}"/>
    <cellStyle name="出力 3 2 2 2 3 5" xfId="9128" xr:uid="{00000000-0005-0000-0000-000003330000}"/>
    <cellStyle name="出力 3 2 2 2 3 6" xfId="10849" xr:uid="{00000000-0005-0000-0000-000004330000}"/>
    <cellStyle name="出力 3 2 2 2 3 7" xfId="12442" xr:uid="{00000000-0005-0000-0000-000005330000}"/>
    <cellStyle name="出力 3 2 2 2 3 8" xfId="14009" xr:uid="{00000000-0005-0000-0000-000006330000}"/>
    <cellStyle name="出力 3 2 2 2 3 9" xfId="13545" xr:uid="{00000000-0005-0000-0000-000007330000}"/>
    <cellStyle name="出力 3 2 2 2 4" xfId="1091" xr:uid="{00000000-0005-0000-0000-000008330000}"/>
    <cellStyle name="出力 3 2 2 2 4 10" xfId="16853" xr:uid="{00000000-0005-0000-0000-000009330000}"/>
    <cellStyle name="出力 3 2 2 2 4 11" xfId="18470" xr:uid="{00000000-0005-0000-0000-00000A330000}"/>
    <cellStyle name="出力 3 2 2 2 4 12" xfId="20069" xr:uid="{00000000-0005-0000-0000-00000B330000}"/>
    <cellStyle name="出力 3 2 2 2 4 13" xfId="4295" xr:uid="{00000000-0005-0000-0000-00000C330000}"/>
    <cellStyle name="出力 3 2 2 2 4 2" xfId="2297" xr:uid="{00000000-0005-0000-0000-00000D330000}"/>
    <cellStyle name="出力 3 2 2 2 4 2 2" xfId="5517" xr:uid="{00000000-0005-0000-0000-00000E330000}"/>
    <cellStyle name="出力 3 2 2 2 4 3" xfId="3221" xr:uid="{00000000-0005-0000-0000-00000F330000}"/>
    <cellStyle name="出力 3 2 2 2 4 3 2" xfId="6738" xr:uid="{00000000-0005-0000-0000-000010330000}"/>
    <cellStyle name="出力 3 2 2 2 4 4" xfId="7929" xr:uid="{00000000-0005-0000-0000-000011330000}"/>
    <cellStyle name="出力 3 2 2 2 4 5" xfId="9521" xr:uid="{00000000-0005-0000-0000-000012330000}"/>
    <cellStyle name="出力 3 2 2 2 4 6" xfId="11242" xr:uid="{00000000-0005-0000-0000-000013330000}"/>
    <cellStyle name="出力 3 2 2 2 4 7" xfId="12835" xr:uid="{00000000-0005-0000-0000-000014330000}"/>
    <cellStyle name="出力 3 2 2 2 4 8" xfId="14366" xr:uid="{00000000-0005-0000-0000-000015330000}"/>
    <cellStyle name="出力 3 2 2 2 4 9" xfId="15260" xr:uid="{00000000-0005-0000-0000-000016330000}"/>
    <cellStyle name="出力 3 2 2 2 5" xfId="1493" xr:uid="{00000000-0005-0000-0000-000017330000}"/>
    <cellStyle name="出力 3 2 2 2 5 10" xfId="17255" xr:uid="{00000000-0005-0000-0000-000018330000}"/>
    <cellStyle name="出力 3 2 2 2 5 11" xfId="18872" xr:uid="{00000000-0005-0000-0000-000019330000}"/>
    <cellStyle name="出力 3 2 2 2 5 12" xfId="20471" xr:uid="{00000000-0005-0000-0000-00001A330000}"/>
    <cellStyle name="出力 3 2 2 2 5 2" xfId="2699" xr:uid="{00000000-0005-0000-0000-00001B330000}"/>
    <cellStyle name="出力 3 2 2 2 5 2 2" xfId="5919" xr:uid="{00000000-0005-0000-0000-00001C330000}"/>
    <cellStyle name="出力 3 2 2 2 5 3" xfId="3491" xr:uid="{00000000-0005-0000-0000-00001D330000}"/>
    <cellStyle name="出力 3 2 2 2 5 4" xfId="8331" xr:uid="{00000000-0005-0000-0000-00001E330000}"/>
    <cellStyle name="出力 3 2 2 2 5 5" xfId="9923" xr:uid="{00000000-0005-0000-0000-00001F330000}"/>
    <cellStyle name="出力 3 2 2 2 5 6" xfId="11644" xr:uid="{00000000-0005-0000-0000-000020330000}"/>
    <cellStyle name="出力 3 2 2 2 5 7" xfId="13237" xr:uid="{00000000-0005-0000-0000-000021330000}"/>
    <cellStyle name="出力 3 2 2 2 5 8" xfId="14732" xr:uid="{00000000-0005-0000-0000-000022330000}"/>
    <cellStyle name="出力 3 2 2 2 5 9" xfId="15662" xr:uid="{00000000-0005-0000-0000-000023330000}"/>
    <cellStyle name="出力 3 2 2 2 6" xfId="4767" xr:uid="{00000000-0005-0000-0000-000024330000}"/>
    <cellStyle name="出力 3 2 2 2 7" xfId="7125" xr:uid="{00000000-0005-0000-0000-000025330000}"/>
    <cellStyle name="出力 3 2 2 2 8" xfId="8717" xr:uid="{00000000-0005-0000-0000-000026330000}"/>
    <cellStyle name="出力 3 2 2 2 9" xfId="10437" xr:uid="{00000000-0005-0000-0000-000027330000}"/>
    <cellStyle name="出力 3 2 2 3" xfId="480" xr:uid="{00000000-0005-0000-0000-000028330000}"/>
    <cellStyle name="出力 3 2 2 3 10" xfId="14316" xr:uid="{00000000-0005-0000-0000-000029330000}"/>
    <cellStyle name="出力 3 2 2 3 11" xfId="16242" xr:uid="{00000000-0005-0000-0000-00002A330000}"/>
    <cellStyle name="出力 3 2 2 3 12" xfId="17859" xr:uid="{00000000-0005-0000-0000-00002B330000}"/>
    <cellStyle name="出力 3 2 2 3 13" xfId="19458" xr:uid="{00000000-0005-0000-0000-00002C330000}"/>
    <cellStyle name="出力 3 2 2 3 2" xfId="891" xr:uid="{00000000-0005-0000-0000-00002D330000}"/>
    <cellStyle name="出力 3 2 2 3 2 10" xfId="16653" xr:uid="{00000000-0005-0000-0000-00002E330000}"/>
    <cellStyle name="出力 3 2 2 3 2 11" xfId="18270" xr:uid="{00000000-0005-0000-0000-00002F330000}"/>
    <cellStyle name="出力 3 2 2 3 2 12" xfId="19869" xr:uid="{00000000-0005-0000-0000-000030330000}"/>
    <cellStyle name="出力 3 2 2 3 2 13" xfId="4095" xr:uid="{00000000-0005-0000-0000-000031330000}"/>
    <cellStyle name="出力 3 2 2 3 2 2" xfId="2097" xr:uid="{00000000-0005-0000-0000-000032330000}"/>
    <cellStyle name="出力 3 2 2 3 2 2 2" xfId="5317" xr:uid="{00000000-0005-0000-0000-000033330000}"/>
    <cellStyle name="出力 3 2 2 3 2 3" xfId="3111" xr:uid="{00000000-0005-0000-0000-000034330000}"/>
    <cellStyle name="出力 3 2 2 3 2 3 2" xfId="6538" xr:uid="{00000000-0005-0000-0000-000035330000}"/>
    <cellStyle name="出力 3 2 2 3 2 4" xfId="7729" xr:uid="{00000000-0005-0000-0000-000036330000}"/>
    <cellStyle name="出力 3 2 2 3 2 5" xfId="9321" xr:uid="{00000000-0005-0000-0000-000037330000}"/>
    <cellStyle name="出力 3 2 2 3 2 6" xfId="11042" xr:uid="{00000000-0005-0000-0000-000038330000}"/>
    <cellStyle name="出力 3 2 2 3 2 7" xfId="12635" xr:uid="{00000000-0005-0000-0000-000039330000}"/>
    <cellStyle name="出力 3 2 2 3 2 8" xfId="14171" xr:uid="{00000000-0005-0000-0000-00003A330000}"/>
    <cellStyle name="出力 3 2 2 3 2 9" xfId="15060" xr:uid="{00000000-0005-0000-0000-00003B330000}"/>
    <cellStyle name="出力 3 2 2 3 3" xfId="1284" xr:uid="{00000000-0005-0000-0000-00003C330000}"/>
    <cellStyle name="出力 3 2 2 3 3 10" xfId="17046" xr:uid="{00000000-0005-0000-0000-00003D330000}"/>
    <cellStyle name="出力 3 2 2 3 3 11" xfId="18663" xr:uid="{00000000-0005-0000-0000-00003E330000}"/>
    <cellStyle name="出力 3 2 2 3 3 12" xfId="20262" xr:uid="{00000000-0005-0000-0000-00003F330000}"/>
    <cellStyle name="出力 3 2 2 3 3 13" xfId="4488" xr:uid="{00000000-0005-0000-0000-000040330000}"/>
    <cellStyle name="出力 3 2 2 3 3 2" xfId="2490" xr:uid="{00000000-0005-0000-0000-000041330000}"/>
    <cellStyle name="出力 3 2 2 3 3 2 2" xfId="5710" xr:uid="{00000000-0005-0000-0000-000042330000}"/>
    <cellStyle name="出力 3 2 2 3 3 3" xfId="3303" xr:uid="{00000000-0005-0000-0000-000043330000}"/>
    <cellStyle name="出力 3 2 2 3 3 3 2" xfId="6931" xr:uid="{00000000-0005-0000-0000-000044330000}"/>
    <cellStyle name="出力 3 2 2 3 3 4" xfId="8122" xr:uid="{00000000-0005-0000-0000-000045330000}"/>
    <cellStyle name="出力 3 2 2 3 3 5" xfId="9714" xr:uid="{00000000-0005-0000-0000-000046330000}"/>
    <cellStyle name="出力 3 2 2 3 3 6" xfId="11435" xr:uid="{00000000-0005-0000-0000-000047330000}"/>
    <cellStyle name="出力 3 2 2 3 3 7" xfId="13028" xr:uid="{00000000-0005-0000-0000-000048330000}"/>
    <cellStyle name="出力 3 2 2 3 3 8" xfId="14527" xr:uid="{00000000-0005-0000-0000-000049330000}"/>
    <cellStyle name="出力 3 2 2 3 3 9" xfId="15453" xr:uid="{00000000-0005-0000-0000-00004A330000}"/>
    <cellStyle name="出力 3 2 2 3 4" xfId="1686" xr:uid="{00000000-0005-0000-0000-00004B330000}"/>
    <cellStyle name="出力 3 2 2 3 4 10" xfId="17448" xr:uid="{00000000-0005-0000-0000-00004C330000}"/>
    <cellStyle name="出力 3 2 2 3 4 11" xfId="19065" xr:uid="{00000000-0005-0000-0000-00004D330000}"/>
    <cellStyle name="出力 3 2 2 3 4 12" xfId="20664" xr:uid="{00000000-0005-0000-0000-00004E330000}"/>
    <cellStyle name="出力 3 2 2 3 4 2" xfId="2892" xr:uid="{00000000-0005-0000-0000-00004F330000}"/>
    <cellStyle name="出力 3 2 2 3 4 2 2" xfId="6112" xr:uid="{00000000-0005-0000-0000-000050330000}"/>
    <cellStyle name="出力 3 2 2 3 4 3" xfId="3684" xr:uid="{00000000-0005-0000-0000-000051330000}"/>
    <cellStyle name="出力 3 2 2 3 4 4" xfId="8524" xr:uid="{00000000-0005-0000-0000-000052330000}"/>
    <cellStyle name="出力 3 2 2 3 4 5" xfId="10116" xr:uid="{00000000-0005-0000-0000-000053330000}"/>
    <cellStyle name="出力 3 2 2 3 4 6" xfId="11837" xr:uid="{00000000-0005-0000-0000-000054330000}"/>
    <cellStyle name="出力 3 2 2 3 4 7" xfId="13430" xr:uid="{00000000-0005-0000-0000-000055330000}"/>
    <cellStyle name="出力 3 2 2 3 4 8" xfId="14925" xr:uid="{00000000-0005-0000-0000-000056330000}"/>
    <cellStyle name="出力 3 2 2 3 4 9" xfId="15855" xr:uid="{00000000-0005-0000-0000-000057330000}"/>
    <cellStyle name="出力 3 2 2 3 5" xfId="4636" xr:uid="{00000000-0005-0000-0000-000058330000}"/>
    <cellStyle name="出力 3 2 2 3 6" xfId="7318" xr:uid="{00000000-0005-0000-0000-000059330000}"/>
    <cellStyle name="出力 3 2 2 3 7" xfId="8910" xr:uid="{00000000-0005-0000-0000-00005A330000}"/>
    <cellStyle name="出力 3 2 2 3 8" xfId="10630" xr:uid="{00000000-0005-0000-0000-00005B330000}"/>
    <cellStyle name="出力 3 2 2 3 9" xfId="12223" xr:uid="{00000000-0005-0000-0000-00005C330000}"/>
    <cellStyle name="出力 3 2 2 4" xfId="697" xr:uid="{00000000-0005-0000-0000-00005D330000}"/>
    <cellStyle name="出力 3 2 2 4 10" xfId="16459" xr:uid="{00000000-0005-0000-0000-00005E330000}"/>
    <cellStyle name="出力 3 2 2 4 11" xfId="18076" xr:uid="{00000000-0005-0000-0000-00005F330000}"/>
    <cellStyle name="出力 3 2 2 4 12" xfId="19675" xr:uid="{00000000-0005-0000-0000-000060330000}"/>
    <cellStyle name="出力 3 2 2 4 13" xfId="3901" xr:uid="{00000000-0005-0000-0000-000061330000}"/>
    <cellStyle name="出力 3 2 2 4 2" xfId="1903" xr:uid="{00000000-0005-0000-0000-000062330000}"/>
    <cellStyle name="出力 3 2 2 4 2 2" xfId="5123" xr:uid="{00000000-0005-0000-0000-000063330000}"/>
    <cellStyle name="出力 3 2 2 4 3" xfId="3028" xr:uid="{00000000-0005-0000-0000-000064330000}"/>
    <cellStyle name="出力 3 2 2 4 3 2" xfId="6344" xr:uid="{00000000-0005-0000-0000-000065330000}"/>
    <cellStyle name="出力 3 2 2 4 4" xfId="7535" xr:uid="{00000000-0005-0000-0000-000066330000}"/>
    <cellStyle name="出力 3 2 2 4 5" xfId="9127" xr:uid="{00000000-0005-0000-0000-000067330000}"/>
    <cellStyle name="出力 3 2 2 4 6" xfId="10848" xr:uid="{00000000-0005-0000-0000-000068330000}"/>
    <cellStyle name="出力 3 2 2 4 7" xfId="12441" xr:uid="{00000000-0005-0000-0000-000069330000}"/>
    <cellStyle name="出力 3 2 2 4 8" xfId="14008" xr:uid="{00000000-0005-0000-0000-00006A330000}"/>
    <cellStyle name="出力 3 2 2 4 9" xfId="13688" xr:uid="{00000000-0005-0000-0000-00006B330000}"/>
    <cellStyle name="出力 3 2 2 5" xfId="1090" xr:uid="{00000000-0005-0000-0000-00006C330000}"/>
    <cellStyle name="出力 3 2 2 5 10" xfId="16852" xr:uid="{00000000-0005-0000-0000-00006D330000}"/>
    <cellStyle name="出力 3 2 2 5 11" xfId="18469" xr:uid="{00000000-0005-0000-0000-00006E330000}"/>
    <cellStyle name="出力 3 2 2 5 12" xfId="20068" xr:uid="{00000000-0005-0000-0000-00006F330000}"/>
    <cellStyle name="出力 3 2 2 5 13" xfId="4294" xr:uid="{00000000-0005-0000-0000-000070330000}"/>
    <cellStyle name="出力 3 2 2 5 2" xfId="2296" xr:uid="{00000000-0005-0000-0000-000071330000}"/>
    <cellStyle name="出力 3 2 2 5 2 2" xfId="5516" xr:uid="{00000000-0005-0000-0000-000072330000}"/>
    <cellStyle name="出力 3 2 2 5 3" xfId="3220" xr:uid="{00000000-0005-0000-0000-000073330000}"/>
    <cellStyle name="出力 3 2 2 5 3 2" xfId="6737" xr:uid="{00000000-0005-0000-0000-000074330000}"/>
    <cellStyle name="出力 3 2 2 5 4" xfId="7928" xr:uid="{00000000-0005-0000-0000-000075330000}"/>
    <cellStyle name="出力 3 2 2 5 5" xfId="9520" xr:uid="{00000000-0005-0000-0000-000076330000}"/>
    <cellStyle name="出力 3 2 2 5 6" xfId="11241" xr:uid="{00000000-0005-0000-0000-000077330000}"/>
    <cellStyle name="出力 3 2 2 5 7" xfId="12834" xr:uid="{00000000-0005-0000-0000-000078330000}"/>
    <cellStyle name="出力 3 2 2 5 8" xfId="14365" xr:uid="{00000000-0005-0000-0000-000079330000}"/>
    <cellStyle name="出力 3 2 2 5 9" xfId="15259" xr:uid="{00000000-0005-0000-0000-00007A330000}"/>
    <cellStyle name="出力 3 2 2 6" xfId="1492" xr:uid="{00000000-0005-0000-0000-00007B330000}"/>
    <cellStyle name="出力 3 2 2 6 10" xfId="17254" xr:uid="{00000000-0005-0000-0000-00007C330000}"/>
    <cellStyle name="出力 3 2 2 6 11" xfId="18871" xr:uid="{00000000-0005-0000-0000-00007D330000}"/>
    <cellStyle name="出力 3 2 2 6 12" xfId="20470" xr:uid="{00000000-0005-0000-0000-00007E330000}"/>
    <cellStyle name="出力 3 2 2 6 2" xfId="2698" xr:uid="{00000000-0005-0000-0000-00007F330000}"/>
    <cellStyle name="出力 3 2 2 6 2 2" xfId="5918" xr:uid="{00000000-0005-0000-0000-000080330000}"/>
    <cellStyle name="出力 3 2 2 6 3" xfId="3490" xr:uid="{00000000-0005-0000-0000-000081330000}"/>
    <cellStyle name="出力 3 2 2 6 4" xfId="8330" xr:uid="{00000000-0005-0000-0000-000082330000}"/>
    <cellStyle name="出力 3 2 2 6 5" xfId="9922" xr:uid="{00000000-0005-0000-0000-000083330000}"/>
    <cellStyle name="出力 3 2 2 6 6" xfId="11643" xr:uid="{00000000-0005-0000-0000-000084330000}"/>
    <cellStyle name="出力 3 2 2 6 7" xfId="13236" xr:uid="{00000000-0005-0000-0000-000085330000}"/>
    <cellStyle name="出力 3 2 2 6 8" xfId="14731" xr:uid="{00000000-0005-0000-0000-000086330000}"/>
    <cellStyle name="出力 3 2 2 6 9" xfId="15661" xr:uid="{00000000-0005-0000-0000-000087330000}"/>
    <cellStyle name="出力 3 2 2 7" xfId="4869" xr:uid="{00000000-0005-0000-0000-000088330000}"/>
    <cellStyle name="出力 3 2 2 8" xfId="7124" xr:uid="{00000000-0005-0000-0000-000089330000}"/>
    <cellStyle name="出力 3 2 2 9" xfId="8716" xr:uid="{00000000-0005-0000-0000-00008A330000}"/>
    <cellStyle name="出力 3 2 3" xfId="288" xr:uid="{00000000-0005-0000-0000-00008B330000}"/>
    <cellStyle name="出力 3 2 3 10" xfId="12031" xr:uid="{00000000-0005-0000-0000-00008C330000}"/>
    <cellStyle name="出力 3 2 3 11" xfId="13649" xr:uid="{00000000-0005-0000-0000-00008D330000}"/>
    <cellStyle name="出力 3 2 3 12" xfId="16050" xr:uid="{00000000-0005-0000-0000-00008E330000}"/>
    <cellStyle name="出力 3 2 3 13" xfId="17667" xr:uid="{00000000-0005-0000-0000-00008F330000}"/>
    <cellStyle name="出力 3 2 3 14" xfId="19266" xr:uid="{00000000-0005-0000-0000-000090330000}"/>
    <cellStyle name="出力 3 2 3 2" xfId="510" xr:uid="{00000000-0005-0000-0000-000091330000}"/>
    <cellStyle name="出力 3 2 3 2 10" xfId="13711" xr:uid="{00000000-0005-0000-0000-000092330000}"/>
    <cellStyle name="出力 3 2 3 2 11" xfId="16272" xr:uid="{00000000-0005-0000-0000-000093330000}"/>
    <cellStyle name="出力 3 2 3 2 12" xfId="17889" xr:uid="{00000000-0005-0000-0000-000094330000}"/>
    <cellStyle name="出力 3 2 3 2 13" xfId="19488" xr:uid="{00000000-0005-0000-0000-000095330000}"/>
    <cellStyle name="出力 3 2 3 2 2" xfId="921" xr:uid="{00000000-0005-0000-0000-000096330000}"/>
    <cellStyle name="出力 3 2 3 2 2 10" xfId="16683" xr:uid="{00000000-0005-0000-0000-000097330000}"/>
    <cellStyle name="出力 3 2 3 2 2 11" xfId="18300" xr:uid="{00000000-0005-0000-0000-000098330000}"/>
    <cellStyle name="出力 3 2 3 2 2 12" xfId="19899" xr:uid="{00000000-0005-0000-0000-000099330000}"/>
    <cellStyle name="出力 3 2 3 2 2 13" xfId="4125" xr:uid="{00000000-0005-0000-0000-00009A330000}"/>
    <cellStyle name="出力 3 2 3 2 2 2" xfId="2127" xr:uid="{00000000-0005-0000-0000-00009B330000}"/>
    <cellStyle name="出力 3 2 3 2 2 2 2" xfId="5347" xr:uid="{00000000-0005-0000-0000-00009C330000}"/>
    <cellStyle name="出力 3 2 3 2 2 3" xfId="3123" xr:uid="{00000000-0005-0000-0000-00009D330000}"/>
    <cellStyle name="出力 3 2 3 2 2 3 2" xfId="6568" xr:uid="{00000000-0005-0000-0000-00009E330000}"/>
    <cellStyle name="出力 3 2 3 2 2 4" xfId="7759" xr:uid="{00000000-0005-0000-0000-00009F330000}"/>
    <cellStyle name="出力 3 2 3 2 2 5" xfId="9351" xr:uid="{00000000-0005-0000-0000-0000A0330000}"/>
    <cellStyle name="出力 3 2 3 2 2 6" xfId="11072" xr:uid="{00000000-0005-0000-0000-0000A1330000}"/>
    <cellStyle name="出力 3 2 3 2 2 7" xfId="12665" xr:uid="{00000000-0005-0000-0000-0000A2330000}"/>
    <cellStyle name="出力 3 2 3 2 2 8" xfId="14198" xr:uid="{00000000-0005-0000-0000-0000A3330000}"/>
    <cellStyle name="出力 3 2 3 2 2 9" xfId="15090" xr:uid="{00000000-0005-0000-0000-0000A4330000}"/>
    <cellStyle name="出力 3 2 3 2 3" xfId="1314" xr:uid="{00000000-0005-0000-0000-0000A5330000}"/>
    <cellStyle name="出力 3 2 3 2 3 10" xfId="17076" xr:uid="{00000000-0005-0000-0000-0000A6330000}"/>
    <cellStyle name="出力 3 2 3 2 3 11" xfId="18693" xr:uid="{00000000-0005-0000-0000-0000A7330000}"/>
    <cellStyle name="出力 3 2 3 2 3 12" xfId="20292" xr:uid="{00000000-0005-0000-0000-0000A8330000}"/>
    <cellStyle name="出力 3 2 3 2 3 13" xfId="4518" xr:uid="{00000000-0005-0000-0000-0000A9330000}"/>
    <cellStyle name="出力 3 2 3 2 3 2" xfId="2520" xr:uid="{00000000-0005-0000-0000-0000AA330000}"/>
    <cellStyle name="出力 3 2 3 2 3 2 2" xfId="5740" xr:uid="{00000000-0005-0000-0000-0000AB330000}"/>
    <cellStyle name="出力 3 2 3 2 3 3" xfId="3315" xr:uid="{00000000-0005-0000-0000-0000AC330000}"/>
    <cellStyle name="出力 3 2 3 2 3 3 2" xfId="6961" xr:uid="{00000000-0005-0000-0000-0000AD330000}"/>
    <cellStyle name="出力 3 2 3 2 3 4" xfId="8152" xr:uid="{00000000-0005-0000-0000-0000AE330000}"/>
    <cellStyle name="出力 3 2 3 2 3 5" xfId="9744" xr:uid="{00000000-0005-0000-0000-0000AF330000}"/>
    <cellStyle name="出力 3 2 3 2 3 6" xfId="11465" xr:uid="{00000000-0005-0000-0000-0000B0330000}"/>
    <cellStyle name="出力 3 2 3 2 3 7" xfId="13058" xr:uid="{00000000-0005-0000-0000-0000B1330000}"/>
    <cellStyle name="出力 3 2 3 2 3 8" xfId="14554" xr:uid="{00000000-0005-0000-0000-0000B2330000}"/>
    <cellStyle name="出力 3 2 3 2 3 9" xfId="15483" xr:uid="{00000000-0005-0000-0000-0000B3330000}"/>
    <cellStyle name="出力 3 2 3 2 4" xfId="1716" xr:uid="{00000000-0005-0000-0000-0000B4330000}"/>
    <cellStyle name="出力 3 2 3 2 4 10" xfId="17478" xr:uid="{00000000-0005-0000-0000-0000B5330000}"/>
    <cellStyle name="出力 3 2 3 2 4 11" xfId="19095" xr:uid="{00000000-0005-0000-0000-0000B6330000}"/>
    <cellStyle name="出力 3 2 3 2 4 12" xfId="20694" xr:uid="{00000000-0005-0000-0000-0000B7330000}"/>
    <cellStyle name="出力 3 2 3 2 4 2" xfId="2922" xr:uid="{00000000-0005-0000-0000-0000B8330000}"/>
    <cellStyle name="出力 3 2 3 2 4 2 2" xfId="6142" xr:uid="{00000000-0005-0000-0000-0000B9330000}"/>
    <cellStyle name="出力 3 2 3 2 4 3" xfId="3714" xr:uid="{00000000-0005-0000-0000-0000BA330000}"/>
    <cellStyle name="出力 3 2 3 2 4 4" xfId="8554" xr:uid="{00000000-0005-0000-0000-0000BB330000}"/>
    <cellStyle name="出力 3 2 3 2 4 5" xfId="10146" xr:uid="{00000000-0005-0000-0000-0000BC330000}"/>
    <cellStyle name="出力 3 2 3 2 4 6" xfId="11867" xr:uid="{00000000-0005-0000-0000-0000BD330000}"/>
    <cellStyle name="出力 3 2 3 2 4 7" xfId="13460" xr:uid="{00000000-0005-0000-0000-0000BE330000}"/>
    <cellStyle name="出力 3 2 3 2 4 8" xfId="14955" xr:uid="{00000000-0005-0000-0000-0000BF330000}"/>
    <cellStyle name="出力 3 2 3 2 4 9" xfId="15885" xr:uid="{00000000-0005-0000-0000-0000C0330000}"/>
    <cellStyle name="出力 3 2 3 2 5" xfId="4606" xr:uid="{00000000-0005-0000-0000-0000C1330000}"/>
    <cellStyle name="出力 3 2 3 2 6" xfId="7348" xr:uid="{00000000-0005-0000-0000-0000C2330000}"/>
    <cellStyle name="出力 3 2 3 2 7" xfId="8940" xr:uid="{00000000-0005-0000-0000-0000C3330000}"/>
    <cellStyle name="出力 3 2 3 2 8" xfId="10660" xr:uid="{00000000-0005-0000-0000-0000C4330000}"/>
    <cellStyle name="出力 3 2 3 2 9" xfId="12253" xr:uid="{00000000-0005-0000-0000-0000C5330000}"/>
    <cellStyle name="出力 3 2 3 3" xfId="699" xr:uid="{00000000-0005-0000-0000-0000C6330000}"/>
    <cellStyle name="出力 3 2 3 3 10" xfId="16461" xr:uid="{00000000-0005-0000-0000-0000C7330000}"/>
    <cellStyle name="出力 3 2 3 3 11" xfId="18078" xr:uid="{00000000-0005-0000-0000-0000C8330000}"/>
    <cellStyle name="出力 3 2 3 3 12" xfId="19677" xr:uid="{00000000-0005-0000-0000-0000C9330000}"/>
    <cellStyle name="出力 3 2 3 3 13" xfId="3903" xr:uid="{00000000-0005-0000-0000-0000CA330000}"/>
    <cellStyle name="出力 3 2 3 3 2" xfId="1905" xr:uid="{00000000-0005-0000-0000-0000CB330000}"/>
    <cellStyle name="出力 3 2 3 3 2 2" xfId="5125" xr:uid="{00000000-0005-0000-0000-0000CC330000}"/>
    <cellStyle name="出力 3 2 3 3 3" xfId="3030" xr:uid="{00000000-0005-0000-0000-0000CD330000}"/>
    <cellStyle name="出力 3 2 3 3 3 2" xfId="6346" xr:uid="{00000000-0005-0000-0000-0000CE330000}"/>
    <cellStyle name="出力 3 2 3 3 4" xfId="7537" xr:uid="{00000000-0005-0000-0000-0000CF330000}"/>
    <cellStyle name="出力 3 2 3 3 5" xfId="9129" xr:uid="{00000000-0005-0000-0000-0000D0330000}"/>
    <cellStyle name="出力 3 2 3 3 6" xfId="10850" xr:uid="{00000000-0005-0000-0000-0000D1330000}"/>
    <cellStyle name="出力 3 2 3 3 7" xfId="12443" xr:uid="{00000000-0005-0000-0000-0000D2330000}"/>
    <cellStyle name="出力 3 2 3 3 8" xfId="14010" xr:uid="{00000000-0005-0000-0000-0000D3330000}"/>
    <cellStyle name="出力 3 2 3 3 9" xfId="13815" xr:uid="{00000000-0005-0000-0000-0000D4330000}"/>
    <cellStyle name="出力 3 2 3 4" xfId="1092" xr:uid="{00000000-0005-0000-0000-0000D5330000}"/>
    <cellStyle name="出力 3 2 3 4 10" xfId="16854" xr:uid="{00000000-0005-0000-0000-0000D6330000}"/>
    <cellStyle name="出力 3 2 3 4 11" xfId="18471" xr:uid="{00000000-0005-0000-0000-0000D7330000}"/>
    <cellStyle name="出力 3 2 3 4 12" xfId="20070" xr:uid="{00000000-0005-0000-0000-0000D8330000}"/>
    <cellStyle name="出力 3 2 3 4 13" xfId="4296" xr:uid="{00000000-0005-0000-0000-0000D9330000}"/>
    <cellStyle name="出力 3 2 3 4 2" xfId="2298" xr:uid="{00000000-0005-0000-0000-0000DA330000}"/>
    <cellStyle name="出力 3 2 3 4 2 2" xfId="5518" xr:uid="{00000000-0005-0000-0000-0000DB330000}"/>
    <cellStyle name="出力 3 2 3 4 3" xfId="3222" xr:uid="{00000000-0005-0000-0000-0000DC330000}"/>
    <cellStyle name="出力 3 2 3 4 3 2" xfId="6739" xr:uid="{00000000-0005-0000-0000-0000DD330000}"/>
    <cellStyle name="出力 3 2 3 4 4" xfId="7930" xr:uid="{00000000-0005-0000-0000-0000DE330000}"/>
    <cellStyle name="出力 3 2 3 4 5" xfId="9522" xr:uid="{00000000-0005-0000-0000-0000DF330000}"/>
    <cellStyle name="出力 3 2 3 4 6" xfId="11243" xr:uid="{00000000-0005-0000-0000-0000E0330000}"/>
    <cellStyle name="出力 3 2 3 4 7" xfId="12836" xr:uid="{00000000-0005-0000-0000-0000E1330000}"/>
    <cellStyle name="出力 3 2 3 4 8" xfId="14367" xr:uid="{00000000-0005-0000-0000-0000E2330000}"/>
    <cellStyle name="出力 3 2 3 4 9" xfId="15261" xr:uid="{00000000-0005-0000-0000-0000E3330000}"/>
    <cellStyle name="出力 3 2 3 5" xfId="1494" xr:uid="{00000000-0005-0000-0000-0000E4330000}"/>
    <cellStyle name="出力 3 2 3 5 10" xfId="17256" xr:uid="{00000000-0005-0000-0000-0000E5330000}"/>
    <cellStyle name="出力 3 2 3 5 11" xfId="18873" xr:uid="{00000000-0005-0000-0000-0000E6330000}"/>
    <cellStyle name="出力 3 2 3 5 12" xfId="20472" xr:uid="{00000000-0005-0000-0000-0000E7330000}"/>
    <cellStyle name="出力 3 2 3 5 2" xfId="2700" xr:uid="{00000000-0005-0000-0000-0000E8330000}"/>
    <cellStyle name="出力 3 2 3 5 2 2" xfId="5920" xr:uid="{00000000-0005-0000-0000-0000E9330000}"/>
    <cellStyle name="出力 3 2 3 5 3" xfId="3492" xr:uid="{00000000-0005-0000-0000-0000EA330000}"/>
    <cellStyle name="出力 3 2 3 5 4" xfId="8332" xr:uid="{00000000-0005-0000-0000-0000EB330000}"/>
    <cellStyle name="出力 3 2 3 5 5" xfId="9924" xr:uid="{00000000-0005-0000-0000-0000EC330000}"/>
    <cellStyle name="出力 3 2 3 5 6" xfId="11645" xr:uid="{00000000-0005-0000-0000-0000ED330000}"/>
    <cellStyle name="出力 3 2 3 5 7" xfId="13238" xr:uid="{00000000-0005-0000-0000-0000EE330000}"/>
    <cellStyle name="出力 3 2 3 5 8" xfId="14733" xr:uid="{00000000-0005-0000-0000-0000EF330000}"/>
    <cellStyle name="出力 3 2 3 5 9" xfId="15663" xr:uid="{00000000-0005-0000-0000-0000F0330000}"/>
    <cellStyle name="出力 3 2 3 6" xfId="4868" xr:uid="{00000000-0005-0000-0000-0000F1330000}"/>
    <cellStyle name="出力 3 2 3 7" xfId="7126" xr:uid="{00000000-0005-0000-0000-0000F2330000}"/>
    <cellStyle name="出力 3 2 3 8" xfId="8718" xr:uid="{00000000-0005-0000-0000-0000F3330000}"/>
    <cellStyle name="出力 3 2 3 9" xfId="10438" xr:uid="{00000000-0005-0000-0000-0000F4330000}"/>
    <cellStyle name="出力 3 2 4" xfId="289" xr:uid="{00000000-0005-0000-0000-0000F5330000}"/>
    <cellStyle name="出力 3 2 4 10" xfId="10439" xr:uid="{00000000-0005-0000-0000-0000F6330000}"/>
    <cellStyle name="出力 3 2 4 11" xfId="12032" xr:uid="{00000000-0005-0000-0000-0000F7330000}"/>
    <cellStyle name="出力 3 2 4 12" xfId="13838" xr:uid="{00000000-0005-0000-0000-0000F8330000}"/>
    <cellStyle name="出力 3 2 4 13" xfId="16051" xr:uid="{00000000-0005-0000-0000-0000F9330000}"/>
    <cellStyle name="出力 3 2 4 14" xfId="17668" xr:uid="{00000000-0005-0000-0000-0000FA330000}"/>
    <cellStyle name="出力 3 2 4 15" xfId="19267" xr:uid="{00000000-0005-0000-0000-0000FB330000}"/>
    <cellStyle name="出力 3 2 4 2" xfId="414" xr:uid="{00000000-0005-0000-0000-0000FC330000}"/>
    <cellStyle name="出力 3 2 4 2 10" xfId="12157" xr:uid="{00000000-0005-0000-0000-0000FD330000}"/>
    <cellStyle name="出力 3 2 4 2 11" xfId="13604" xr:uid="{00000000-0005-0000-0000-0000FE330000}"/>
    <cellStyle name="出力 3 2 4 2 12" xfId="16176" xr:uid="{00000000-0005-0000-0000-0000FF330000}"/>
    <cellStyle name="出力 3 2 4 2 13" xfId="17793" xr:uid="{00000000-0005-0000-0000-000000340000}"/>
    <cellStyle name="出力 3 2 4 2 14" xfId="19392" xr:uid="{00000000-0005-0000-0000-000001340000}"/>
    <cellStyle name="出力 3 2 4 2 2" xfId="546" xr:uid="{00000000-0005-0000-0000-000002340000}"/>
    <cellStyle name="出力 3 2 4 2 2 10" xfId="14082" xr:uid="{00000000-0005-0000-0000-000003340000}"/>
    <cellStyle name="出力 3 2 4 2 2 11" xfId="16308" xr:uid="{00000000-0005-0000-0000-000004340000}"/>
    <cellStyle name="出力 3 2 4 2 2 12" xfId="17925" xr:uid="{00000000-0005-0000-0000-000005340000}"/>
    <cellStyle name="出力 3 2 4 2 2 13" xfId="19524" xr:uid="{00000000-0005-0000-0000-000006340000}"/>
    <cellStyle name="出力 3 2 4 2 2 2" xfId="957" xr:uid="{00000000-0005-0000-0000-000007340000}"/>
    <cellStyle name="出力 3 2 4 2 2 2 10" xfId="16719" xr:uid="{00000000-0005-0000-0000-000008340000}"/>
    <cellStyle name="出力 3 2 4 2 2 2 11" xfId="18336" xr:uid="{00000000-0005-0000-0000-000009340000}"/>
    <cellStyle name="出力 3 2 4 2 2 2 12" xfId="19935" xr:uid="{00000000-0005-0000-0000-00000A340000}"/>
    <cellStyle name="出力 3 2 4 2 2 2 13" xfId="4161" xr:uid="{00000000-0005-0000-0000-00000B340000}"/>
    <cellStyle name="出力 3 2 4 2 2 2 2" xfId="2163" xr:uid="{00000000-0005-0000-0000-00000C340000}"/>
    <cellStyle name="出力 3 2 4 2 2 2 2 2" xfId="5383" xr:uid="{00000000-0005-0000-0000-00000D340000}"/>
    <cellStyle name="出力 3 2 4 2 2 2 3" xfId="3156" xr:uid="{00000000-0005-0000-0000-00000E340000}"/>
    <cellStyle name="出力 3 2 4 2 2 2 3 2" xfId="6604" xr:uid="{00000000-0005-0000-0000-00000F340000}"/>
    <cellStyle name="出力 3 2 4 2 2 2 4" xfId="7795" xr:uid="{00000000-0005-0000-0000-000010340000}"/>
    <cellStyle name="出力 3 2 4 2 2 2 5" xfId="9387" xr:uid="{00000000-0005-0000-0000-000011340000}"/>
    <cellStyle name="出力 3 2 4 2 2 2 6" xfId="11108" xr:uid="{00000000-0005-0000-0000-000012340000}"/>
    <cellStyle name="出力 3 2 4 2 2 2 7" xfId="12701" xr:uid="{00000000-0005-0000-0000-000013340000}"/>
    <cellStyle name="出力 3 2 4 2 2 2 8" xfId="14233" xr:uid="{00000000-0005-0000-0000-000014340000}"/>
    <cellStyle name="出力 3 2 4 2 2 2 9" xfId="15126" xr:uid="{00000000-0005-0000-0000-000015340000}"/>
    <cellStyle name="出力 3 2 4 2 2 3" xfId="1350" xr:uid="{00000000-0005-0000-0000-000016340000}"/>
    <cellStyle name="出力 3 2 4 2 2 3 10" xfId="17112" xr:uid="{00000000-0005-0000-0000-000017340000}"/>
    <cellStyle name="出力 3 2 4 2 2 3 11" xfId="18729" xr:uid="{00000000-0005-0000-0000-000018340000}"/>
    <cellStyle name="出力 3 2 4 2 2 3 12" xfId="20328" xr:uid="{00000000-0005-0000-0000-000019340000}"/>
    <cellStyle name="出力 3 2 4 2 2 3 13" xfId="4554" xr:uid="{00000000-0005-0000-0000-00001A340000}"/>
    <cellStyle name="出力 3 2 4 2 2 3 2" xfId="2556" xr:uid="{00000000-0005-0000-0000-00001B340000}"/>
    <cellStyle name="出力 3 2 4 2 2 3 2 2" xfId="5776" xr:uid="{00000000-0005-0000-0000-00001C340000}"/>
    <cellStyle name="出力 3 2 4 2 2 3 3" xfId="3348" xr:uid="{00000000-0005-0000-0000-00001D340000}"/>
    <cellStyle name="出力 3 2 4 2 2 3 3 2" xfId="6997" xr:uid="{00000000-0005-0000-0000-00001E340000}"/>
    <cellStyle name="出力 3 2 4 2 2 3 4" xfId="8188" xr:uid="{00000000-0005-0000-0000-00001F340000}"/>
    <cellStyle name="出力 3 2 4 2 2 3 5" xfId="9780" xr:uid="{00000000-0005-0000-0000-000020340000}"/>
    <cellStyle name="出力 3 2 4 2 2 3 6" xfId="11501" xr:uid="{00000000-0005-0000-0000-000021340000}"/>
    <cellStyle name="出力 3 2 4 2 2 3 7" xfId="13094" xr:uid="{00000000-0005-0000-0000-000022340000}"/>
    <cellStyle name="出力 3 2 4 2 2 3 8" xfId="14589" xr:uid="{00000000-0005-0000-0000-000023340000}"/>
    <cellStyle name="出力 3 2 4 2 2 3 9" xfId="15519" xr:uid="{00000000-0005-0000-0000-000024340000}"/>
    <cellStyle name="出力 3 2 4 2 2 4" xfId="1752" xr:uid="{00000000-0005-0000-0000-000025340000}"/>
    <cellStyle name="出力 3 2 4 2 2 4 10" xfId="17514" xr:uid="{00000000-0005-0000-0000-000026340000}"/>
    <cellStyle name="出力 3 2 4 2 2 4 11" xfId="19131" xr:uid="{00000000-0005-0000-0000-000027340000}"/>
    <cellStyle name="出力 3 2 4 2 2 4 12" xfId="20730" xr:uid="{00000000-0005-0000-0000-000028340000}"/>
    <cellStyle name="出力 3 2 4 2 2 4 2" xfId="2958" xr:uid="{00000000-0005-0000-0000-000029340000}"/>
    <cellStyle name="出力 3 2 4 2 2 4 2 2" xfId="6178" xr:uid="{00000000-0005-0000-0000-00002A340000}"/>
    <cellStyle name="出力 3 2 4 2 2 4 3" xfId="3750" xr:uid="{00000000-0005-0000-0000-00002B340000}"/>
    <cellStyle name="出力 3 2 4 2 2 4 4" xfId="8590" xr:uid="{00000000-0005-0000-0000-00002C340000}"/>
    <cellStyle name="出力 3 2 4 2 2 4 5" xfId="10182" xr:uid="{00000000-0005-0000-0000-00002D340000}"/>
    <cellStyle name="出力 3 2 4 2 2 4 6" xfId="11903" xr:uid="{00000000-0005-0000-0000-00002E340000}"/>
    <cellStyle name="出力 3 2 4 2 2 4 7" xfId="13496" xr:uid="{00000000-0005-0000-0000-00002F340000}"/>
    <cellStyle name="出力 3 2 4 2 2 4 8" xfId="14991" xr:uid="{00000000-0005-0000-0000-000030340000}"/>
    <cellStyle name="出力 3 2 4 2 2 4 9" xfId="15921" xr:uid="{00000000-0005-0000-0000-000031340000}"/>
    <cellStyle name="出力 3 2 4 2 2 5" xfId="6192" xr:uid="{00000000-0005-0000-0000-000032340000}"/>
    <cellStyle name="出力 3 2 4 2 2 6" xfId="7384" xr:uid="{00000000-0005-0000-0000-000033340000}"/>
    <cellStyle name="出力 3 2 4 2 2 7" xfId="8976" xr:uid="{00000000-0005-0000-0000-000034340000}"/>
    <cellStyle name="出力 3 2 4 2 2 8" xfId="10696" xr:uid="{00000000-0005-0000-0000-000035340000}"/>
    <cellStyle name="出力 3 2 4 2 2 9" xfId="12289" xr:uid="{00000000-0005-0000-0000-000036340000}"/>
    <cellStyle name="出力 3 2 4 2 3" xfId="825" xr:uid="{00000000-0005-0000-0000-000037340000}"/>
    <cellStyle name="出力 3 2 4 2 3 10" xfId="16587" xr:uid="{00000000-0005-0000-0000-000038340000}"/>
    <cellStyle name="出力 3 2 4 2 3 11" xfId="18204" xr:uid="{00000000-0005-0000-0000-000039340000}"/>
    <cellStyle name="出力 3 2 4 2 3 12" xfId="19803" xr:uid="{00000000-0005-0000-0000-00003A340000}"/>
    <cellStyle name="出力 3 2 4 2 3 13" xfId="4029" xr:uid="{00000000-0005-0000-0000-00003B340000}"/>
    <cellStyle name="出力 3 2 4 2 3 2" xfId="2031" xr:uid="{00000000-0005-0000-0000-00003C340000}"/>
    <cellStyle name="出力 3 2 4 2 3 2 2" xfId="5251" xr:uid="{00000000-0005-0000-0000-00003D340000}"/>
    <cellStyle name="出力 3 2 4 2 3 3" xfId="3081" xr:uid="{00000000-0005-0000-0000-00003E340000}"/>
    <cellStyle name="出力 3 2 4 2 3 3 2" xfId="6472" xr:uid="{00000000-0005-0000-0000-00003F340000}"/>
    <cellStyle name="出力 3 2 4 2 3 4" xfId="7663" xr:uid="{00000000-0005-0000-0000-000040340000}"/>
    <cellStyle name="出力 3 2 4 2 3 5" xfId="9255" xr:uid="{00000000-0005-0000-0000-000041340000}"/>
    <cellStyle name="出力 3 2 4 2 3 6" xfId="10976" xr:uid="{00000000-0005-0000-0000-000042340000}"/>
    <cellStyle name="出力 3 2 4 2 3 7" xfId="12569" xr:uid="{00000000-0005-0000-0000-000043340000}"/>
    <cellStyle name="出力 3 2 4 2 3 8" xfId="14119" xr:uid="{00000000-0005-0000-0000-000044340000}"/>
    <cellStyle name="出力 3 2 4 2 3 9" xfId="10223" xr:uid="{00000000-0005-0000-0000-000045340000}"/>
    <cellStyle name="出力 3 2 4 2 4" xfId="1218" xr:uid="{00000000-0005-0000-0000-000046340000}"/>
    <cellStyle name="出力 3 2 4 2 4 10" xfId="16980" xr:uid="{00000000-0005-0000-0000-000047340000}"/>
    <cellStyle name="出力 3 2 4 2 4 11" xfId="18597" xr:uid="{00000000-0005-0000-0000-000048340000}"/>
    <cellStyle name="出力 3 2 4 2 4 12" xfId="20196" xr:uid="{00000000-0005-0000-0000-000049340000}"/>
    <cellStyle name="出力 3 2 4 2 4 13" xfId="4422" xr:uid="{00000000-0005-0000-0000-00004A340000}"/>
    <cellStyle name="出力 3 2 4 2 4 2" xfId="2424" xr:uid="{00000000-0005-0000-0000-00004B340000}"/>
    <cellStyle name="出力 3 2 4 2 4 2 2" xfId="5644" xr:uid="{00000000-0005-0000-0000-00004C340000}"/>
    <cellStyle name="出力 3 2 4 2 4 3" xfId="3273" xr:uid="{00000000-0005-0000-0000-00004D340000}"/>
    <cellStyle name="出力 3 2 4 2 4 3 2" xfId="6865" xr:uid="{00000000-0005-0000-0000-00004E340000}"/>
    <cellStyle name="出力 3 2 4 2 4 4" xfId="8056" xr:uid="{00000000-0005-0000-0000-00004F340000}"/>
    <cellStyle name="出力 3 2 4 2 4 5" xfId="9648" xr:uid="{00000000-0005-0000-0000-000050340000}"/>
    <cellStyle name="出力 3 2 4 2 4 6" xfId="11369" xr:uid="{00000000-0005-0000-0000-000051340000}"/>
    <cellStyle name="出力 3 2 4 2 4 7" xfId="12962" xr:uid="{00000000-0005-0000-0000-000052340000}"/>
    <cellStyle name="出力 3 2 4 2 4 8" xfId="14475" xr:uid="{00000000-0005-0000-0000-000053340000}"/>
    <cellStyle name="出力 3 2 4 2 4 9" xfId="15387" xr:uid="{00000000-0005-0000-0000-000054340000}"/>
    <cellStyle name="出力 3 2 4 2 5" xfId="1620" xr:uid="{00000000-0005-0000-0000-000055340000}"/>
    <cellStyle name="出力 3 2 4 2 5 10" xfId="17382" xr:uid="{00000000-0005-0000-0000-000056340000}"/>
    <cellStyle name="出力 3 2 4 2 5 11" xfId="18999" xr:uid="{00000000-0005-0000-0000-000057340000}"/>
    <cellStyle name="出力 3 2 4 2 5 12" xfId="20598" xr:uid="{00000000-0005-0000-0000-000058340000}"/>
    <cellStyle name="出力 3 2 4 2 5 2" xfId="2826" xr:uid="{00000000-0005-0000-0000-000059340000}"/>
    <cellStyle name="出力 3 2 4 2 5 2 2" xfId="6046" xr:uid="{00000000-0005-0000-0000-00005A340000}"/>
    <cellStyle name="出力 3 2 4 2 5 3" xfId="3618" xr:uid="{00000000-0005-0000-0000-00005B340000}"/>
    <cellStyle name="出力 3 2 4 2 5 4" xfId="8458" xr:uid="{00000000-0005-0000-0000-00005C340000}"/>
    <cellStyle name="出力 3 2 4 2 5 5" xfId="10050" xr:uid="{00000000-0005-0000-0000-00005D340000}"/>
    <cellStyle name="出力 3 2 4 2 5 6" xfId="11771" xr:uid="{00000000-0005-0000-0000-00005E340000}"/>
    <cellStyle name="出力 3 2 4 2 5 7" xfId="13364" xr:uid="{00000000-0005-0000-0000-00005F340000}"/>
    <cellStyle name="出力 3 2 4 2 5 8" xfId="14859" xr:uid="{00000000-0005-0000-0000-000060340000}"/>
    <cellStyle name="出力 3 2 4 2 5 9" xfId="15789" xr:uid="{00000000-0005-0000-0000-000061340000}"/>
    <cellStyle name="出力 3 2 4 2 6" xfId="4921" xr:uid="{00000000-0005-0000-0000-000062340000}"/>
    <cellStyle name="出力 3 2 4 2 7" xfId="7252" xr:uid="{00000000-0005-0000-0000-000063340000}"/>
    <cellStyle name="出力 3 2 4 2 8" xfId="8844" xr:uid="{00000000-0005-0000-0000-000064340000}"/>
    <cellStyle name="出力 3 2 4 2 9" xfId="10564" xr:uid="{00000000-0005-0000-0000-000065340000}"/>
    <cellStyle name="出力 3 2 4 3" xfId="525" xr:uid="{00000000-0005-0000-0000-000066340000}"/>
    <cellStyle name="出力 3 2 4 3 10" xfId="13952" xr:uid="{00000000-0005-0000-0000-000067340000}"/>
    <cellStyle name="出力 3 2 4 3 11" xfId="16287" xr:uid="{00000000-0005-0000-0000-000068340000}"/>
    <cellStyle name="出力 3 2 4 3 12" xfId="17904" xr:uid="{00000000-0005-0000-0000-000069340000}"/>
    <cellStyle name="出力 3 2 4 3 13" xfId="19503" xr:uid="{00000000-0005-0000-0000-00006A340000}"/>
    <cellStyle name="出力 3 2 4 3 2" xfId="936" xr:uid="{00000000-0005-0000-0000-00006B340000}"/>
    <cellStyle name="出力 3 2 4 3 2 10" xfId="16698" xr:uid="{00000000-0005-0000-0000-00006C340000}"/>
    <cellStyle name="出力 3 2 4 3 2 11" xfId="18315" xr:uid="{00000000-0005-0000-0000-00006D340000}"/>
    <cellStyle name="出力 3 2 4 3 2 12" xfId="19914" xr:uid="{00000000-0005-0000-0000-00006E340000}"/>
    <cellStyle name="出力 3 2 4 3 2 13" xfId="4140" xr:uid="{00000000-0005-0000-0000-00006F340000}"/>
    <cellStyle name="出力 3 2 4 3 2 2" xfId="2142" xr:uid="{00000000-0005-0000-0000-000070340000}"/>
    <cellStyle name="出力 3 2 4 3 2 2 2" xfId="5362" xr:uid="{00000000-0005-0000-0000-000071340000}"/>
    <cellStyle name="出力 3 2 4 3 2 3" xfId="3135" xr:uid="{00000000-0005-0000-0000-000072340000}"/>
    <cellStyle name="出力 3 2 4 3 2 3 2" xfId="6583" xr:uid="{00000000-0005-0000-0000-000073340000}"/>
    <cellStyle name="出力 3 2 4 3 2 4" xfId="7774" xr:uid="{00000000-0005-0000-0000-000074340000}"/>
    <cellStyle name="出力 3 2 4 3 2 5" xfId="9366" xr:uid="{00000000-0005-0000-0000-000075340000}"/>
    <cellStyle name="出力 3 2 4 3 2 6" xfId="11087" xr:uid="{00000000-0005-0000-0000-000076340000}"/>
    <cellStyle name="出力 3 2 4 3 2 7" xfId="12680" xr:uid="{00000000-0005-0000-0000-000077340000}"/>
    <cellStyle name="出力 3 2 4 3 2 8" xfId="14212" xr:uid="{00000000-0005-0000-0000-000078340000}"/>
    <cellStyle name="出力 3 2 4 3 2 9" xfId="15105" xr:uid="{00000000-0005-0000-0000-000079340000}"/>
    <cellStyle name="出力 3 2 4 3 3" xfId="1329" xr:uid="{00000000-0005-0000-0000-00007A340000}"/>
    <cellStyle name="出力 3 2 4 3 3 10" xfId="17091" xr:uid="{00000000-0005-0000-0000-00007B340000}"/>
    <cellStyle name="出力 3 2 4 3 3 11" xfId="18708" xr:uid="{00000000-0005-0000-0000-00007C340000}"/>
    <cellStyle name="出力 3 2 4 3 3 12" xfId="20307" xr:uid="{00000000-0005-0000-0000-00007D340000}"/>
    <cellStyle name="出力 3 2 4 3 3 13" xfId="4533" xr:uid="{00000000-0005-0000-0000-00007E340000}"/>
    <cellStyle name="出力 3 2 4 3 3 2" xfId="2535" xr:uid="{00000000-0005-0000-0000-00007F340000}"/>
    <cellStyle name="出力 3 2 4 3 3 2 2" xfId="5755" xr:uid="{00000000-0005-0000-0000-000080340000}"/>
    <cellStyle name="出力 3 2 4 3 3 3" xfId="3327" xr:uid="{00000000-0005-0000-0000-000081340000}"/>
    <cellStyle name="出力 3 2 4 3 3 3 2" xfId="6976" xr:uid="{00000000-0005-0000-0000-000082340000}"/>
    <cellStyle name="出力 3 2 4 3 3 4" xfId="8167" xr:uid="{00000000-0005-0000-0000-000083340000}"/>
    <cellStyle name="出力 3 2 4 3 3 5" xfId="9759" xr:uid="{00000000-0005-0000-0000-000084340000}"/>
    <cellStyle name="出力 3 2 4 3 3 6" xfId="11480" xr:uid="{00000000-0005-0000-0000-000085340000}"/>
    <cellStyle name="出力 3 2 4 3 3 7" xfId="13073" xr:uid="{00000000-0005-0000-0000-000086340000}"/>
    <cellStyle name="出力 3 2 4 3 3 8" xfId="14568" xr:uid="{00000000-0005-0000-0000-000087340000}"/>
    <cellStyle name="出力 3 2 4 3 3 9" xfId="15498" xr:uid="{00000000-0005-0000-0000-000088340000}"/>
    <cellStyle name="出力 3 2 4 3 4" xfId="1731" xr:uid="{00000000-0005-0000-0000-000089340000}"/>
    <cellStyle name="出力 3 2 4 3 4 10" xfId="17493" xr:uid="{00000000-0005-0000-0000-00008A340000}"/>
    <cellStyle name="出力 3 2 4 3 4 11" xfId="19110" xr:uid="{00000000-0005-0000-0000-00008B340000}"/>
    <cellStyle name="出力 3 2 4 3 4 12" xfId="20709" xr:uid="{00000000-0005-0000-0000-00008C340000}"/>
    <cellStyle name="出力 3 2 4 3 4 2" xfId="2937" xr:uid="{00000000-0005-0000-0000-00008D340000}"/>
    <cellStyle name="出力 3 2 4 3 4 2 2" xfId="6157" xr:uid="{00000000-0005-0000-0000-00008E340000}"/>
    <cellStyle name="出力 3 2 4 3 4 3" xfId="3729" xr:uid="{00000000-0005-0000-0000-00008F340000}"/>
    <cellStyle name="出力 3 2 4 3 4 4" xfId="8569" xr:uid="{00000000-0005-0000-0000-000090340000}"/>
    <cellStyle name="出力 3 2 4 3 4 5" xfId="10161" xr:uid="{00000000-0005-0000-0000-000091340000}"/>
    <cellStyle name="出力 3 2 4 3 4 6" xfId="11882" xr:uid="{00000000-0005-0000-0000-000092340000}"/>
    <cellStyle name="出力 3 2 4 3 4 7" xfId="13475" xr:uid="{00000000-0005-0000-0000-000093340000}"/>
    <cellStyle name="出力 3 2 4 3 4 8" xfId="14970" xr:uid="{00000000-0005-0000-0000-000094340000}"/>
    <cellStyle name="出力 3 2 4 3 4 9" xfId="15900" xr:uid="{00000000-0005-0000-0000-000095340000}"/>
    <cellStyle name="出力 3 2 4 3 5" xfId="4591" xr:uid="{00000000-0005-0000-0000-000096340000}"/>
    <cellStyle name="出力 3 2 4 3 6" xfId="7363" xr:uid="{00000000-0005-0000-0000-000097340000}"/>
    <cellStyle name="出力 3 2 4 3 7" xfId="8955" xr:uid="{00000000-0005-0000-0000-000098340000}"/>
    <cellStyle name="出力 3 2 4 3 8" xfId="10675" xr:uid="{00000000-0005-0000-0000-000099340000}"/>
    <cellStyle name="出力 3 2 4 3 9" xfId="12268" xr:uid="{00000000-0005-0000-0000-00009A340000}"/>
    <cellStyle name="出力 3 2 4 4" xfId="700" xr:uid="{00000000-0005-0000-0000-00009B340000}"/>
    <cellStyle name="出力 3 2 4 4 10" xfId="16462" xr:uid="{00000000-0005-0000-0000-00009C340000}"/>
    <cellStyle name="出力 3 2 4 4 11" xfId="18079" xr:uid="{00000000-0005-0000-0000-00009D340000}"/>
    <cellStyle name="出力 3 2 4 4 12" xfId="19678" xr:uid="{00000000-0005-0000-0000-00009E340000}"/>
    <cellStyle name="出力 3 2 4 4 13" xfId="3904" xr:uid="{00000000-0005-0000-0000-00009F340000}"/>
    <cellStyle name="出力 3 2 4 4 2" xfId="1906" xr:uid="{00000000-0005-0000-0000-0000A0340000}"/>
    <cellStyle name="出力 3 2 4 4 2 2" xfId="5126" xr:uid="{00000000-0005-0000-0000-0000A1340000}"/>
    <cellStyle name="出力 3 2 4 4 3" xfId="3031" xr:uid="{00000000-0005-0000-0000-0000A2340000}"/>
    <cellStyle name="出力 3 2 4 4 3 2" xfId="6347" xr:uid="{00000000-0005-0000-0000-0000A3340000}"/>
    <cellStyle name="出力 3 2 4 4 4" xfId="7538" xr:uid="{00000000-0005-0000-0000-0000A4340000}"/>
    <cellStyle name="出力 3 2 4 4 5" xfId="9130" xr:uid="{00000000-0005-0000-0000-0000A5340000}"/>
    <cellStyle name="出力 3 2 4 4 6" xfId="10851" xr:uid="{00000000-0005-0000-0000-0000A6340000}"/>
    <cellStyle name="出力 3 2 4 4 7" xfId="12444" xr:uid="{00000000-0005-0000-0000-0000A7340000}"/>
    <cellStyle name="出力 3 2 4 4 8" xfId="14011" xr:uid="{00000000-0005-0000-0000-0000A8340000}"/>
    <cellStyle name="出力 3 2 4 4 9" xfId="13544" xr:uid="{00000000-0005-0000-0000-0000A9340000}"/>
    <cellStyle name="出力 3 2 4 5" xfId="1093" xr:uid="{00000000-0005-0000-0000-0000AA340000}"/>
    <cellStyle name="出力 3 2 4 5 10" xfId="16855" xr:uid="{00000000-0005-0000-0000-0000AB340000}"/>
    <cellStyle name="出力 3 2 4 5 11" xfId="18472" xr:uid="{00000000-0005-0000-0000-0000AC340000}"/>
    <cellStyle name="出力 3 2 4 5 12" xfId="20071" xr:uid="{00000000-0005-0000-0000-0000AD340000}"/>
    <cellStyle name="出力 3 2 4 5 13" xfId="4297" xr:uid="{00000000-0005-0000-0000-0000AE340000}"/>
    <cellStyle name="出力 3 2 4 5 2" xfId="2299" xr:uid="{00000000-0005-0000-0000-0000AF340000}"/>
    <cellStyle name="出力 3 2 4 5 2 2" xfId="5519" xr:uid="{00000000-0005-0000-0000-0000B0340000}"/>
    <cellStyle name="出力 3 2 4 5 3" xfId="3223" xr:uid="{00000000-0005-0000-0000-0000B1340000}"/>
    <cellStyle name="出力 3 2 4 5 3 2" xfId="6740" xr:uid="{00000000-0005-0000-0000-0000B2340000}"/>
    <cellStyle name="出力 3 2 4 5 4" xfId="7931" xr:uid="{00000000-0005-0000-0000-0000B3340000}"/>
    <cellStyle name="出力 3 2 4 5 5" xfId="9523" xr:uid="{00000000-0005-0000-0000-0000B4340000}"/>
    <cellStyle name="出力 3 2 4 5 6" xfId="11244" xr:uid="{00000000-0005-0000-0000-0000B5340000}"/>
    <cellStyle name="出力 3 2 4 5 7" xfId="12837" xr:uid="{00000000-0005-0000-0000-0000B6340000}"/>
    <cellStyle name="出力 3 2 4 5 8" xfId="14368" xr:uid="{00000000-0005-0000-0000-0000B7340000}"/>
    <cellStyle name="出力 3 2 4 5 9" xfId="15262" xr:uid="{00000000-0005-0000-0000-0000B8340000}"/>
    <cellStyle name="出力 3 2 4 6" xfId="1495" xr:uid="{00000000-0005-0000-0000-0000B9340000}"/>
    <cellStyle name="出力 3 2 4 6 10" xfId="17257" xr:uid="{00000000-0005-0000-0000-0000BA340000}"/>
    <cellStyle name="出力 3 2 4 6 11" xfId="18874" xr:uid="{00000000-0005-0000-0000-0000BB340000}"/>
    <cellStyle name="出力 3 2 4 6 12" xfId="20473" xr:uid="{00000000-0005-0000-0000-0000BC340000}"/>
    <cellStyle name="出力 3 2 4 6 2" xfId="2701" xr:uid="{00000000-0005-0000-0000-0000BD340000}"/>
    <cellStyle name="出力 3 2 4 6 2 2" xfId="5921" xr:uid="{00000000-0005-0000-0000-0000BE340000}"/>
    <cellStyle name="出力 3 2 4 6 3" xfId="3493" xr:uid="{00000000-0005-0000-0000-0000BF340000}"/>
    <cellStyle name="出力 3 2 4 6 4" xfId="8333" xr:uid="{00000000-0005-0000-0000-0000C0340000}"/>
    <cellStyle name="出力 3 2 4 6 5" xfId="9925" xr:uid="{00000000-0005-0000-0000-0000C1340000}"/>
    <cellStyle name="出力 3 2 4 6 6" xfId="11646" xr:uid="{00000000-0005-0000-0000-0000C2340000}"/>
    <cellStyle name="出力 3 2 4 6 7" xfId="13239" xr:uid="{00000000-0005-0000-0000-0000C3340000}"/>
    <cellStyle name="出力 3 2 4 6 8" xfId="14734" xr:uid="{00000000-0005-0000-0000-0000C4340000}"/>
    <cellStyle name="出力 3 2 4 6 9" xfId="15664" xr:uid="{00000000-0005-0000-0000-0000C5340000}"/>
    <cellStyle name="出力 3 2 4 7" xfId="4766" xr:uid="{00000000-0005-0000-0000-0000C6340000}"/>
    <cellStyle name="出力 3 2 4 8" xfId="7127" xr:uid="{00000000-0005-0000-0000-0000C7340000}"/>
    <cellStyle name="出力 3 2 4 9" xfId="8719" xr:uid="{00000000-0005-0000-0000-0000C8340000}"/>
    <cellStyle name="出力 3 2 5" xfId="290" xr:uid="{00000000-0005-0000-0000-0000C9340000}"/>
    <cellStyle name="出力 3 2 5 10" xfId="10440" xr:uid="{00000000-0005-0000-0000-0000CA340000}"/>
    <cellStyle name="出力 3 2 5 11" xfId="12033" xr:uid="{00000000-0005-0000-0000-0000CB340000}"/>
    <cellStyle name="出力 3 2 5 12" xfId="13864" xr:uid="{00000000-0005-0000-0000-0000CC340000}"/>
    <cellStyle name="出力 3 2 5 13" xfId="16052" xr:uid="{00000000-0005-0000-0000-0000CD340000}"/>
    <cellStyle name="出力 3 2 5 14" xfId="17669" xr:uid="{00000000-0005-0000-0000-0000CE340000}"/>
    <cellStyle name="出力 3 2 5 15" xfId="19268" xr:uid="{00000000-0005-0000-0000-0000CF340000}"/>
    <cellStyle name="出力 3 2 5 2" xfId="415" xr:uid="{00000000-0005-0000-0000-0000D0340000}"/>
    <cellStyle name="出力 3 2 5 2 10" xfId="12158" xr:uid="{00000000-0005-0000-0000-0000D1340000}"/>
    <cellStyle name="出力 3 2 5 2 11" xfId="13807" xr:uid="{00000000-0005-0000-0000-0000D2340000}"/>
    <cellStyle name="出力 3 2 5 2 12" xfId="16177" xr:uid="{00000000-0005-0000-0000-0000D3340000}"/>
    <cellStyle name="出力 3 2 5 2 13" xfId="17794" xr:uid="{00000000-0005-0000-0000-0000D4340000}"/>
    <cellStyle name="出力 3 2 5 2 14" xfId="19393" xr:uid="{00000000-0005-0000-0000-0000D5340000}"/>
    <cellStyle name="出力 3 2 5 2 2" xfId="547" xr:uid="{00000000-0005-0000-0000-0000D6340000}"/>
    <cellStyle name="出力 3 2 5 2 2 10" xfId="13707" xr:uid="{00000000-0005-0000-0000-0000D7340000}"/>
    <cellStyle name="出力 3 2 5 2 2 11" xfId="16309" xr:uid="{00000000-0005-0000-0000-0000D8340000}"/>
    <cellStyle name="出力 3 2 5 2 2 12" xfId="17926" xr:uid="{00000000-0005-0000-0000-0000D9340000}"/>
    <cellStyle name="出力 3 2 5 2 2 13" xfId="19525" xr:uid="{00000000-0005-0000-0000-0000DA340000}"/>
    <cellStyle name="出力 3 2 5 2 2 2" xfId="958" xr:uid="{00000000-0005-0000-0000-0000DB340000}"/>
    <cellStyle name="出力 3 2 5 2 2 2 10" xfId="16720" xr:uid="{00000000-0005-0000-0000-0000DC340000}"/>
    <cellStyle name="出力 3 2 5 2 2 2 11" xfId="18337" xr:uid="{00000000-0005-0000-0000-0000DD340000}"/>
    <cellStyle name="出力 3 2 5 2 2 2 12" xfId="19936" xr:uid="{00000000-0005-0000-0000-0000DE340000}"/>
    <cellStyle name="出力 3 2 5 2 2 2 13" xfId="4162" xr:uid="{00000000-0005-0000-0000-0000DF340000}"/>
    <cellStyle name="出力 3 2 5 2 2 2 2" xfId="2164" xr:uid="{00000000-0005-0000-0000-0000E0340000}"/>
    <cellStyle name="出力 3 2 5 2 2 2 2 2" xfId="5384" xr:uid="{00000000-0005-0000-0000-0000E1340000}"/>
    <cellStyle name="出力 3 2 5 2 2 2 3" xfId="3157" xr:uid="{00000000-0005-0000-0000-0000E2340000}"/>
    <cellStyle name="出力 3 2 5 2 2 2 3 2" xfId="6605" xr:uid="{00000000-0005-0000-0000-0000E3340000}"/>
    <cellStyle name="出力 3 2 5 2 2 2 4" xfId="7796" xr:uid="{00000000-0005-0000-0000-0000E4340000}"/>
    <cellStyle name="出力 3 2 5 2 2 2 5" xfId="9388" xr:uid="{00000000-0005-0000-0000-0000E5340000}"/>
    <cellStyle name="出力 3 2 5 2 2 2 6" xfId="11109" xr:uid="{00000000-0005-0000-0000-0000E6340000}"/>
    <cellStyle name="出力 3 2 5 2 2 2 7" xfId="12702" xr:uid="{00000000-0005-0000-0000-0000E7340000}"/>
    <cellStyle name="出力 3 2 5 2 2 2 8" xfId="14234" xr:uid="{00000000-0005-0000-0000-0000E8340000}"/>
    <cellStyle name="出力 3 2 5 2 2 2 9" xfId="15127" xr:uid="{00000000-0005-0000-0000-0000E9340000}"/>
    <cellStyle name="出力 3 2 5 2 2 3" xfId="1351" xr:uid="{00000000-0005-0000-0000-0000EA340000}"/>
    <cellStyle name="出力 3 2 5 2 2 3 10" xfId="17113" xr:uid="{00000000-0005-0000-0000-0000EB340000}"/>
    <cellStyle name="出力 3 2 5 2 2 3 11" xfId="18730" xr:uid="{00000000-0005-0000-0000-0000EC340000}"/>
    <cellStyle name="出力 3 2 5 2 2 3 12" xfId="20329" xr:uid="{00000000-0005-0000-0000-0000ED340000}"/>
    <cellStyle name="出力 3 2 5 2 2 3 13" xfId="4555" xr:uid="{00000000-0005-0000-0000-0000EE340000}"/>
    <cellStyle name="出力 3 2 5 2 2 3 2" xfId="2557" xr:uid="{00000000-0005-0000-0000-0000EF340000}"/>
    <cellStyle name="出力 3 2 5 2 2 3 2 2" xfId="5777" xr:uid="{00000000-0005-0000-0000-0000F0340000}"/>
    <cellStyle name="出力 3 2 5 2 2 3 3" xfId="3349" xr:uid="{00000000-0005-0000-0000-0000F1340000}"/>
    <cellStyle name="出力 3 2 5 2 2 3 3 2" xfId="6998" xr:uid="{00000000-0005-0000-0000-0000F2340000}"/>
    <cellStyle name="出力 3 2 5 2 2 3 4" xfId="8189" xr:uid="{00000000-0005-0000-0000-0000F3340000}"/>
    <cellStyle name="出力 3 2 5 2 2 3 5" xfId="9781" xr:uid="{00000000-0005-0000-0000-0000F4340000}"/>
    <cellStyle name="出力 3 2 5 2 2 3 6" xfId="11502" xr:uid="{00000000-0005-0000-0000-0000F5340000}"/>
    <cellStyle name="出力 3 2 5 2 2 3 7" xfId="13095" xr:uid="{00000000-0005-0000-0000-0000F6340000}"/>
    <cellStyle name="出力 3 2 5 2 2 3 8" xfId="14590" xr:uid="{00000000-0005-0000-0000-0000F7340000}"/>
    <cellStyle name="出力 3 2 5 2 2 3 9" xfId="15520" xr:uid="{00000000-0005-0000-0000-0000F8340000}"/>
    <cellStyle name="出力 3 2 5 2 2 4" xfId="1753" xr:uid="{00000000-0005-0000-0000-0000F9340000}"/>
    <cellStyle name="出力 3 2 5 2 2 4 10" xfId="17515" xr:uid="{00000000-0005-0000-0000-0000FA340000}"/>
    <cellStyle name="出力 3 2 5 2 2 4 11" xfId="19132" xr:uid="{00000000-0005-0000-0000-0000FB340000}"/>
    <cellStyle name="出力 3 2 5 2 2 4 12" xfId="20731" xr:uid="{00000000-0005-0000-0000-0000FC340000}"/>
    <cellStyle name="出力 3 2 5 2 2 4 2" xfId="2959" xr:uid="{00000000-0005-0000-0000-0000FD340000}"/>
    <cellStyle name="出力 3 2 5 2 2 4 2 2" xfId="6179" xr:uid="{00000000-0005-0000-0000-0000FE340000}"/>
    <cellStyle name="出力 3 2 5 2 2 4 3" xfId="3751" xr:uid="{00000000-0005-0000-0000-0000FF340000}"/>
    <cellStyle name="出力 3 2 5 2 2 4 4" xfId="8591" xr:uid="{00000000-0005-0000-0000-000000350000}"/>
    <cellStyle name="出力 3 2 5 2 2 4 5" xfId="10183" xr:uid="{00000000-0005-0000-0000-000001350000}"/>
    <cellStyle name="出力 3 2 5 2 2 4 6" xfId="11904" xr:uid="{00000000-0005-0000-0000-000002350000}"/>
    <cellStyle name="出力 3 2 5 2 2 4 7" xfId="13497" xr:uid="{00000000-0005-0000-0000-000003350000}"/>
    <cellStyle name="出力 3 2 5 2 2 4 8" xfId="14992" xr:uid="{00000000-0005-0000-0000-000004350000}"/>
    <cellStyle name="出力 3 2 5 2 2 4 9" xfId="15922" xr:uid="{00000000-0005-0000-0000-000005350000}"/>
    <cellStyle name="出力 3 2 5 2 2 5" xfId="6193" xr:uid="{00000000-0005-0000-0000-000006350000}"/>
    <cellStyle name="出力 3 2 5 2 2 6" xfId="7385" xr:uid="{00000000-0005-0000-0000-000007350000}"/>
    <cellStyle name="出力 3 2 5 2 2 7" xfId="8977" xr:uid="{00000000-0005-0000-0000-000008350000}"/>
    <cellStyle name="出力 3 2 5 2 2 8" xfId="10697" xr:uid="{00000000-0005-0000-0000-000009350000}"/>
    <cellStyle name="出力 3 2 5 2 2 9" xfId="12290" xr:uid="{00000000-0005-0000-0000-00000A350000}"/>
    <cellStyle name="出力 3 2 5 2 3" xfId="826" xr:uid="{00000000-0005-0000-0000-00000B350000}"/>
    <cellStyle name="出力 3 2 5 2 3 10" xfId="16588" xr:uid="{00000000-0005-0000-0000-00000C350000}"/>
    <cellStyle name="出力 3 2 5 2 3 11" xfId="18205" xr:uid="{00000000-0005-0000-0000-00000D350000}"/>
    <cellStyle name="出力 3 2 5 2 3 12" xfId="19804" xr:uid="{00000000-0005-0000-0000-00000E350000}"/>
    <cellStyle name="出力 3 2 5 2 3 13" xfId="4030" xr:uid="{00000000-0005-0000-0000-00000F350000}"/>
    <cellStyle name="出力 3 2 5 2 3 2" xfId="2032" xr:uid="{00000000-0005-0000-0000-000010350000}"/>
    <cellStyle name="出力 3 2 5 2 3 2 2" xfId="5252" xr:uid="{00000000-0005-0000-0000-000011350000}"/>
    <cellStyle name="出力 3 2 5 2 3 3" xfId="3082" xr:uid="{00000000-0005-0000-0000-000012350000}"/>
    <cellStyle name="出力 3 2 5 2 3 3 2" xfId="6473" xr:uid="{00000000-0005-0000-0000-000013350000}"/>
    <cellStyle name="出力 3 2 5 2 3 4" xfId="7664" xr:uid="{00000000-0005-0000-0000-000014350000}"/>
    <cellStyle name="出力 3 2 5 2 3 5" xfId="9256" xr:uid="{00000000-0005-0000-0000-000015350000}"/>
    <cellStyle name="出力 3 2 5 2 3 6" xfId="10977" xr:uid="{00000000-0005-0000-0000-000016350000}"/>
    <cellStyle name="出力 3 2 5 2 3 7" xfId="12570" xr:uid="{00000000-0005-0000-0000-000017350000}"/>
    <cellStyle name="出力 3 2 5 2 3 8" xfId="14120" xr:uid="{00000000-0005-0000-0000-000018350000}"/>
    <cellStyle name="出力 3 2 5 2 3 9" xfId="10222" xr:uid="{00000000-0005-0000-0000-000019350000}"/>
    <cellStyle name="出力 3 2 5 2 4" xfId="1219" xr:uid="{00000000-0005-0000-0000-00001A350000}"/>
    <cellStyle name="出力 3 2 5 2 4 10" xfId="16981" xr:uid="{00000000-0005-0000-0000-00001B350000}"/>
    <cellStyle name="出力 3 2 5 2 4 11" xfId="18598" xr:uid="{00000000-0005-0000-0000-00001C350000}"/>
    <cellStyle name="出力 3 2 5 2 4 12" xfId="20197" xr:uid="{00000000-0005-0000-0000-00001D350000}"/>
    <cellStyle name="出力 3 2 5 2 4 13" xfId="4423" xr:uid="{00000000-0005-0000-0000-00001E350000}"/>
    <cellStyle name="出力 3 2 5 2 4 2" xfId="2425" xr:uid="{00000000-0005-0000-0000-00001F350000}"/>
    <cellStyle name="出力 3 2 5 2 4 2 2" xfId="5645" xr:uid="{00000000-0005-0000-0000-000020350000}"/>
    <cellStyle name="出力 3 2 5 2 4 3" xfId="3274" xr:uid="{00000000-0005-0000-0000-000021350000}"/>
    <cellStyle name="出力 3 2 5 2 4 3 2" xfId="6866" xr:uid="{00000000-0005-0000-0000-000022350000}"/>
    <cellStyle name="出力 3 2 5 2 4 4" xfId="8057" xr:uid="{00000000-0005-0000-0000-000023350000}"/>
    <cellStyle name="出力 3 2 5 2 4 5" xfId="9649" xr:uid="{00000000-0005-0000-0000-000024350000}"/>
    <cellStyle name="出力 3 2 5 2 4 6" xfId="11370" xr:uid="{00000000-0005-0000-0000-000025350000}"/>
    <cellStyle name="出力 3 2 5 2 4 7" xfId="12963" xr:uid="{00000000-0005-0000-0000-000026350000}"/>
    <cellStyle name="出力 3 2 5 2 4 8" xfId="14476" xr:uid="{00000000-0005-0000-0000-000027350000}"/>
    <cellStyle name="出力 3 2 5 2 4 9" xfId="15388" xr:uid="{00000000-0005-0000-0000-000028350000}"/>
    <cellStyle name="出力 3 2 5 2 5" xfId="1621" xr:uid="{00000000-0005-0000-0000-000029350000}"/>
    <cellStyle name="出力 3 2 5 2 5 10" xfId="17383" xr:uid="{00000000-0005-0000-0000-00002A350000}"/>
    <cellStyle name="出力 3 2 5 2 5 11" xfId="19000" xr:uid="{00000000-0005-0000-0000-00002B350000}"/>
    <cellStyle name="出力 3 2 5 2 5 12" xfId="20599" xr:uid="{00000000-0005-0000-0000-00002C350000}"/>
    <cellStyle name="出力 3 2 5 2 5 2" xfId="2827" xr:uid="{00000000-0005-0000-0000-00002D350000}"/>
    <cellStyle name="出力 3 2 5 2 5 2 2" xfId="6047" xr:uid="{00000000-0005-0000-0000-00002E350000}"/>
    <cellStyle name="出力 3 2 5 2 5 3" xfId="3619" xr:uid="{00000000-0005-0000-0000-00002F350000}"/>
    <cellStyle name="出力 3 2 5 2 5 4" xfId="8459" xr:uid="{00000000-0005-0000-0000-000030350000}"/>
    <cellStyle name="出力 3 2 5 2 5 5" xfId="10051" xr:uid="{00000000-0005-0000-0000-000031350000}"/>
    <cellStyle name="出力 3 2 5 2 5 6" xfId="11772" xr:uid="{00000000-0005-0000-0000-000032350000}"/>
    <cellStyle name="出力 3 2 5 2 5 7" xfId="13365" xr:uid="{00000000-0005-0000-0000-000033350000}"/>
    <cellStyle name="出力 3 2 5 2 5 8" xfId="14860" xr:uid="{00000000-0005-0000-0000-000034350000}"/>
    <cellStyle name="出力 3 2 5 2 5 9" xfId="15790" xr:uid="{00000000-0005-0000-0000-000035350000}"/>
    <cellStyle name="出力 3 2 5 2 6" xfId="4714" xr:uid="{00000000-0005-0000-0000-000036350000}"/>
    <cellStyle name="出力 3 2 5 2 7" xfId="7253" xr:uid="{00000000-0005-0000-0000-000037350000}"/>
    <cellStyle name="出力 3 2 5 2 8" xfId="8845" xr:uid="{00000000-0005-0000-0000-000038350000}"/>
    <cellStyle name="出力 3 2 5 2 9" xfId="10565" xr:uid="{00000000-0005-0000-0000-000039350000}"/>
    <cellStyle name="出力 3 2 5 3" xfId="530" xr:uid="{00000000-0005-0000-0000-00003A350000}"/>
    <cellStyle name="出力 3 2 5 3 10" xfId="14308" xr:uid="{00000000-0005-0000-0000-00003B350000}"/>
    <cellStyle name="出力 3 2 5 3 11" xfId="16292" xr:uid="{00000000-0005-0000-0000-00003C350000}"/>
    <cellStyle name="出力 3 2 5 3 12" xfId="17909" xr:uid="{00000000-0005-0000-0000-00003D350000}"/>
    <cellStyle name="出力 3 2 5 3 13" xfId="19508" xr:uid="{00000000-0005-0000-0000-00003E350000}"/>
    <cellStyle name="出力 3 2 5 3 2" xfId="941" xr:uid="{00000000-0005-0000-0000-00003F350000}"/>
    <cellStyle name="出力 3 2 5 3 2 10" xfId="16703" xr:uid="{00000000-0005-0000-0000-000040350000}"/>
    <cellStyle name="出力 3 2 5 3 2 11" xfId="18320" xr:uid="{00000000-0005-0000-0000-000041350000}"/>
    <cellStyle name="出力 3 2 5 3 2 12" xfId="19919" xr:uid="{00000000-0005-0000-0000-000042350000}"/>
    <cellStyle name="出力 3 2 5 3 2 13" xfId="4145" xr:uid="{00000000-0005-0000-0000-000043350000}"/>
    <cellStyle name="出力 3 2 5 3 2 2" xfId="2147" xr:uid="{00000000-0005-0000-0000-000044350000}"/>
    <cellStyle name="出力 3 2 5 3 2 2 2" xfId="5367" xr:uid="{00000000-0005-0000-0000-000045350000}"/>
    <cellStyle name="出力 3 2 5 3 2 3" xfId="3140" xr:uid="{00000000-0005-0000-0000-000046350000}"/>
    <cellStyle name="出力 3 2 5 3 2 3 2" xfId="6588" xr:uid="{00000000-0005-0000-0000-000047350000}"/>
    <cellStyle name="出力 3 2 5 3 2 4" xfId="7779" xr:uid="{00000000-0005-0000-0000-000048350000}"/>
    <cellStyle name="出力 3 2 5 3 2 5" xfId="9371" xr:uid="{00000000-0005-0000-0000-000049350000}"/>
    <cellStyle name="出力 3 2 5 3 2 6" xfId="11092" xr:uid="{00000000-0005-0000-0000-00004A350000}"/>
    <cellStyle name="出力 3 2 5 3 2 7" xfId="12685" xr:uid="{00000000-0005-0000-0000-00004B350000}"/>
    <cellStyle name="出力 3 2 5 3 2 8" xfId="14217" xr:uid="{00000000-0005-0000-0000-00004C350000}"/>
    <cellStyle name="出力 3 2 5 3 2 9" xfId="15110" xr:uid="{00000000-0005-0000-0000-00004D350000}"/>
    <cellStyle name="出力 3 2 5 3 3" xfId="1334" xr:uid="{00000000-0005-0000-0000-00004E350000}"/>
    <cellStyle name="出力 3 2 5 3 3 10" xfId="17096" xr:uid="{00000000-0005-0000-0000-00004F350000}"/>
    <cellStyle name="出力 3 2 5 3 3 11" xfId="18713" xr:uid="{00000000-0005-0000-0000-000050350000}"/>
    <cellStyle name="出力 3 2 5 3 3 12" xfId="20312" xr:uid="{00000000-0005-0000-0000-000051350000}"/>
    <cellStyle name="出力 3 2 5 3 3 13" xfId="4538" xr:uid="{00000000-0005-0000-0000-000052350000}"/>
    <cellStyle name="出力 3 2 5 3 3 2" xfId="2540" xr:uid="{00000000-0005-0000-0000-000053350000}"/>
    <cellStyle name="出力 3 2 5 3 3 2 2" xfId="5760" xr:uid="{00000000-0005-0000-0000-000054350000}"/>
    <cellStyle name="出力 3 2 5 3 3 3" xfId="3332" xr:uid="{00000000-0005-0000-0000-000055350000}"/>
    <cellStyle name="出力 3 2 5 3 3 3 2" xfId="6981" xr:uid="{00000000-0005-0000-0000-000056350000}"/>
    <cellStyle name="出力 3 2 5 3 3 4" xfId="8172" xr:uid="{00000000-0005-0000-0000-000057350000}"/>
    <cellStyle name="出力 3 2 5 3 3 5" xfId="9764" xr:uid="{00000000-0005-0000-0000-000058350000}"/>
    <cellStyle name="出力 3 2 5 3 3 6" xfId="11485" xr:uid="{00000000-0005-0000-0000-000059350000}"/>
    <cellStyle name="出力 3 2 5 3 3 7" xfId="13078" xr:uid="{00000000-0005-0000-0000-00005A350000}"/>
    <cellStyle name="出力 3 2 5 3 3 8" xfId="14573" xr:uid="{00000000-0005-0000-0000-00005B350000}"/>
    <cellStyle name="出力 3 2 5 3 3 9" xfId="15503" xr:uid="{00000000-0005-0000-0000-00005C350000}"/>
    <cellStyle name="出力 3 2 5 3 4" xfId="1736" xr:uid="{00000000-0005-0000-0000-00005D350000}"/>
    <cellStyle name="出力 3 2 5 3 4 10" xfId="17498" xr:uid="{00000000-0005-0000-0000-00005E350000}"/>
    <cellStyle name="出力 3 2 5 3 4 11" xfId="19115" xr:uid="{00000000-0005-0000-0000-00005F350000}"/>
    <cellStyle name="出力 3 2 5 3 4 12" xfId="20714" xr:uid="{00000000-0005-0000-0000-000060350000}"/>
    <cellStyle name="出力 3 2 5 3 4 2" xfId="2942" xr:uid="{00000000-0005-0000-0000-000061350000}"/>
    <cellStyle name="出力 3 2 5 3 4 2 2" xfId="6162" xr:uid="{00000000-0005-0000-0000-000062350000}"/>
    <cellStyle name="出力 3 2 5 3 4 3" xfId="3734" xr:uid="{00000000-0005-0000-0000-000063350000}"/>
    <cellStyle name="出力 3 2 5 3 4 4" xfId="8574" xr:uid="{00000000-0005-0000-0000-000064350000}"/>
    <cellStyle name="出力 3 2 5 3 4 5" xfId="10166" xr:uid="{00000000-0005-0000-0000-000065350000}"/>
    <cellStyle name="出力 3 2 5 3 4 6" xfId="11887" xr:uid="{00000000-0005-0000-0000-000066350000}"/>
    <cellStyle name="出力 3 2 5 3 4 7" xfId="13480" xr:uid="{00000000-0005-0000-0000-000067350000}"/>
    <cellStyle name="出力 3 2 5 3 4 8" xfId="14975" xr:uid="{00000000-0005-0000-0000-000068350000}"/>
    <cellStyle name="出力 3 2 5 3 4 9" xfId="15905" xr:uid="{00000000-0005-0000-0000-000069350000}"/>
    <cellStyle name="出力 3 2 5 3 5" xfId="4586" xr:uid="{00000000-0005-0000-0000-00006A350000}"/>
    <cellStyle name="出力 3 2 5 3 6" xfId="7368" xr:uid="{00000000-0005-0000-0000-00006B350000}"/>
    <cellStyle name="出力 3 2 5 3 7" xfId="8960" xr:uid="{00000000-0005-0000-0000-00006C350000}"/>
    <cellStyle name="出力 3 2 5 3 8" xfId="10680" xr:uid="{00000000-0005-0000-0000-00006D350000}"/>
    <cellStyle name="出力 3 2 5 3 9" xfId="12273" xr:uid="{00000000-0005-0000-0000-00006E350000}"/>
    <cellStyle name="出力 3 2 5 4" xfId="701" xr:uid="{00000000-0005-0000-0000-00006F350000}"/>
    <cellStyle name="出力 3 2 5 4 10" xfId="16463" xr:uid="{00000000-0005-0000-0000-000070350000}"/>
    <cellStyle name="出力 3 2 5 4 11" xfId="18080" xr:uid="{00000000-0005-0000-0000-000071350000}"/>
    <cellStyle name="出力 3 2 5 4 12" xfId="19679" xr:uid="{00000000-0005-0000-0000-000072350000}"/>
    <cellStyle name="出力 3 2 5 4 13" xfId="3905" xr:uid="{00000000-0005-0000-0000-000073350000}"/>
    <cellStyle name="出力 3 2 5 4 2" xfId="1907" xr:uid="{00000000-0005-0000-0000-000074350000}"/>
    <cellStyle name="出力 3 2 5 4 2 2" xfId="5127" xr:uid="{00000000-0005-0000-0000-000075350000}"/>
    <cellStyle name="出力 3 2 5 4 3" xfId="3032" xr:uid="{00000000-0005-0000-0000-000076350000}"/>
    <cellStyle name="出力 3 2 5 4 3 2" xfId="6348" xr:uid="{00000000-0005-0000-0000-000077350000}"/>
    <cellStyle name="出力 3 2 5 4 4" xfId="7539" xr:uid="{00000000-0005-0000-0000-000078350000}"/>
    <cellStyle name="出力 3 2 5 4 5" xfId="9131" xr:uid="{00000000-0005-0000-0000-000079350000}"/>
    <cellStyle name="出力 3 2 5 4 6" xfId="10852" xr:uid="{00000000-0005-0000-0000-00007A350000}"/>
    <cellStyle name="出力 3 2 5 4 7" xfId="12445" xr:uid="{00000000-0005-0000-0000-00007B350000}"/>
    <cellStyle name="出力 3 2 5 4 8" xfId="14012" xr:uid="{00000000-0005-0000-0000-00007C350000}"/>
    <cellStyle name="出力 3 2 5 4 9" xfId="13788" xr:uid="{00000000-0005-0000-0000-00007D350000}"/>
    <cellStyle name="出力 3 2 5 5" xfId="1094" xr:uid="{00000000-0005-0000-0000-00007E350000}"/>
    <cellStyle name="出力 3 2 5 5 10" xfId="16856" xr:uid="{00000000-0005-0000-0000-00007F350000}"/>
    <cellStyle name="出力 3 2 5 5 11" xfId="18473" xr:uid="{00000000-0005-0000-0000-000080350000}"/>
    <cellStyle name="出力 3 2 5 5 12" xfId="20072" xr:uid="{00000000-0005-0000-0000-000081350000}"/>
    <cellStyle name="出力 3 2 5 5 13" xfId="4298" xr:uid="{00000000-0005-0000-0000-000082350000}"/>
    <cellStyle name="出力 3 2 5 5 2" xfId="2300" xr:uid="{00000000-0005-0000-0000-000083350000}"/>
    <cellStyle name="出力 3 2 5 5 2 2" xfId="5520" xr:uid="{00000000-0005-0000-0000-000084350000}"/>
    <cellStyle name="出力 3 2 5 5 3" xfId="3224" xr:uid="{00000000-0005-0000-0000-000085350000}"/>
    <cellStyle name="出力 3 2 5 5 3 2" xfId="6741" xr:uid="{00000000-0005-0000-0000-000086350000}"/>
    <cellStyle name="出力 3 2 5 5 4" xfId="7932" xr:uid="{00000000-0005-0000-0000-000087350000}"/>
    <cellStyle name="出力 3 2 5 5 5" xfId="9524" xr:uid="{00000000-0005-0000-0000-000088350000}"/>
    <cellStyle name="出力 3 2 5 5 6" xfId="11245" xr:uid="{00000000-0005-0000-0000-000089350000}"/>
    <cellStyle name="出力 3 2 5 5 7" xfId="12838" xr:uid="{00000000-0005-0000-0000-00008A350000}"/>
    <cellStyle name="出力 3 2 5 5 8" xfId="14369" xr:uid="{00000000-0005-0000-0000-00008B350000}"/>
    <cellStyle name="出力 3 2 5 5 9" xfId="15263" xr:uid="{00000000-0005-0000-0000-00008C350000}"/>
    <cellStyle name="出力 3 2 5 6" xfId="1496" xr:uid="{00000000-0005-0000-0000-00008D350000}"/>
    <cellStyle name="出力 3 2 5 6 10" xfId="17258" xr:uid="{00000000-0005-0000-0000-00008E350000}"/>
    <cellStyle name="出力 3 2 5 6 11" xfId="18875" xr:uid="{00000000-0005-0000-0000-00008F350000}"/>
    <cellStyle name="出力 3 2 5 6 12" xfId="20474" xr:uid="{00000000-0005-0000-0000-000090350000}"/>
    <cellStyle name="出力 3 2 5 6 2" xfId="2702" xr:uid="{00000000-0005-0000-0000-000091350000}"/>
    <cellStyle name="出力 3 2 5 6 2 2" xfId="5922" xr:uid="{00000000-0005-0000-0000-000092350000}"/>
    <cellStyle name="出力 3 2 5 6 3" xfId="3494" xr:uid="{00000000-0005-0000-0000-000093350000}"/>
    <cellStyle name="出力 3 2 5 6 4" xfId="8334" xr:uid="{00000000-0005-0000-0000-000094350000}"/>
    <cellStyle name="出力 3 2 5 6 5" xfId="9926" xr:uid="{00000000-0005-0000-0000-000095350000}"/>
    <cellStyle name="出力 3 2 5 6 6" xfId="11647" xr:uid="{00000000-0005-0000-0000-000096350000}"/>
    <cellStyle name="出力 3 2 5 6 7" xfId="13240" xr:uid="{00000000-0005-0000-0000-000097350000}"/>
    <cellStyle name="出力 3 2 5 6 8" xfId="14735" xr:uid="{00000000-0005-0000-0000-000098350000}"/>
    <cellStyle name="出力 3 2 5 6 9" xfId="15665" xr:uid="{00000000-0005-0000-0000-000099350000}"/>
    <cellStyle name="出力 3 2 5 7" xfId="4867" xr:uid="{00000000-0005-0000-0000-00009A350000}"/>
    <cellStyle name="出力 3 2 5 8" xfId="7128" xr:uid="{00000000-0005-0000-0000-00009B350000}"/>
    <cellStyle name="出力 3 2 5 9" xfId="8720" xr:uid="{00000000-0005-0000-0000-00009C350000}"/>
    <cellStyle name="出力 3 2 6" xfId="291" xr:uid="{00000000-0005-0000-0000-00009D350000}"/>
    <cellStyle name="出力 3 2 6 10" xfId="10441" xr:uid="{00000000-0005-0000-0000-00009E350000}"/>
    <cellStyle name="出力 3 2 6 11" xfId="12034" xr:uid="{00000000-0005-0000-0000-00009F350000}"/>
    <cellStyle name="出力 3 2 6 12" xfId="13751" xr:uid="{00000000-0005-0000-0000-0000A0350000}"/>
    <cellStyle name="出力 3 2 6 13" xfId="16053" xr:uid="{00000000-0005-0000-0000-0000A1350000}"/>
    <cellStyle name="出力 3 2 6 14" xfId="17670" xr:uid="{00000000-0005-0000-0000-0000A2350000}"/>
    <cellStyle name="出力 3 2 6 15" xfId="19269" xr:uid="{00000000-0005-0000-0000-0000A3350000}"/>
    <cellStyle name="出力 3 2 6 2" xfId="416" xr:uid="{00000000-0005-0000-0000-0000A4350000}"/>
    <cellStyle name="出力 3 2 6 2 10" xfId="12159" xr:uid="{00000000-0005-0000-0000-0000A5350000}"/>
    <cellStyle name="出力 3 2 6 2 11" xfId="13603" xr:uid="{00000000-0005-0000-0000-0000A6350000}"/>
    <cellStyle name="出力 3 2 6 2 12" xfId="16178" xr:uid="{00000000-0005-0000-0000-0000A7350000}"/>
    <cellStyle name="出力 3 2 6 2 13" xfId="17795" xr:uid="{00000000-0005-0000-0000-0000A8350000}"/>
    <cellStyle name="出力 3 2 6 2 14" xfId="19394" xr:uid="{00000000-0005-0000-0000-0000A9350000}"/>
    <cellStyle name="出力 3 2 6 2 2" xfId="548" xr:uid="{00000000-0005-0000-0000-0000AA350000}"/>
    <cellStyle name="出力 3 2 6 2 2 10" xfId="13573" xr:uid="{00000000-0005-0000-0000-0000AB350000}"/>
    <cellStyle name="出力 3 2 6 2 2 11" xfId="16310" xr:uid="{00000000-0005-0000-0000-0000AC350000}"/>
    <cellStyle name="出力 3 2 6 2 2 12" xfId="17927" xr:uid="{00000000-0005-0000-0000-0000AD350000}"/>
    <cellStyle name="出力 3 2 6 2 2 13" xfId="19526" xr:uid="{00000000-0005-0000-0000-0000AE350000}"/>
    <cellStyle name="出力 3 2 6 2 2 2" xfId="959" xr:uid="{00000000-0005-0000-0000-0000AF350000}"/>
    <cellStyle name="出力 3 2 6 2 2 2 10" xfId="16721" xr:uid="{00000000-0005-0000-0000-0000B0350000}"/>
    <cellStyle name="出力 3 2 6 2 2 2 11" xfId="18338" xr:uid="{00000000-0005-0000-0000-0000B1350000}"/>
    <cellStyle name="出力 3 2 6 2 2 2 12" xfId="19937" xr:uid="{00000000-0005-0000-0000-0000B2350000}"/>
    <cellStyle name="出力 3 2 6 2 2 2 13" xfId="4163" xr:uid="{00000000-0005-0000-0000-0000B3350000}"/>
    <cellStyle name="出力 3 2 6 2 2 2 2" xfId="2165" xr:uid="{00000000-0005-0000-0000-0000B4350000}"/>
    <cellStyle name="出力 3 2 6 2 2 2 2 2" xfId="5385" xr:uid="{00000000-0005-0000-0000-0000B5350000}"/>
    <cellStyle name="出力 3 2 6 2 2 2 3" xfId="3158" xr:uid="{00000000-0005-0000-0000-0000B6350000}"/>
    <cellStyle name="出力 3 2 6 2 2 2 3 2" xfId="6606" xr:uid="{00000000-0005-0000-0000-0000B7350000}"/>
    <cellStyle name="出力 3 2 6 2 2 2 4" xfId="7797" xr:uid="{00000000-0005-0000-0000-0000B8350000}"/>
    <cellStyle name="出力 3 2 6 2 2 2 5" xfId="9389" xr:uid="{00000000-0005-0000-0000-0000B9350000}"/>
    <cellStyle name="出力 3 2 6 2 2 2 6" xfId="11110" xr:uid="{00000000-0005-0000-0000-0000BA350000}"/>
    <cellStyle name="出力 3 2 6 2 2 2 7" xfId="12703" xr:uid="{00000000-0005-0000-0000-0000BB350000}"/>
    <cellStyle name="出力 3 2 6 2 2 2 8" xfId="14235" xr:uid="{00000000-0005-0000-0000-0000BC350000}"/>
    <cellStyle name="出力 3 2 6 2 2 2 9" xfId="15128" xr:uid="{00000000-0005-0000-0000-0000BD350000}"/>
    <cellStyle name="出力 3 2 6 2 2 3" xfId="1352" xr:uid="{00000000-0005-0000-0000-0000BE350000}"/>
    <cellStyle name="出力 3 2 6 2 2 3 10" xfId="17114" xr:uid="{00000000-0005-0000-0000-0000BF350000}"/>
    <cellStyle name="出力 3 2 6 2 2 3 11" xfId="18731" xr:uid="{00000000-0005-0000-0000-0000C0350000}"/>
    <cellStyle name="出力 3 2 6 2 2 3 12" xfId="20330" xr:uid="{00000000-0005-0000-0000-0000C1350000}"/>
    <cellStyle name="出力 3 2 6 2 2 3 13" xfId="4556" xr:uid="{00000000-0005-0000-0000-0000C2350000}"/>
    <cellStyle name="出力 3 2 6 2 2 3 2" xfId="2558" xr:uid="{00000000-0005-0000-0000-0000C3350000}"/>
    <cellStyle name="出力 3 2 6 2 2 3 2 2" xfId="5778" xr:uid="{00000000-0005-0000-0000-0000C4350000}"/>
    <cellStyle name="出力 3 2 6 2 2 3 3" xfId="3350" xr:uid="{00000000-0005-0000-0000-0000C5350000}"/>
    <cellStyle name="出力 3 2 6 2 2 3 3 2" xfId="6999" xr:uid="{00000000-0005-0000-0000-0000C6350000}"/>
    <cellStyle name="出力 3 2 6 2 2 3 4" xfId="8190" xr:uid="{00000000-0005-0000-0000-0000C7350000}"/>
    <cellStyle name="出力 3 2 6 2 2 3 5" xfId="9782" xr:uid="{00000000-0005-0000-0000-0000C8350000}"/>
    <cellStyle name="出力 3 2 6 2 2 3 6" xfId="11503" xr:uid="{00000000-0005-0000-0000-0000C9350000}"/>
    <cellStyle name="出力 3 2 6 2 2 3 7" xfId="13096" xr:uid="{00000000-0005-0000-0000-0000CA350000}"/>
    <cellStyle name="出力 3 2 6 2 2 3 8" xfId="14591" xr:uid="{00000000-0005-0000-0000-0000CB350000}"/>
    <cellStyle name="出力 3 2 6 2 2 3 9" xfId="15521" xr:uid="{00000000-0005-0000-0000-0000CC350000}"/>
    <cellStyle name="出力 3 2 6 2 2 4" xfId="1754" xr:uid="{00000000-0005-0000-0000-0000CD350000}"/>
    <cellStyle name="出力 3 2 6 2 2 4 10" xfId="17516" xr:uid="{00000000-0005-0000-0000-0000CE350000}"/>
    <cellStyle name="出力 3 2 6 2 2 4 11" xfId="19133" xr:uid="{00000000-0005-0000-0000-0000CF350000}"/>
    <cellStyle name="出力 3 2 6 2 2 4 12" xfId="20732" xr:uid="{00000000-0005-0000-0000-0000D0350000}"/>
    <cellStyle name="出力 3 2 6 2 2 4 2" xfId="2960" xr:uid="{00000000-0005-0000-0000-0000D1350000}"/>
    <cellStyle name="出力 3 2 6 2 2 4 2 2" xfId="6180" xr:uid="{00000000-0005-0000-0000-0000D2350000}"/>
    <cellStyle name="出力 3 2 6 2 2 4 3" xfId="3752" xr:uid="{00000000-0005-0000-0000-0000D3350000}"/>
    <cellStyle name="出力 3 2 6 2 2 4 4" xfId="8592" xr:uid="{00000000-0005-0000-0000-0000D4350000}"/>
    <cellStyle name="出力 3 2 6 2 2 4 5" xfId="10184" xr:uid="{00000000-0005-0000-0000-0000D5350000}"/>
    <cellStyle name="出力 3 2 6 2 2 4 6" xfId="11905" xr:uid="{00000000-0005-0000-0000-0000D6350000}"/>
    <cellStyle name="出力 3 2 6 2 2 4 7" xfId="13498" xr:uid="{00000000-0005-0000-0000-0000D7350000}"/>
    <cellStyle name="出力 3 2 6 2 2 4 8" xfId="14993" xr:uid="{00000000-0005-0000-0000-0000D8350000}"/>
    <cellStyle name="出力 3 2 6 2 2 4 9" xfId="15923" xr:uid="{00000000-0005-0000-0000-0000D9350000}"/>
    <cellStyle name="出力 3 2 6 2 2 5" xfId="6194" xr:uid="{00000000-0005-0000-0000-0000DA350000}"/>
    <cellStyle name="出力 3 2 6 2 2 6" xfId="7386" xr:uid="{00000000-0005-0000-0000-0000DB350000}"/>
    <cellStyle name="出力 3 2 6 2 2 7" xfId="8978" xr:uid="{00000000-0005-0000-0000-0000DC350000}"/>
    <cellStyle name="出力 3 2 6 2 2 8" xfId="10698" xr:uid="{00000000-0005-0000-0000-0000DD350000}"/>
    <cellStyle name="出力 3 2 6 2 2 9" xfId="12291" xr:uid="{00000000-0005-0000-0000-0000DE350000}"/>
    <cellStyle name="出力 3 2 6 2 3" xfId="827" xr:uid="{00000000-0005-0000-0000-0000DF350000}"/>
    <cellStyle name="出力 3 2 6 2 3 10" xfId="16589" xr:uid="{00000000-0005-0000-0000-0000E0350000}"/>
    <cellStyle name="出力 3 2 6 2 3 11" xfId="18206" xr:uid="{00000000-0005-0000-0000-0000E1350000}"/>
    <cellStyle name="出力 3 2 6 2 3 12" xfId="19805" xr:uid="{00000000-0005-0000-0000-0000E2350000}"/>
    <cellStyle name="出力 3 2 6 2 3 13" xfId="4031" xr:uid="{00000000-0005-0000-0000-0000E3350000}"/>
    <cellStyle name="出力 3 2 6 2 3 2" xfId="2033" xr:uid="{00000000-0005-0000-0000-0000E4350000}"/>
    <cellStyle name="出力 3 2 6 2 3 2 2" xfId="5253" xr:uid="{00000000-0005-0000-0000-0000E5350000}"/>
    <cellStyle name="出力 3 2 6 2 3 3" xfId="3083" xr:uid="{00000000-0005-0000-0000-0000E6350000}"/>
    <cellStyle name="出力 3 2 6 2 3 3 2" xfId="6474" xr:uid="{00000000-0005-0000-0000-0000E7350000}"/>
    <cellStyle name="出力 3 2 6 2 3 4" xfId="7665" xr:uid="{00000000-0005-0000-0000-0000E8350000}"/>
    <cellStyle name="出力 3 2 6 2 3 5" xfId="9257" xr:uid="{00000000-0005-0000-0000-0000E9350000}"/>
    <cellStyle name="出力 3 2 6 2 3 6" xfId="10978" xr:uid="{00000000-0005-0000-0000-0000EA350000}"/>
    <cellStyle name="出力 3 2 6 2 3 7" xfId="12571" xr:uid="{00000000-0005-0000-0000-0000EB350000}"/>
    <cellStyle name="出力 3 2 6 2 3 8" xfId="14121" xr:uid="{00000000-0005-0000-0000-0000EC350000}"/>
    <cellStyle name="出力 3 2 6 2 3 9" xfId="10221" xr:uid="{00000000-0005-0000-0000-0000ED350000}"/>
    <cellStyle name="出力 3 2 6 2 4" xfId="1220" xr:uid="{00000000-0005-0000-0000-0000EE350000}"/>
    <cellStyle name="出力 3 2 6 2 4 10" xfId="16982" xr:uid="{00000000-0005-0000-0000-0000EF350000}"/>
    <cellStyle name="出力 3 2 6 2 4 11" xfId="18599" xr:uid="{00000000-0005-0000-0000-0000F0350000}"/>
    <cellStyle name="出力 3 2 6 2 4 12" xfId="20198" xr:uid="{00000000-0005-0000-0000-0000F1350000}"/>
    <cellStyle name="出力 3 2 6 2 4 13" xfId="4424" xr:uid="{00000000-0005-0000-0000-0000F2350000}"/>
    <cellStyle name="出力 3 2 6 2 4 2" xfId="2426" xr:uid="{00000000-0005-0000-0000-0000F3350000}"/>
    <cellStyle name="出力 3 2 6 2 4 2 2" xfId="5646" xr:uid="{00000000-0005-0000-0000-0000F4350000}"/>
    <cellStyle name="出力 3 2 6 2 4 3" xfId="3275" xr:uid="{00000000-0005-0000-0000-0000F5350000}"/>
    <cellStyle name="出力 3 2 6 2 4 3 2" xfId="6867" xr:uid="{00000000-0005-0000-0000-0000F6350000}"/>
    <cellStyle name="出力 3 2 6 2 4 4" xfId="8058" xr:uid="{00000000-0005-0000-0000-0000F7350000}"/>
    <cellStyle name="出力 3 2 6 2 4 5" xfId="9650" xr:uid="{00000000-0005-0000-0000-0000F8350000}"/>
    <cellStyle name="出力 3 2 6 2 4 6" xfId="11371" xr:uid="{00000000-0005-0000-0000-0000F9350000}"/>
    <cellStyle name="出力 3 2 6 2 4 7" xfId="12964" xr:uid="{00000000-0005-0000-0000-0000FA350000}"/>
    <cellStyle name="出力 3 2 6 2 4 8" xfId="14477" xr:uid="{00000000-0005-0000-0000-0000FB350000}"/>
    <cellStyle name="出力 3 2 6 2 4 9" xfId="15389" xr:uid="{00000000-0005-0000-0000-0000FC350000}"/>
    <cellStyle name="出力 3 2 6 2 5" xfId="1622" xr:uid="{00000000-0005-0000-0000-0000FD350000}"/>
    <cellStyle name="出力 3 2 6 2 5 10" xfId="17384" xr:uid="{00000000-0005-0000-0000-0000FE350000}"/>
    <cellStyle name="出力 3 2 6 2 5 11" xfId="19001" xr:uid="{00000000-0005-0000-0000-0000FF350000}"/>
    <cellStyle name="出力 3 2 6 2 5 12" xfId="20600" xr:uid="{00000000-0005-0000-0000-000000360000}"/>
    <cellStyle name="出力 3 2 6 2 5 2" xfId="2828" xr:uid="{00000000-0005-0000-0000-000001360000}"/>
    <cellStyle name="出力 3 2 6 2 5 2 2" xfId="6048" xr:uid="{00000000-0005-0000-0000-000002360000}"/>
    <cellStyle name="出力 3 2 6 2 5 3" xfId="3620" xr:uid="{00000000-0005-0000-0000-000003360000}"/>
    <cellStyle name="出力 3 2 6 2 5 4" xfId="8460" xr:uid="{00000000-0005-0000-0000-000004360000}"/>
    <cellStyle name="出力 3 2 6 2 5 5" xfId="10052" xr:uid="{00000000-0005-0000-0000-000005360000}"/>
    <cellStyle name="出力 3 2 6 2 5 6" xfId="11773" xr:uid="{00000000-0005-0000-0000-000006360000}"/>
    <cellStyle name="出力 3 2 6 2 5 7" xfId="13366" xr:uid="{00000000-0005-0000-0000-000007360000}"/>
    <cellStyle name="出力 3 2 6 2 5 8" xfId="14861" xr:uid="{00000000-0005-0000-0000-000008360000}"/>
    <cellStyle name="出力 3 2 6 2 5 9" xfId="15791" xr:uid="{00000000-0005-0000-0000-000009360000}"/>
    <cellStyle name="出力 3 2 6 2 6" xfId="4713" xr:uid="{00000000-0005-0000-0000-00000A360000}"/>
    <cellStyle name="出力 3 2 6 2 7" xfId="7254" xr:uid="{00000000-0005-0000-0000-00000B360000}"/>
    <cellStyle name="出力 3 2 6 2 8" xfId="8846" xr:uid="{00000000-0005-0000-0000-00000C360000}"/>
    <cellStyle name="出力 3 2 6 2 9" xfId="10566" xr:uid="{00000000-0005-0000-0000-00000D360000}"/>
    <cellStyle name="出力 3 2 6 3" xfId="535" xr:uid="{00000000-0005-0000-0000-00000E360000}"/>
    <cellStyle name="出力 3 2 6 3 10" xfId="13575" xr:uid="{00000000-0005-0000-0000-00000F360000}"/>
    <cellStyle name="出力 3 2 6 3 11" xfId="16297" xr:uid="{00000000-0005-0000-0000-000010360000}"/>
    <cellStyle name="出力 3 2 6 3 12" xfId="17914" xr:uid="{00000000-0005-0000-0000-000011360000}"/>
    <cellStyle name="出力 3 2 6 3 13" xfId="19513" xr:uid="{00000000-0005-0000-0000-000012360000}"/>
    <cellStyle name="出力 3 2 6 3 2" xfId="946" xr:uid="{00000000-0005-0000-0000-000013360000}"/>
    <cellStyle name="出力 3 2 6 3 2 10" xfId="16708" xr:uid="{00000000-0005-0000-0000-000014360000}"/>
    <cellStyle name="出力 3 2 6 3 2 11" xfId="18325" xr:uid="{00000000-0005-0000-0000-000015360000}"/>
    <cellStyle name="出力 3 2 6 3 2 12" xfId="19924" xr:uid="{00000000-0005-0000-0000-000016360000}"/>
    <cellStyle name="出力 3 2 6 3 2 13" xfId="4150" xr:uid="{00000000-0005-0000-0000-000017360000}"/>
    <cellStyle name="出力 3 2 6 3 2 2" xfId="2152" xr:uid="{00000000-0005-0000-0000-000018360000}"/>
    <cellStyle name="出力 3 2 6 3 2 2 2" xfId="5372" xr:uid="{00000000-0005-0000-0000-000019360000}"/>
    <cellStyle name="出力 3 2 6 3 2 3" xfId="3145" xr:uid="{00000000-0005-0000-0000-00001A360000}"/>
    <cellStyle name="出力 3 2 6 3 2 3 2" xfId="6593" xr:uid="{00000000-0005-0000-0000-00001B360000}"/>
    <cellStyle name="出力 3 2 6 3 2 4" xfId="7784" xr:uid="{00000000-0005-0000-0000-00001C360000}"/>
    <cellStyle name="出力 3 2 6 3 2 5" xfId="9376" xr:uid="{00000000-0005-0000-0000-00001D360000}"/>
    <cellStyle name="出力 3 2 6 3 2 6" xfId="11097" xr:uid="{00000000-0005-0000-0000-00001E360000}"/>
    <cellStyle name="出力 3 2 6 3 2 7" xfId="12690" xr:uid="{00000000-0005-0000-0000-00001F360000}"/>
    <cellStyle name="出力 3 2 6 3 2 8" xfId="14222" xr:uid="{00000000-0005-0000-0000-000020360000}"/>
    <cellStyle name="出力 3 2 6 3 2 9" xfId="15115" xr:uid="{00000000-0005-0000-0000-000021360000}"/>
    <cellStyle name="出力 3 2 6 3 3" xfId="1339" xr:uid="{00000000-0005-0000-0000-000022360000}"/>
    <cellStyle name="出力 3 2 6 3 3 10" xfId="17101" xr:uid="{00000000-0005-0000-0000-000023360000}"/>
    <cellStyle name="出力 3 2 6 3 3 11" xfId="18718" xr:uid="{00000000-0005-0000-0000-000024360000}"/>
    <cellStyle name="出力 3 2 6 3 3 12" xfId="20317" xr:uid="{00000000-0005-0000-0000-000025360000}"/>
    <cellStyle name="出力 3 2 6 3 3 13" xfId="4543" xr:uid="{00000000-0005-0000-0000-000026360000}"/>
    <cellStyle name="出力 3 2 6 3 3 2" xfId="2545" xr:uid="{00000000-0005-0000-0000-000027360000}"/>
    <cellStyle name="出力 3 2 6 3 3 2 2" xfId="5765" xr:uid="{00000000-0005-0000-0000-000028360000}"/>
    <cellStyle name="出力 3 2 6 3 3 3" xfId="3337" xr:uid="{00000000-0005-0000-0000-000029360000}"/>
    <cellStyle name="出力 3 2 6 3 3 3 2" xfId="6986" xr:uid="{00000000-0005-0000-0000-00002A360000}"/>
    <cellStyle name="出力 3 2 6 3 3 4" xfId="8177" xr:uid="{00000000-0005-0000-0000-00002B360000}"/>
    <cellStyle name="出力 3 2 6 3 3 5" xfId="9769" xr:uid="{00000000-0005-0000-0000-00002C360000}"/>
    <cellStyle name="出力 3 2 6 3 3 6" xfId="11490" xr:uid="{00000000-0005-0000-0000-00002D360000}"/>
    <cellStyle name="出力 3 2 6 3 3 7" xfId="13083" xr:uid="{00000000-0005-0000-0000-00002E360000}"/>
    <cellStyle name="出力 3 2 6 3 3 8" xfId="14578" xr:uid="{00000000-0005-0000-0000-00002F360000}"/>
    <cellStyle name="出力 3 2 6 3 3 9" xfId="15508" xr:uid="{00000000-0005-0000-0000-000030360000}"/>
    <cellStyle name="出力 3 2 6 3 4" xfId="1741" xr:uid="{00000000-0005-0000-0000-000031360000}"/>
    <cellStyle name="出力 3 2 6 3 4 10" xfId="17503" xr:uid="{00000000-0005-0000-0000-000032360000}"/>
    <cellStyle name="出力 3 2 6 3 4 11" xfId="19120" xr:uid="{00000000-0005-0000-0000-000033360000}"/>
    <cellStyle name="出力 3 2 6 3 4 12" xfId="20719" xr:uid="{00000000-0005-0000-0000-000034360000}"/>
    <cellStyle name="出力 3 2 6 3 4 2" xfId="2947" xr:uid="{00000000-0005-0000-0000-000035360000}"/>
    <cellStyle name="出力 3 2 6 3 4 2 2" xfId="6167" xr:uid="{00000000-0005-0000-0000-000036360000}"/>
    <cellStyle name="出力 3 2 6 3 4 3" xfId="3739" xr:uid="{00000000-0005-0000-0000-000037360000}"/>
    <cellStyle name="出力 3 2 6 3 4 4" xfId="8579" xr:uid="{00000000-0005-0000-0000-000038360000}"/>
    <cellStyle name="出力 3 2 6 3 4 5" xfId="10171" xr:uid="{00000000-0005-0000-0000-000039360000}"/>
    <cellStyle name="出力 3 2 6 3 4 6" xfId="11892" xr:uid="{00000000-0005-0000-0000-00003A360000}"/>
    <cellStyle name="出力 3 2 6 3 4 7" xfId="13485" xr:uid="{00000000-0005-0000-0000-00003B360000}"/>
    <cellStyle name="出力 3 2 6 3 4 8" xfId="14980" xr:uid="{00000000-0005-0000-0000-00003C360000}"/>
    <cellStyle name="出力 3 2 6 3 4 9" xfId="15910" xr:uid="{00000000-0005-0000-0000-00003D360000}"/>
    <cellStyle name="出力 3 2 6 3 5" xfId="4581" xr:uid="{00000000-0005-0000-0000-00003E360000}"/>
    <cellStyle name="出力 3 2 6 3 6" xfId="7373" xr:uid="{00000000-0005-0000-0000-00003F360000}"/>
    <cellStyle name="出力 3 2 6 3 7" xfId="8965" xr:uid="{00000000-0005-0000-0000-000040360000}"/>
    <cellStyle name="出力 3 2 6 3 8" xfId="10685" xr:uid="{00000000-0005-0000-0000-000041360000}"/>
    <cellStyle name="出力 3 2 6 3 9" xfId="12278" xr:uid="{00000000-0005-0000-0000-000042360000}"/>
    <cellStyle name="出力 3 2 6 4" xfId="702" xr:uid="{00000000-0005-0000-0000-000043360000}"/>
    <cellStyle name="出力 3 2 6 4 10" xfId="16464" xr:uid="{00000000-0005-0000-0000-000044360000}"/>
    <cellStyle name="出力 3 2 6 4 11" xfId="18081" xr:uid="{00000000-0005-0000-0000-000045360000}"/>
    <cellStyle name="出力 3 2 6 4 12" xfId="19680" xr:uid="{00000000-0005-0000-0000-000046360000}"/>
    <cellStyle name="出力 3 2 6 4 13" xfId="3906" xr:uid="{00000000-0005-0000-0000-000047360000}"/>
    <cellStyle name="出力 3 2 6 4 2" xfId="1908" xr:uid="{00000000-0005-0000-0000-000048360000}"/>
    <cellStyle name="出力 3 2 6 4 2 2" xfId="5128" xr:uid="{00000000-0005-0000-0000-000049360000}"/>
    <cellStyle name="出力 3 2 6 4 3" xfId="3033" xr:uid="{00000000-0005-0000-0000-00004A360000}"/>
    <cellStyle name="出力 3 2 6 4 3 2" xfId="6349" xr:uid="{00000000-0005-0000-0000-00004B360000}"/>
    <cellStyle name="出力 3 2 6 4 4" xfId="7540" xr:uid="{00000000-0005-0000-0000-00004C360000}"/>
    <cellStyle name="出力 3 2 6 4 5" xfId="9132" xr:uid="{00000000-0005-0000-0000-00004D360000}"/>
    <cellStyle name="出力 3 2 6 4 6" xfId="10853" xr:uid="{00000000-0005-0000-0000-00004E360000}"/>
    <cellStyle name="出力 3 2 6 4 7" xfId="12446" xr:uid="{00000000-0005-0000-0000-00004F360000}"/>
    <cellStyle name="出力 3 2 6 4 8" xfId="14013" xr:uid="{00000000-0005-0000-0000-000050360000}"/>
    <cellStyle name="出力 3 2 6 4 9" xfId="13543" xr:uid="{00000000-0005-0000-0000-000051360000}"/>
    <cellStyle name="出力 3 2 6 5" xfId="1095" xr:uid="{00000000-0005-0000-0000-000052360000}"/>
    <cellStyle name="出力 3 2 6 5 10" xfId="16857" xr:uid="{00000000-0005-0000-0000-000053360000}"/>
    <cellStyle name="出力 3 2 6 5 11" xfId="18474" xr:uid="{00000000-0005-0000-0000-000054360000}"/>
    <cellStyle name="出力 3 2 6 5 12" xfId="20073" xr:uid="{00000000-0005-0000-0000-000055360000}"/>
    <cellStyle name="出力 3 2 6 5 13" xfId="4299" xr:uid="{00000000-0005-0000-0000-000056360000}"/>
    <cellStyle name="出力 3 2 6 5 2" xfId="2301" xr:uid="{00000000-0005-0000-0000-000057360000}"/>
    <cellStyle name="出力 3 2 6 5 2 2" xfId="5521" xr:uid="{00000000-0005-0000-0000-000058360000}"/>
    <cellStyle name="出力 3 2 6 5 3" xfId="3225" xr:uid="{00000000-0005-0000-0000-000059360000}"/>
    <cellStyle name="出力 3 2 6 5 3 2" xfId="6742" xr:uid="{00000000-0005-0000-0000-00005A360000}"/>
    <cellStyle name="出力 3 2 6 5 4" xfId="7933" xr:uid="{00000000-0005-0000-0000-00005B360000}"/>
    <cellStyle name="出力 3 2 6 5 5" xfId="9525" xr:uid="{00000000-0005-0000-0000-00005C360000}"/>
    <cellStyle name="出力 3 2 6 5 6" xfId="11246" xr:uid="{00000000-0005-0000-0000-00005D360000}"/>
    <cellStyle name="出力 3 2 6 5 7" xfId="12839" xr:uid="{00000000-0005-0000-0000-00005E360000}"/>
    <cellStyle name="出力 3 2 6 5 8" xfId="14370" xr:uid="{00000000-0005-0000-0000-00005F360000}"/>
    <cellStyle name="出力 3 2 6 5 9" xfId="15264" xr:uid="{00000000-0005-0000-0000-000060360000}"/>
    <cellStyle name="出力 3 2 6 6" xfId="1497" xr:uid="{00000000-0005-0000-0000-000061360000}"/>
    <cellStyle name="出力 3 2 6 6 10" xfId="17259" xr:uid="{00000000-0005-0000-0000-000062360000}"/>
    <cellStyle name="出力 3 2 6 6 11" xfId="18876" xr:uid="{00000000-0005-0000-0000-000063360000}"/>
    <cellStyle name="出力 3 2 6 6 12" xfId="20475" xr:uid="{00000000-0005-0000-0000-000064360000}"/>
    <cellStyle name="出力 3 2 6 6 2" xfId="2703" xr:uid="{00000000-0005-0000-0000-000065360000}"/>
    <cellStyle name="出力 3 2 6 6 2 2" xfId="5923" xr:uid="{00000000-0005-0000-0000-000066360000}"/>
    <cellStyle name="出力 3 2 6 6 3" xfId="3495" xr:uid="{00000000-0005-0000-0000-000067360000}"/>
    <cellStyle name="出力 3 2 6 6 4" xfId="8335" xr:uid="{00000000-0005-0000-0000-000068360000}"/>
    <cellStyle name="出力 3 2 6 6 5" xfId="9927" xr:uid="{00000000-0005-0000-0000-000069360000}"/>
    <cellStyle name="出力 3 2 6 6 6" xfId="11648" xr:uid="{00000000-0005-0000-0000-00006A360000}"/>
    <cellStyle name="出力 3 2 6 6 7" xfId="13241" xr:uid="{00000000-0005-0000-0000-00006B360000}"/>
    <cellStyle name="出力 3 2 6 6 8" xfId="14736" xr:uid="{00000000-0005-0000-0000-00006C360000}"/>
    <cellStyle name="出力 3 2 6 6 9" xfId="15666" xr:uid="{00000000-0005-0000-0000-00006D360000}"/>
    <cellStyle name="出力 3 2 6 7" xfId="4765" xr:uid="{00000000-0005-0000-0000-00006E360000}"/>
    <cellStyle name="出力 3 2 6 8" xfId="7129" xr:uid="{00000000-0005-0000-0000-00006F360000}"/>
    <cellStyle name="出力 3 2 6 9" xfId="8721" xr:uid="{00000000-0005-0000-0000-000070360000}"/>
    <cellStyle name="出力 3 2 7" xfId="453" xr:uid="{00000000-0005-0000-0000-000071360000}"/>
    <cellStyle name="出力 3 2 7 10" xfId="10317" xr:uid="{00000000-0005-0000-0000-000072360000}"/>
    <cellStyle name="出力 3 2 7 11" xfId="16215" xr:uid="{00000000-0005-0000-0000-000073360000}"/>
    <cellStyle name="出力 3 2 7 12" xfId="17832" xr:uid="{00000000-0005-0000-0000-000074360000}"/>
    <cellStyle name="出力 3 2 7 13" xfId="19431" xr:uid="{00000000-0005-0000-0000-000075360000}"/>
    <cellStyle name="出力 3 2 7 2" xfId="864" xr:uid="{00000000-0005-0000-0000-000076360000}"/>
    <cellStyle name="出力 3 2 7 2 10" xfId="16626" xr:uid="{00000000-0005-0000-0000-000077360000}"/>
    <cellStyle name="出力 3 2 7 2 11" xfId="18243" xr:uid="{00000000-0005-0000-0000-000078360000}"/>
    <cellStyle name="出力 3 2 7 2 12" xfId="19842" xr:uid="{00000000-0005-0000-0000-000079360000}"/>
    <cellStyle name="出力 3 2 7 2 13" xfId="4068" xr:uid="{00000000-0005-0000-0000-00007A360000}"/>
    <cellStyle name="出力 3 2 7 2 2" xfId="2070" xr:uid="{00000000-0005-0000-0000-00007B360000}"/>
    <cellStyle name="出力 3 2 7 2 2 2" xfId="5290" xr:uid="{00000000-0005-0000-0000-00007C360000}"/>
    <cellStyle name="出力 3 2 7 2 3" xfId="3099" xr:uid="{00000000-0005-0000-0000-00007D360000}"/>
    <cellStyle name="出力 3 2 7 2 3 2" xfId="6511" xr:uid="{00000000-0005-0000-0000-00007E360000}"/>
    <cellStyle name="出力 3 2 7 2 4" xfId="7702" xr:uid="{00000000-0005-0000-0000-00007F360000}"/>
    <cellStyle name="出力 3 2 7 2 5" xfId="9294" xr:uid="{00000000-0005-0000-0000-000080360000}"/>
    <cellStyle name="出力 3 2 7 2 6" xfId="11015" xr:uid="{00000000-0005-0000-0000-000081360000}"/>
    <cellStyle name="出力 3 2 7 2 7" xfId="12608" xr:uid="{00000000-0005-0000-0000-000082360000}"/>
    <cellStyle name="出力 3 2 7 2 8" xfId="14146" xr:uid="{00000000-0005-0000-0000-000083360000}"/>
    <cellStyle name="出力 3 2 7 2 9" xfId="15033" xr:uid="{00000000-0005-0000-0000-000084360000}"/>
    <cellStyle name="出力 3 2 7 3" xfId="1257" xr:uid="{00000000-0005-0000-0000-000085360000}"/>
    <cellStyle name="出力 3 2 7 3 10" xfId="17019" xr:uid="{00000000-0005-0000-0000-000086360000}"/>
    <cellStyle name="出力 3 2 7 3 11" xfId="18636" xr:uid="{00000000-0005-0000-0000-000087360000}"/>
    <cellStyle name="出力 3 2 7 3 12" xfId="20235" xr:uid="{00000000-0005-0000-0000-000088360000}"/>
    <cellStyle name="出力 3 2 7 3 13" xfId="4461" xr:uid="{00000000-0005-0000-0000-000089360000}"/>
    <cellStyle name="出力 3 2 7 3 2" xfId="2463" xr:uid="{00000000-0005-0000-0000-00008A360000}"/>
    <cellStyle name="出力 3 2 7 3 2 2" xfId="5683" xr:uid="{00000000-0005-0000-0000-00008B360000}"/>
    <cellStyle name="出力 3 2 7 3 3" xfId="3291" xr:uid="{00000000-0005-0000-0000-00008C360000}"/>
    <cellStyle name="出力 3 2 7 3 3 2" xfId="6904" xr:uid="{00000000-0005-0000-0000-00008D360000}"/>
    <cellStyle name="出力 3 2 7 3 4" xfId="8095" xr:uid="{00000000-0005-0000-0000-00008E360000}"/>
    <cellStyle name="出力 3 2 7 3 5" xfId="9687" xr:uid="{00000000-0005-0000-0000-00008F360000}"/>
    <cellStyle name="出力 3 2 7 3 6" xfId="11408" xr:uid="{00000000-0005-0000-0000-000090360000}"/>
    <cellStyle name="出力 3 2 7 3 7" xfId="13001" xr:uid="{00000000-0005-0000-0000-000091360000}"/>
    <cellStyle name="出力 3 2 7 3 8" xfId="14502" xr:uid="{00000000-0005-0000-0000-000092360000}"/>
    <cellStyle name="出力 3 2 7 3 9" xfId="15426" xr:uid="{00000000-0005-0000-0000-000093360000}"/>
    <cellStyle name="出力 3 2 7 4" xfId="1659" xr:uid="{00000000-0005-0000-0000-000094360000}"/>
    <cellStyle name="出力 3 2 7 4 10" xfId="17421" xr:uid="{00000000-0005-0000-0000-000095360000}"/>
    <cellStyle name="出力 3 2 7 4 11" xfId="19038" xr:uid="{00000000-0005-0000-0000-000096360000}"/>
    <cellStyle name="出力 3 2 7 4 12" xfId="20637" xr:uid="{00000000-0005-0000-0000-000097360000}"/>
    <cellStyle name="出力 3 2 7 4 2" xfId="2865" xr:uid="{00000000-0005-0000-0000-000098360000}"/>
    <cellStyle name="出力 3 2 7 4 2 2" xfId="6085" xr:uid="{00000000-0005-0000-0000-000099360000}"/>
    <cellStyle name="出力 3 2 7 4 3" xfId="3657" xr:uid="{00000000-0005-0000-0000-00009A360000}"/>
    <cellStyle name="出力 3 2 7 4 4" xfId="8497" xr:uid="{00000000-0005-0000-0000-00009B360000}"/>
    <cellStyle name="出力 3 2 7 4 5" xfId="10089" xr:uid="{00000000-0005-0000-0000-00009C360000}"/>
    <cellStyle name="出力 3 2 7 4 6" xfId="11810" xr:uid="{00000000-0005-0000-0000-00009D360000}"/>
    <cellStyle name="出力 3 2 7 4 7" xfId="13403" xr:uid="{00000000-0005-0000-0000-00009E360000}"/>
    <cellStyle name="出力 3 2 7 4 8" xfId="14898" xr:uid="{00000000-0005-0000-0000-00009F360000}"/>
    <cellStyle name="出力 3 2 7 4 9" xfId="15828" xr:uid="{00000000-0005-0000-0000-0000A0360000}"/>
    <cellStyle name="出力 3 2 7 5" xfId="4695" xr:uid="{00000000-0005-0000-0000-0000A1360000}"/>
    <cellStyle name="出力 3 2 7 6" xfId="7291" xr:uid="{00000000-0005-0000-0000-0000A2360000}"/>
    <cellStyle name="出力 3 2 7 7" xfId="8883" xr:uid="{00000000-0005-0000-0000-0000A3360000}"/>
    <cellStyle name="出力 3 2 7 8" xfId="10603" xr:uid="{00000000-0005-0000-0000-0000A4360000}"/>
    <cellStyle name="出力 3 2 7 9" xfId="12196" xr:uid="{00000000-0005-0000-0000-0000A5360000}"/>
    <cellStyle name="出力 3 2 8" xfId="696" xr:uid="{00000000-0005-0000-0000-0000A6360000}"/>
    <cellStyle name="出力 3 2 8 10" xfId="16458" xr:uid="{00000000-0005-0000-0000-0000A7360000}"/>
    <cellStyle name="出力 3 2 8 11" xfId="18075" xr:uid="{00000000-0005-0000-0000-0000A8360000}"/>
    <cellStyle name="出力 3 2 8 12" xfId="19674" xr:uid="{00000000-0005-0000-0000-0000A9360000}"/>
    <cellStyle name="出力 3 2 8 13" xfId="3900" xr:uid="{00000000-0005-0000-0000-0000AA360000}"/>
    <cellStyle name="出力 3 2 8 2" xfId="1902" xr:uid="{00000000-0005-0000-0000-0000AB360000}"/>
    <cellStyle name="出力 3 2 8 2 2" xfId="5122" xr:uid="{00000000-0005-0000-0000-0000AC360000}"/>
    <cellStyle name="出力 3 2 8 3" xfId="3027" xr:uid="{00000000-0005-0000-0000-0000AD360000}"/>
    <cellStyle name="出力 3 2 8 3 2" xfId="6343" xr:uid="{00000000-0005-0000-0000-0000AE360000}"/>
    <cellStyle name="出力 3 2 8 4" xfId="7534" xr:uid="{00000000-0005-0000-0000-0000AF360000}"/>
    <cellStyle name="出力 3 2 8 5" xfId="9126" xr:uid="{00000000-0005-0000-0000-0000B0360000}"/>
    <cellStyle name="出力 3 2 8 6" xfId="10847" xr:uid="{00000000-0005-0000-0000-0000B1360000}"/>
    <cellStyle name="出力 3 2 8 7" xfId="12440" xr:uid="{00000000-0005-0000-0000-0000B2360000}"/>
    <cellStyle name="出力 3 2 8 8" xfId="14007" xr:uid="{00000000-0005-0000-0000-0000B3360000}"/>
    <cellStyle name="出力 3 2 8 9" xfId="13546" xr:uid="{00000000-0005-0000-0000-0000B4360000}"/>
    <cellStyle name="出力 3 2 9" xfId="1089" xr:uid="{00000000-0005-0000-0000-0000B5360000}"/>
    <cellStyle name="出力 3 2 9 10" xfId="16851" xr:uid="{00000000-0005-0000-0000-0000B6360000}"/>
    <cellStyle name="出力 3 2 9 11" xfId="18468" xr:uid="{00000000-0005-0000-0000-0000B7360000}"/>
    <cellStyle name="出力 3 2 9 12" xfId="20067" xr:uid="{00000000-0005-0000-0000-0000B8360000}"/>
    <cellStyle name="出力 3 2 9 13" xfId="4293" xr:uid="{00000000-0005-0000-0000-0000B9360000}"/>
    <cellStyle name="出力 3 2 9 2" xfId="2295" xr:uid="{00000000-0005-0000-0000-0000BA360000}"/>
    <cellStyle name="出力 3 2 9 2 2" xfId="5515" xr:uid="{00000000-0005-0000-0000-0000BB360000}"/>
    <cellStyle name="出力 3 2 9 3" xfId="3219" xr:uid="{00000000-0005-0000-0000-0000BC360000}"/>
    <cellStyle name="出力 3 2 9 3 2" xfId="6736" xr:uid="{00000000-0005-0000-0000-0000BD360000}"/>
    <cellStyle name="出力 3 2 9 4" xfId="7927" xr:uid="{00000000-0005-0000-0000-0000BE360000}"/>
    <cellStyle name="出力 3 2 9 5" xfId="9519" xr:uid="{00000000-0005-0000-0000-0000BF360000}"/>
    <cellStyle name="出力 3 2 9 6" xfId="11240" xr:uid="{00000000-0005-0000-0000-0000C0360000}"/>
    <cellStyle name="出力 3 2 9 7" xfId="12833" xr:uid="{00000000-0005-0000-0000-0000C1360000}"/>
    <cellStyle name="出力 3 2 9 8" xfId="14364" xr:uid="{00000000-0005-0000-0000-0000C2360000}"/>
    <cellStyle name="出力 3 2 9 9" xfId="15258" xr:uid="{00000000-0005-0000-0000-0000C3360000}"/>
    <cellStyle name="出力 3 3" xfId="292" xr:uid="{00000000-0005-0000-0000-0000C4360000}"/>
    <cellStyle name="出力 3 3 10" xfId="10442" xr:uid="{00000000-0005-0000-0000-0000C5360000}"/>
    <cellStyle name="出力 3 3 11" xfId="12035" xr:uid="{00000000-0005-0000-0000-0000C6360000}"/>
    <cellStyle name="出力 3 3 12" xfId="13648" xr:uid="{00000000-0005-0000-0000-0000C7360000}"/>
    <cellStyle name="出力 3 3 13" xfId="16054" xr:uid="{00000000-0005-0000-0000-0000C8360000}"/>
    <cellStyle name="出力 3 3 14" xfId="17671" xr:uid="{00000000-0005-0000-0000-0000C9360000}"/>
    <cellStyle name="出力 3 3 15" xfId="19270" xr:uid="{00000000-0005-0000-0000-0000CA360000}"/>
    <cellStyle name="出力 3 3 2" xfId="293" xr:uid="{00000000-0005-0000-0000-0000CB360000}"/>
    <cellStyle name="出力 3 3 2 10" xfId="12036" xr:uid="{00000000-0005-0000-0000-0000CC360000}"/>
    <cellStyle name="出力 3 3 2 11" xfId="13824" xr:uid="{00000000-0005-0000-0000-0000CD360000}"/>
    <cellStyle name="出力 3 3 2 12" xfId="16055" xr:uid="{00000000-0005-0000-0000-0000CE360000}"/>
    <cellStyle name="出力 3 3 2 13" xfId="17672" xr:uid="{00000000-0005-0000-0000-0000CF360000}"/>
    <cellStyle name="出力 3 3 2 14" xfId="19271" xr:uid="{00000000-0005-0000-0000-0000D0360000}"/>
    <cellStyle name="出力 3 3 2 2" xfId="516" xr:uid="{00000000-0005-0000-0000-0000D1360000}"/>
    <cellStyle name="出力 3 3 2 2 10" xfId="13710" xr:uid="{00000000-0005-0000-0000-0000D2360000}"/>
    <cellStyle name="出力 3 3 2 2 11" xfId="16278" xr:uid="{00000000-0005-0000-0000-0000D3360000}"/>
    <cellStyle name="出力 3 3 2 2 12" xfId="17895" xr:uid="{00000000-0005-0000-0000-0000D4360000}"/>
    <cellStyle name="出力 3 3 2 2 13" xfId="19494" xr:uid="{00000000-0005-0000-0000-0000D5360000}"/>
    <cellStyle name="出力 3 3 2 2 2" xfId="927" xr:uid="{00000000-0005-0000-0000-0000D6360000}"/>
    <cellStyle name="出力 3 3 2 2 2 10" xfId="16689" xr:uid="{00000000-0005-0000-0000-0000D7360000}"/>
    <cellStyle name="出力 3 3 2 2 2 11" xfId="18306" xr:uid="{00000000-0005-0000-0000-0000D8360000}"/>
    <cellStyle name="出力 3 3 2 2 2 12" xfId="19905" xr:uid="{00000000-0005-0000-0000-0000D9360000}"/>
    <cellStyle name="出力 3 3 2 2 2 13" xfId="4131" xr:uid="{00000000-0005-0000-0000-0000DA360000}"/>
    <cellStyle name="出力 3 3 2 2 2 2" xfId="2133" xr:uid="{00000000-0005-0000-0000-0000DB360000}"/>
    <cellStyle name="出力 3 3 2 2 2 2 2" xfId="5353" xr:uid="{00000000-0005-0000-0000-0000DC360000}"/>
    <cellStyle name="出力 3 3 2 2 2 3" xfId="3126" xr:uid="{00000000-0005-0000-0000-0000DD360000}"/>
    <cellStyle name="出力 3 3 2 2 2 3 2" xfId="6574" xr:uid="{00000000-0005-0000-0000-0000DE360000}"/>
    <cellStyle name="出力 3 3 2 2 2 4" xfId="7765" xr:uid="{00000000-0005-0000-0000-0000DF360000}"/>
    <cellStyle name="出力 3 3 2 2 2 5" xfId="9357" xr:uid="{00000000-0005-0000-0000-0000E0360000}"/>
    <cellStyle name="出力 3 3 2 2 2 6" xfId="11078" xr:uid="{00000000-0005-0000-0000-0000E1360000}"/>
    <cellStyle name="出力 3 3 2 2 2 7" xfId="12671" xr:uid="{00000000-0005-0000-0000-0000E2360000}"/>
    <cellStyle name="出力 3 3 2 2 2 8" xfId="14203" xr:uid="{00000000-0005-0000-0000-0000E3360000}"/>
    <cellStyle name="出力 3 3 2 2 2 9" xfId="15096" xr:uid="{00000000-0005-0000-0000-0000E4360000}"/>
    <cellStyle name="出力 3 3 2 2 3" xfId="1320" xr:uid="{00000000-0005-0000-0000-0000E5360000}"/>
    <cellStyle name="出力 3 3 2 2 3 10" xfId="17082" xr:uid="{00000000-0005-0000-0000-0000E6360000}"/>
    <cellStyle name="出力 3 3 2 2 3 11" xfId="18699" xr:uid="{00000000-0005-0000-0000-0000E7360000}"/>
    <cellStyle name="出力 3 3 2 2 3 12" xfId="20298" xr:uid="{00000000-0005-0000-0000-0000E8360000}"/>
    <cellStyle name="出力 3 3 2 2 3 13" xfId="4524" xr:uid="{00000000-0005-0000-0000-0000E9360000}"/>
    <cellStyle name="出力 3 3 2 2 3 2" xfId="2526" xr:uid="{00000000-0005-0000-0000-0000EA360000}"/>
    <cellStyle name="出力 3 3 2 2 3 2 2" xfId="5746" xr:uid="{00000000-0005-0000-0000-0000EB360000}"/>
    <cellStyle name="出力 3 3 2 2 3 3" xfId="3318" xr:uid="{00000000-0005-0000-0000-0000EC360000}"/>
    <cellStyle name="出力 3 3 2 2 3 3 2" xfId="6967" xr:uid="{00000000-0005-0000-0000-0000ED360000}"/>
    <cellStyle name="出力 3 3 2 2 3 4" xfId="8158" xr:uid="{00000000-0005-0000-0000-0000EE360000}"/>
    <cellStyle name="出力 3 3 2 2 3 5" xfId="9750" xr:uid="{00000000-0005-0000-0000-0000EF360000}"/>
    <cellStyle name="出力 3 3 2 2 3 6" xfId="11471" xr:uid="{00000000-0005-0000-0000-0000F0360000}"/>
    <cellStyle name="出力 3 3 2 2 3 7" xfId="13064" xr:uid="{00000000-0005-0000-0000-0000F1360000}"/>
    <cellStyle name="出力 3 3 2 2 3 8" xfId="14559" xr:uid="{00000000-0005-0000-0000-0000F2360000}"/>
    <cellStyle name="出力 3 3 2 2 3 9" xfId="15489" xr:uid="{00000000-0005-0000-0000-0000F3360000}"/>
    <cellStyle name="出力 3 3 2 2 4" xfId="1722" xr:uid="{00000000-0005-0000-0000-0000F4360000}"/>
    <cellStyle name="出力 3 3 2 2 4 10" xfId="17484" xr:uid="{00000000-0005-0000-0000-0000F5360000}"/>
    <cellStyle name="出力 3 3 2 2 4 11" xfId="19101" xr:uid="{00000000-0005-0000-0000-0000F6360000}"/>
    <cellStyle name="出力 3 3 2 2 4 12" xfId="20700" xr:uid="{00000000-0005-0000-0000-0000F7360000}"/>
    <cellStyle name="出力 3 3 2 2 4 2" xfId="2928" xr:uid="{00000000-0005-0000-0000-0000F8360000}"/>
    <cellStyle name="出力 3 3 2 2 4 2 2" xfId="6148" xr:uid="{00000000-0005-0000-0000-0000F9360000}"/>
    <cellStyle name="出力 3 3 2 2 4 3" xfId="3720" xr:uid="{00000000-0005-0000-0000-0000FA360000}"/>
    <cellStyle name="出力 3 3 2 2 4 4" xfId="8560" xr:uid="{00000000-0005-0000-0000-0000FB360000}"/>
    <cellStyle name="出力 3 3 2 2 4 5" xfId="10152" xr:uid="{00000000-0005-0000-0000-0000FC360000}"/>
    <cellStyle name="出力 3 3 2 2 4 6" xfId="11873" xr:uid="{00000000-0005-0000-0000-0000FD360000}"/>
    <cellStyle name="出力 3 3 2 2 4 7" xfId="13466" xr:uid="{00000000-0005-0000-0000-0000FE360000}"/>
    <cellStyle name="出力 3 3 2 2 4 8" xfId="14961" xr:uid="{00000000-0005-0000-0000-0000FF360000}"/>
    <cellStyle name="出力 3 3 2 2 4 9" xfId="15891" xr:uid="{00000000-0005-0000-0000-000000370000}"/>
    <cellStyle name="出力 3 3 2 2 5" xfId="4600" xr:uid="{00000000-0005-0000-0000-000001370000}"/>
    <cellStyle name="出力 3 3 2 2 6" xfId="7354" xr:uid="{00000000-0005-0000-0000-000002370000}"/>
    <cellStyle name="出力 3 3 2 2 7" xfId="8946" xr:uid="{00000000-0005-0000-0000-000003370000}"/>
    <cellStyle name="出力 3 3 2 2 8" xfId="10666" xr:uid="{00000000-0005-0000-0000-000004370000}"/>
    <cellStyle name="出力 3 3 2 2 9" xfId="12259" xr:uid="{00000000-0005-0000-0000-000005370000}"/>
    <cellStyle name="出力 3 3 2 3" xfId="704" xr:uid="{00000000-0005-0000-0000-000006370000}"/>
    <cellStyle name="出力 3 3 2 3 10" xfId="16466" xr:uid="{00000000-0005-0000-0000-000007370000}"/>
    <cellStyle name="出力 3 3 2 3 11" xfId="18083" xr:uid="{00000000-0005-0000-0000-000008370000}"/>
    <cellStyle name="出力 3 3 2 3 12" xfId="19682" xr:uid="{00000000-0005-0000-0000-000009370000}"/>
    <cellStyle name="出力 3 3 2 3 13" xfId="3908" xr:uid="{00000000-0005-0000-0000-00000A370000}"/>
    <cellStyle name="出力 3 3 2 3 2" xfId="1910" xr:uid="{00000000-0005-0000-0000-00000B370000}"/>
    <cellStyle name="出力 3 3 2 3 2 2" xfId="5130" xr:uid="{00000000-0005-0000-0000-00000C370000}"/>
    <cellStyle name="出力 3 3 2 3 3" xfId="3035" xr:uid="{00000000-0005-0000-0000-00000D370000}"/>
    <cellStyle name="出力 3 3 2 3 3 2" xfId="6351" xr:uid="{00000000-0005-0000-0000-00000E370000}"/>
    <cellStyle name="出力 3 3 2 3 4" xfId="7542" xr:uid="{00000000-0005-0000-0000-00000F370000}"/>
    <cellStyle name="出力 3 3 2 3 5" xfId="9134" xr:uid="{00000000-0005-0000-0000-000010370000}"/>
    <cellStyle name="出力 3 3 2 3 6" xfId="10855" xr:uid="{00000000-0005-0000-0000-000011370000}"/>
    <cellStyle name="出力 3 3 2 3 7" xfId="12448" xr:uid="{00000000-0005-0000-0000-000012370000}"/>
    <cellStyle name="出力 3 3 2 3 8" xfId="14015" xr:uid="{00000000-0005-0000-0000-000013370000}"/>
    <cellStyle name="出力 3 3 2 3 9" xfId="10293" xr:uid="{00000000-0005-0000-0000-000014370000}"/>
    <cellStyle name="出力 3 3 2 4" xfId="1097" xr:uid="{00000000-0005-0000-0000-000015370000}"/>
    <cellStyle name="出力 3 3 2 4 10" xfId="16859" xr:uid="{00000000-0005-0000-0000-000016370000}"/>
    <cellStyle name="出力 3 3 2 4 11" xfId="18476" xr:uid="{00000000-0005-0000-0000-000017370000}"/>
    <cellStyle name="出力 3 3 2 4 12" xfId="20075" xr:uid="{00000000-0005-0000-0000-000018370000}"/>
    <cellStyle name="出力 3 3 2 4 13" xfId="4301" xr:uid="{00000000-0005-0000-0000-000019370000}"/>
    <cellStyle name="出力 3 3 2 4 2" xfId="2303" xr:uid="{00000000-0005-0000-0000-00001A370000}"/>
    <cellStyle name="出力 3 3 2 4 2 2" xfId="5523" xr:uid="{00000000-0005-0000-0000-00001B370000}"/>
    <cellStyle name="出力 3 3 2 4 3" xfId="3227" xr:uid="{00000000-0005-0000-0000-00001C370000}"/>
    <cellStyle name="出力 3 3 2 4 3 2" xfId="6744" xr:uid="{00000000-0005-0000-0000-00001D370000}"/>
    <cellStyle name="出力 3 3 2 4 4" xfId="7935" xr:uid="{00000000-0005-0000-0000-00001E370000}"/>
    <cellStyle name="出力 3 3 2 4 5" xfId="9527" xr:uid="{00000000-0005-0000-0000-00001F370000}"/>
    <cellStyle name="出力 3 3 2 4 6" xfId="11248" xr:uid="{00000000-0005-0000-0000-000020370000}"/>
    <cellStyle name="出力 3 3 2 4 7" xfId="12841" xr:uid="{00000000-0005-0000-0000-000021370000}"/>
    <cellStyle name="出力 3 3 2 4 8" xfId="14372" xr:uid="{00000000-0005-0000-0000-000022370000}"/>
    <cellStyle name="出力 3 3 2 4 9" xfId="15266" xr:uid="{00000000-0005-0000-0000-000023370000}"/>
    <cellStyle name="出力 3 3 2 5" xfId="1499" xr:uid="{00000000-0005-0000-0000-000024370000}"/>
    <cellStyle name="出力 3 3 2 5 10" xfId="17261" xr:uid="{00000000-0005-0000-0000-000025370000}"/>
    <cellStyle name="出力 3 3 2 5 11" xfId="18878" xr:uid="{00000000-0005-0000-0000-000026370000}"/>
    <cellStyle name="出力 3 3 2 5 12" xfId="20477" xr:uid="{00000000-0005-0000-0000-000027370000}"/>
    <cellStyle name="出力 3 3 2 5 2" xfId="2705" xr:uid="{00000000-0005-0000-0000-000028370000}"/>
    <cellStyle name="出力 3 3 2 5 2 2" xfId="5925" xr:uid="{00000000-0005-0000-0000-000029370000}"/>
    <cellStyle name="出力 3 3 2 5 3" xfId="3497" xr:uid="{00000000-0005-0000-0000-00002A370000}"/>
    <cellStyle name="出力 3 3 2 5 4" xfId="8337" xr:uid="{00000000-0005-0000-0000-00002B370000}"/>
    <cellStyle name="出力 3 3 2 5 5" xfId="9929" xr:uid="{00000000-0005-0000-0000-00002C370000}"/>
    <cellStyle name="出力 3 3 2 5 6" xfId="11650" xr:uid="{00000000-0005-0000-0000-00002D370000}"/>
    <cellStyle name="出力 3 3 2 5 7" xfId="13243" xr:uid="{00000000-0005-0000-0000-00002E370000}"/>
    <cellStyle name="出力 3 3 2 5 8" xfId="14738" xr:uid="{00000000-0005-0000-0000-00002F370000}"/>
    <cellStyle name="出力 3 3 2 5 9" xfId="15668" xr:uid="{00000000-0005-0000-0000-000030370000}"/>
    <cellStyle name="出力 3 3 2 6" xfId="4764" xr:uid="{00000000-0005-0000-0000-000031370000}"/>
    <cellStyle name="出力 3 3 2 7" xfId="7131" xr:uid="{00000000-0005-0000-0000-000032370000}"/>
    <cellStyle name="出力 3 3 2 8" xfId="8723" xr:uid="{00000000-0005-0000-0000-000033370000}"/>
    <cellStyle name="出力 3 3 2 9" xfId="10443" xr:uid="{00000000-0005-0000-0000-000034370000}"/>
    <cellStyle name="出力 3 3 3" xfId="465" xr:uid="{00000000-0005-0000-0000-000035370000}"/>
    <cellStyle name="出力 3 3 3 10" xfId="10305" xr:uid="{00000000-0005-0000-0000-000036370000}"/>
    <cellStyle name="出力 3 3 3 11" xfId="16227" xr:uid="{00000000-0005-0000-0000-000037370000}"/>
    <cellStyle name="出力 3 3 3 12" xfId="17844" xr:uid="{00000000-0005-0000-0000-000038370000}"/>
    <cellStyle name="出力 3 3 3 13" xfId="19443" xr:uid="{00000000-0005-0000-0000-000039370000}"/>
    <cellStyle name="出力 3 3 3 2" xfId="876" xr:uid="{00000000-0005-0000-0000-00003A370000}"/>
    <cellStyle name="出力 3 3 3 2 10" xfId="16638" xr:uid="{00000000-0005-0000-0000-00003B370000}"/>
    <cellStyle name="出力 3 3 3 2 11" xfId="18255" xr:uid="{00000000-0005-0000-0000-00003C370000}"/>
    <cellStyle name="出力 3 3 3 2 12" xfId="19854" xr:uid="{00000000-0005-0000-0000-00003D370000}"/>
    <cellStyle name="出力 3 3 3 2 13" xfId="4080" xr:uid="{00000000-0005-0000-0000-00003E370000}"/>
    <cellStyle name="出力 3 3 3 2 2" xfId="2082" xr:uid="{00000000-0005-0000-0000-00003F370000}"/>
    <cellStyle name="出力 3 3 3 2 2 2" xfId="5302" xr:uid="{00000000-0005-0000-0000-000040370000}"/>
    <cellStyle name="出力 3 3 3 2 3" xfId="3105" xr:uid="{00000000-0005-0000-0000-000041370000}"/>
    <cellStyle name="出力 3 3 3 2 3 2" xfId="6523" xr:uid="{00000000-0005-0000-0000-000042370000}"/>
    <cellStyle name="出力 3 3 3 2 4" xfId="7714" xr:uid="{00000000-0005-0000-0000-000043370000}"/>
    <cellStyle name="出力 3 3 3 2 5" xfId="9306" xr:uid="{00000000-0005-0000-0000-000044370000}"/>
    <cellStyle name="出力 3 3 3 2 6" xfId="11027" xr:uid="{00000000-0005-0000-0000-000045370000}"/>
    <cellStyle name="出力 3 3 3 2 7" xfId="12620" xr:uid="{00000000-0005-0000-0000-000046370000}"/>
    <cellStyle name="出力 3 3 3 2 8" xfId="14158" xr:uid="{00000000-0005-0000-0000-000047370000}"/>
    <cellStyle name="出力 3 3 3 2 9" xfId="15045" xr:uid="{00000000-0005-0000-0000-000048370000}"/>
    <cellStyle name="出力 3 3 3 3" xfId="1269" xr:uid="{00000000-0005-0000-0000-000049370000}"/>
    <cellStyle name="出力 3 3 3 3 10" xfId="17031" xr:uid="{00000000-0005-0000-0000-00004A370000}"/>
    <cellStyle name="出力 3 3 3 3 11" xfId="18648" xr:uid="{00000000-0005-0000-0000-00004B370000}"/>
    <cellStyle name="出力 3 3 3 3 12" xfId="20247" xr:uid="{00000000-0005-0000-0000-00004C370000}"/>
    <cellStyle name="出力 3 3 3 3 13" xfId="4473" xr:uid="{00000000-0005-0000-0000-00004D370000}"/>
    <cellStyle name="出力 3 3 3 3 2" xfId="2475" xr:uid="{00000000-0005-0000-0000-00004E370000}"/>
    <cellStyle name="出力 3 3 3 3 2 2" xfId="5695" xr:uid="{00000000-0005-0000-0000-00004F370000}"/>
    <cellStyle name="出力 3 3 3 3 3" xfId="3297" xr:uid="{00000000-0005-0000-0000-000050370000}"/>
    <cellStyle name="出力 3 3 3 3 3 2" xfId="6916" xr:uid="{00000000-0005-0000-0000-000051370000}"/>
    <cellStyle name="出力 3 3 3 3 4" xfId="8107" xr:uid="{00000000-0005-0000-0000-000052370000}"/>
    <cellStyle name="出力 3 3 3 3 5" xfId="9699" xr:uid="{00000000-0005-0000-0000-000053370000}"/>
    <cellStyle name="出力 3 3 3 3 6" xfId="11420" xr:uid="{00000000-0005-0000-0000-000054370000}"/>
    <cellStyle name="出力 3 3 3 3 7" xfId="13013" xr:uid="{00000000-0005-0000-0000-000055370000}"/>
    <cellStyle name="出力 3 3 3 3 8" xfId="14514" xr:uid="{00000000-0005-0000-0000-000056370000}"/>
    <cellStyle name="出力 3 3 3 3 9" xfId="15438" xr:uid="{00000000-0005-0000-0000-000057370000}"/>
    <cellStyle name="出力 3 3 3 4" xfId="1671" xr:uid="{00000000-0005-0000-0000-000058370000}"/>
    <cellStyle name="出力 3 3 3 4 10" xfId="17433" xr:uid="{00000000-0005-0000-0000-000059370000}"/>
    <cellStyle name="出力 3 3 3 4 11" xfId="19050" xr:uid="{00000000-0005-0000-0000-00005A370000}"/>
    <cellStyle name="出力 3 3 3 4 12" xfId="20649" xr:uid="{00000000-0005-0000-0000-00005B370000}"/>
    <cellStyle name="出力 3 3 3 4 2" xfId="2877" xr:uid="{00000000-0005-0000-0000-00005C370000}"/>
    <cellStyle name="出力 3 3 3 4 2 2" xfId="6097" xr:uid="{00000000-0005-0000-0000-00005D370000}"/>
    <cellStyle name="出力 3 3 3 4 3" xfId="3669" xr:uid="{00000000-0005-0000-0000-00005E370000}"/>
    <cellStyle name="出力 3 3 3 4 4" xfId="8509" xr:uid="{00000000-0005-0000-0000-00005F370000}"/>
    <cellStyle name="出力 3 3 3 4 5" xfId="10101" xr:uid="{00000000-0005-0000-0000-000060370000}"/>
    <cellStyle name="出力 3 3 3 4 6" xfId="11822" xr:uid="{00000000-0005-0000-0000-000061370000}"/>
    <cellStyle name="出力 3 3 3 4 7" xfId="13415" xr:uid="{00000000-0005-0000-0000-000062370000}"/>
    <cellStyle name="出力 3 3 3 4 8" xfId="14910" xr:uid="{00000000-0005-0000-0000-000063370000}"/>
    <cellStyle name="出力 3 3 3 4 9" xfId="15840" xr:uid="{00000000-0005-0000-0000-000064370000}"/>
    <cellStyle name="出力 3 3 3 5" xfId="4651" xr:uid="{00000000-0005-0000-0000-000065370000}"/>
    <cellStyle name="出力 3 3 3 6" xfId="7303" xr:uid="{00000000-0005-0000-0000-000066370000}"/>
    <cellStyle name="出力 3 3 3 7" xfId="8895" xr:uid="{00000000-0005-0000-0000-000067370000}"/>
    <cellStyle name="出力 3 3 3 8" xfId="10615" xr:uid="{00000000-0005-0000-0000-000068370000}"/>
    <cellStyle name="出力 3 3 3 9" xfId="12208" xr:uid="{00000000-0005-0000-0000-000069370000}"/>
    <cellStyle name="出力 3 3 4" xfId="703" xr:uid="{00000000-0005-0000-0000-00006A370000}"/>
    <cellStyle name="出力 3 3 4 10" xfId="16465" xr:uid="{00000000-0005-0000-0000-00006B370000}"/>
    <cellStyle name="出力 3 3 4 11" xfId="18082" xr:uid="{00000000-0005-0000-0000-00006C370000}"/>
    <cellStyle name="出力 3 3 4 12" xfId="19681" xr:uid="{00000000-0005-0000-0000-00006D370000}"/>
    <cellStyle name="出力 3 3 4 13" xfId="3907" xr:uid="{00000000-0005-0000-0000-00006E370000}"/>
    <cellStyle name="出力 3 3 4 2" xfId="1909" xr:uid="{00000000-0005-0000-0000-00006F370000}"/>
    <cellStyle name="出力 3 3 4 2 2" xfId="5129" xr:uid="{00000000-0005-0000-0000-000070370000}"/>
    <cellStyle name="出力 3 3 4 3" xfId="3034" xr:uid="{00000000-0005-0000-0000-000071370000}"/>
    <cellStyle name="出力 3 3 4 3 2" xfId="6350" xr:uid="{00000000-0005-0000-0000-000072370000}"/>
    <cellStyle name="出力 3 3 4 4" xfId="7541" xr:uid="{00000000-0005-0000-0000-000073370000}"/>
    <cellStyle name="出力 3 3 4 5" xfId="9133" xr:uid="{00000000-0005-0000-0000-000074370000}"/>
    <cellStyle name="出力 3 3 4 6" xfId="10854" xr:uid="{00000000-0005-0000-0000-000075370000}"/>
    <cellStyle name="出力 3 3 4 7" xfId="12447" xr:uid="{00000000-0005-0000-0000-000076370000}"/>
    <cellStyle name="出力 3 3 4 8" xfId="14014" xr:uid="{00000000-0005-0000-0000-000077370000}"/>
    <cellStyle name="出力 3 3 4 9" xfId="13542" xr:uid="{00000000-0005-0000-0000-000078370000}"/>
    <cellStyle name="出力 3 3 5" xfId="1096" xr:uid="{00000000-0005-0000-0000-000079370000}"/>
    <cellStyle name="出力 3 3 5 10" xfId="16858" xr:uid="{00000000-0005-0000-0000-00007A370000}"/>
    <cellStyle name="出力 3 3 5 11" xfId="18475" xr:uid="{00000000-0005-0000-0000-00007B370000}"/>
    <cellStyle name="出力 3 3 5 12" xfId="20074" xr:uid="{00000000-0005-0000-0000-00007C370000}"/>
    <cellStyle name="出力 3 3 5 13" xfId="4300" xr:uid="{00000000-0005-0000-0000-00007D370000}"/>
    <cellStyle name="出力 3 3 5 2" xfId="2302" xr:uid="{00000000-0005-0000-0000-00007E370000}"/>
    <cellStyle name="出力 3 3 5 2 2" xfId="5522" xr:uid="{00000000-0005-0000-0000-00007F370000}"/>
    <cellStyle name="出力 3 3 5 3" xfId="3226" xr:uid="{00000000-0005-0000-0000-000080370000}"/>
    <cellStyle name="出力 3 3 5 3 2" xfId="6743" xr:uid="{00000000-0005-0000-0000-000081370000}"/>
    <cellStyle name="出力 3 3 5 4" xfId="7934" xr:uid="{00000000-0005-0000-0000-000082370000}"/>
    <cellStyle name="出力 3 3 5 5" xfId="9526" xr:uid="{00000000-0005-0000-0000-000083370000}"/>
    <cellStyle name="出力 3 3 5 6" xfId="11247" xr:uid="{00000000-0005-0000-0000-000084370000}"/>
    <cellStyle name="出力 3 3 5 7" xfId="12840" xr:uid="{00000000-0005-0000-0000-000085370000}"/>
    <cellStyle name="出力 3 3 5 8" xfId="14371" xr:uid="{00000000-0005-0000-0000-000086370000}"/>
    <cellStyle name="出力 3 3 5 9" xfId="15265" xr:uid="{00000000-0005-0000-0000-000087370000}"/>
    <cellStyle name="出力 3 3 6" xfId="1498" xr:uid="{00000000-0005-0000-0000-000088370000}"/>
    <cellStyle name="出力 3 3 6 10" xfId="17260" xr:uid="{00000000-0005-0000-0000-000089370000}"/>
    <cellStyle name="出力 3 3 6 11" xfId="18877" xr:uid="{00000000-0005-0000-0000-00008A370000}"/>
    <cellStyle name="出力 3 3 6 12" xfId="20476" xr:uid="{00000000-0005-0000-0000-00008B370000}"/>
    <cellStyle name="出力 3 3 6 2" xfId="2704" xr:uid="{00000000-0005-0000-0000-00008C370000}"/>
    <cellStyle name="出力 3 3 6 2 2" xfId="5924" xr:uid="{00000000-0005-0000-0000-00008D370000}"/>
    <cellStyle name="出力 3 3 6 3" xfId="3496" xr:uid="{00000000-0005-0000-0000-00008E370000}"/>
    <cellStyle name="出力 3 3 6 4" xfId="8336" xr:uid="{00000000-0005-0000-0000-00008F370000}"/>
    <cellStyle name="出力 3 3 6 5" xfId="9928" xr:uid="{00000000-0005-0000-0000-000090370000}"/>
    <cellStyle name="出力 3 3 6 6" xfId="11649" xr:uid="{00000000-0005-0000-0000-000091370000}"/>
    <cellStyle name="出力 3 3 6 7" xfId="13242" xr:uid="{00000000-0005-0000-0000-000092370000}"/>
    <cellStyle name="出力 3 3 6 8" xfId="14737" xr:uid="{00000000-0005-0000-0000-000093370000}"/>
    <cellStyle name="出力 3 3 6 9" xfId="15667" xr:uid="{00000000-0005-0000-0000-000094370000}"/>
    <cellStyle name="出力 3 3 7" xfId="4936" xr:uid="{00000000-0005-0000-0000-000095370000}"/>
    <cellStyle name="出力 3 3 8" xfId="7130" xr:uid="{00000000-0005-0000-0000-000096370000}"/>
    <cellStyle name="出力 3 3 9" xfId="8722" xr:uid="{00000000-0005-0000-0000-000097370000}"/>
    <cellStyle name="出力 3 4" xfId="294" xr:uid="{00000000-0005-0000-0000-000098370000}"/>
    <cellStyle name="出力 3 4 10" xfId="12037" xr:uid="{00000000-0005-0000-0000-000099370000}"/>
    <cellStyle name="出力 3 4 11" xfId="13647" xr:uid="{00000000-0005-0000-0000-00009A370000}"/>
    <cellStyle name="出力 3 4 12" xfId="16056" xr:uid="{00000000-0005-0000-0000-00009B370000}"/>
    <cellStyle name="出力 3 4 13" xfId="17673" xr:uid="{00000000-0005-0000-0000-00009C370000}"/>
    <cellStyle name="出力 3 4 14" xfId="19272" xr:uid="{00000000-0005-0000-0000-00009D370000}"/>
    <cellStyle name="出力 3 4 2" xfId="495" xr:uid="{00000000-0005-0000-0000-00009E370000}"/>
    <cellStyle name="出力 3 4 2 10" xfId="14180" xr:uid="{00000000-0005-0000-0000-00009F370000}"/>
    <cellStyle name="出力 3 4 2 11" xfId="16257" xr:uid="{00000000-0005-0000-0000-0000A0370000}"/>
    <cellStyle name="出力 3 4 2 12" xfId="17874" xr:uid="{00000000-0005-0000-0000-0000A1370000}"/>
    <cellStyle name="出力 3 4 2 13" xfId="19473" xr:uid="{00000000-0005-0000-0000-0000A2370000}"/>
    <cellStyle name="出力 3 4 2 2" xfId="906" xr:uid="{00000000-0005-0000-0000-0000A3370000}"/>
    <cellStyle name="出力 3 4 2 2 10" xfId="16668" xr:uid="{00000000-0005-0000-0000-0000A4370000}"/>
    <cellStyle name="出力 3 4 2 2 11" xfId="18285" xr:uid="{00000000-0005-0000-0000-0000A5370000}"/>
    <cellStyle name="出力 3 4 2 2 12" xfId="19884" xr:uid="{00000000-0005-0000-0000-0000A6370000}"/>
    <cellStyle name="出力 3 4 2 2 13" xfId="4110" xr:uid="{00000000-0005-0000-0000-0000A7370000}"/>
    <cellStyle name="出力 3 4 2 2 2" xfId="2112" xr:uid="{00000000-0005-0000-0000-0000A8370000}"/>
    <cellStyle name="出力 3 4 2 2 2 2" xfId="5332" xr:uid="{00000000-0005-0000-0000-0000A9370000}"/>
    <cellStyle name="出力 3 4 2 2 3" xfId="3117" xr:uid="{00000000-0005-0000-0000-0000AA370000}"/>
    <cellStyle name="出力 3 4 2 2 3 2" xfId="6553" xr:uid="{00000000-0005-0000-0000-0000AB370000}"/>
    <cellStyle name="出力 3 4 2 2 4" xfId="7744" xr:uid="{00000000-0005-0000-0000-0000AC370000}"/>
    <cellStyle name="出力 3 4 2 2 5" xfId="9336" xr:uid="{00000000-0005-0000-0000-0000AD370000}"/>
    <cellStyle name="出力 3 4 2 2 6" xfId="11057" xr:uid="{00000000-0005-0000-0000-0000AE370000}"/>
    <cellStyle name="出力 3 4 2 2 7" xfId="12650" xr:uid="{00000000-0005-0000-0000-0000AF370000}"/>
    <cellStyle name="出力 3 4 2 2 8" xfId="14185" xr:uid="{00000000-0005-0000-0000-0000B0370000}"/>
    <cellStyle name="出力 3 4 2 2 9" xfId="15075" xr:uid="{00000000-0005-0000-0000-0000B1370000}"/>
    <cellStyle name="出力 3 4 2 3" xfId="1299" xr:uid="{00000000-0005-0000-0000-0000B2370000}"/>
    <cellStyle name="出力 3 4 2 3 10" xfId="17061" xr:uid="{00000000-0005-0000-0000-0000B3370000}"/>
    <cellStyle name="出力 3 4 2 3 11" xfId="18678" xr:uid="{00000000-0005-0000-0000-0000B4370000}"/>
    <cellStyle name="出力 3 4 2 3 12" xfId="20277" xr:uid="{00000000-0005-0000-0000-0000B5370000}"/>
    <cellStyle name="出力 3 4 2 3 13" xfId="4503" xr:uid="{00000000-0005-0000-0000-0000B6370000}"/>
    <cellStyle name="出力 3 4 2 3 2" xfId="2505" xr:uid="{00000000-0005-0000-0000-0000B7370000}"/>
    <cellStyle name="出力 3 4 2 3 2 2" xfId="5725" xr:uid="{00000000-0005-0000-0000-0000B8370000}"/>
    <cellStyle name="出力 3 4 2 3 3" xfId="3309" xr:uid="{00000000-0005-0000-0000-0000B9370000}"/>
    <cellStyle name="出力 3 4 2 3 3 2" xfId="6946" xr:uid="{00000000-0005-0000-0000-0000BA370000}"/>
    <cellStyle name="出力 3 4 2 3 4" xfId="8137" xr:uid="{00000000-0005-0000-0000-0000BB370000}"/>
    <cellStyle name="出力 3 4 2 3 5" xfId="9729" xr:uid="{00000000-0005-0000-0000-0000BC370000}"/>
    <cellStyle name="出力 3 4 2 3 6" xfId="11450" xr:uid="{00000000-0005-0000-0000-0000BD370000}"/>
    <cellStyle name="出力 3 4 2 3 7" xfId="13043" xr:uid="{00000000-0005-0000-0000-0000BE370000}"/>
    <cellStyle name="出力 3 4 2 3 8" xfId="14541" xr:uid="{00000000-0005-0000-0000-0000BF370000}"/>
    <cellStyle name="出力 3 4 2 3 9" xfId="15468" xr:uid="{00000000-0005-0000-0000-0000C0370000}"/>
    <cellStyle name="出力 3 4 2 4" xfId="1701" xr:uid="{00000000-0005-0000-0000-0000C1370000}"/>
    <cellStyle name="出力 3 4 2 4 10" xfId="17463" xr:uid="{00000000-0005-0000-0000-0000C2370000}"/>
    <cellStyle name="出力 3 4 2 4 11" xfId="19080" xr:uid="{00000000-0005-0000-0000-0000C3370000}"/>
    <cellStyle name="出力 3 4 2 4 12" xfId="20679" xr:uid="{00000000-0005-0000-0000-0000C4370000}"/>
    <cellStyle name="出力 3 4 2 4 2" xfId="2907" xr:uid="{00000000-0005-0000-0000-0000C5370000}"/>
    <cellStyle name="出力 3 4 2 4 2 2" xfId="6127" xr:uid="{00000000-0005-0000-0000-0000C6370000}"/>
    <cellStyle name="出力 3 4 2 4 3" xfId="3699" xr:uid="{00000000-0005-0000-0000-0000C7370000}"/>
    <cellStyle name="出力 3 4 2 4 4" xfId="8539" xr:uid="{00000000-0005-0000-0000-0000C8370000}"/>
    <cellStyle name="出力 3 4 2 4 5" xfId="10131" xr:uid="{00000000-0005-0000-0000-0000C9370000}"/>
    <cellStyle name="出力 3 4 2 4 6" xfId="11852" xr:uid="{00000000-0005-0000-0000-0000CA370000}"/>
    <cellStyle name="出力 3 4 2 4 7" xfId="13445" xr:uid="{00000000-0005-0000-0000-0000CB370000}"/>
    <cellStyle name="出力 3 4 2 4 8" xfId="14940" xr:uid="{00000000-0005-0000-0000-0000CC370000}"/>
    <cellStyle name="出力 3 4 2 4 9" xfId="15870" xr:uid="{00000000-0005-0000-0000-0000CD370000}"/>
    <cellStyle name="出力 3 4 2 5" xfId="4621" xr:uid="{00000000-0005-0000-0000-0000CE370000}"/>
    <cellStyle name="出力 3 4 2 6" xfId="7333" xr:uid="{00000000-0005-0000-0000-0000CF370000}"/>
    <cellStyle name="出力 3 4 2 7" xfId="8925" xr:uid="{00000000-0005-0000-0000-0000D0370000}"/>
    <cellStyle name="出力 3 4 2 8" xfId="10645" xr:uid="{00000000-0005-0000-0000-0000D1370000}"/>
    <cellStyle name="出力 3 4 2 9" xfId="12238" xr:uid="{00000000-0005-0000-0000-0000D2370000}"/>
    <cellStyle name="出力 3 4 3" xfId="705" xr:uid="{00000000-0005-0000-0000-0000D3370000}"/>
    <cellStyle name="出力 3 4 3 10" xfId="16467" xr:uid="{00000000-0005-0000-0000-0000D4370000}"/>
    <cellStyle name="出力 3 4 3 11" xfId="18084" xr:uid="{00000000-0005-0000-0000-0000D5370000}"/>
    <cellStyle name="出力 3 4 3 12" xfId="19683" xr:uid="{00000000-0005-0000-0000-0000D6370000}"/>
    <cellStyle name="出力 3 4 3 13" xfId="3909" xr:uid="{00000000-0005-0000-0000-0000D7370000}"/>
    <cellStyle name="出力 3 4 3 2" xfId="1911" xr:uid="{00000000-0005-0000-0000-0000D8370000}"/>
    <cellStyle name="出力 3 4 3 2 2" xfId="5131" xr:uid="{00000000-0005-0000-0000-0000D9370000}"/>
    <cellStyle name="出力 3 4 3 3" xfId="3036" xr:uid="{00000000-0005-0000-0000-0000DA370000}"/>
    <cellStyle name="出力 3 4 3 3 2" xfId="6352" xr:uid="{00000000-0005-0000-0000-0000DB370000}"/>
    <cellStyle name="出力 3 4 3 4" xfId="7543" xr:uid="{00000000-0005-0000-0000-0000DC370000}"/>
    <cellStyle name="出力 3 4 3 5" xfId="9135" xr:uid="{00000000-0005-0000-0000-0000DD370000}"/>
    <cellStyle name="出力 3 4 3 6" xfId="10856" xr:uid="{00000000-0005-0000-0000-0000DE370000}"/>
    <cellStyle name="出力 3 4 3 7" xfId="12449" xr:uid="{00000000-0005-0000-0000-0000DF370000}"/>
    <cellStyle name="出力 3 4 3 8" xfId="14016" xr:uid="{00000000-0005-0000-0000-0000E0370000}"/>
    <cellStyle name="出力 3 4 3 9" xfId="13687" xr:uid="{00000000-0005-0000-0000-0000E1370000}"/>
    <cellStyle name="出力 3 4 4" xfId="1098" xr:uid="{00000000-0005-0000-0000-0000E2370000}"/>
    <cellStyle name="出力 3 4 4 10" xfId="16860" xr:uid="{00000000-0005-0000-0000-0000E3370000}"/>
    <cellStyle name="出力 3 4 4 11" xfId="18477" xr:uid="{00000000-0005-0000-0000-0000E4370000}"/>
    <cellStyle name="出力 3 4 4 12" xfId="20076" xr:uid="{00000000-0005-0000-0000-0000E5370000}"/>
    <cellStyle name="出力 3 4 4 13" xfId="4302" xr:uid="{00000000-0005-0000-0000-0000E6370000}"/>
    <cellStyle name="出力 3 4 4 2" xfId="2304" xr:uid="{00000000-0005-0000-0000-0000E7370000}"/>
    <cellStyle name="出力 3 4 4 2 2" xfId="5524" xr:uid="{00000000-0005-0000-0000-0000E8370000}"/>
    <cellStyle name="出力 3 4 4 3" xfId="3228" xr:uid="{00000000-0005-0000-0000-0000E9370000}"/>
    <cellStyle name="出力 3 4 4 3 2" xfId="6745" xr:uid="{00000000-0005-0000-0000-0000EA370000}"/>
    <cellStyle name="出力 3 4 4 4" xfId="7936" xr:uid="{00000000-0005-0000-0000-0000EB370000}"/>
    <cellStyle name="出力 3 4 4 5" xfId="9528" xr:uid="{00000000-0005-0000-0000-0000EC370000}"/>
    <cellStyle name="出力 3 4 4 6" xfId="11249" xr:uid="{00000000-0005-0000-0000-0000ED370000}"/>
    <cellStyle name="出力 3 4 4 7" xfId="12842" xr:uid="{00000000-0005-0000-0000-0000EE370000}"/>
    <cellStyle name="出力 3 4 4 8" xfId="14373" xr:uid="{00000000-0005-0000-0000-0000EF370000}"/>
    <cellStyle name="出力 3 4 4 9" xfId="15267" xr:uid="{00000000-0005-0000-0000-0000F0370000}"/>
    <cellStyle name="出力 3 4 5" xfId="1500" xr:uid="{00000000-0005-0000-0000-0000F1370000}"/>
    <cellStyle name="出力 3 4 5 10" xfId="17262" xr:uid="{00000000-0005-0000-0000-0000F2370000}"/>
    <cellStyle name="出力 3 4 5 11" xfId="18879" xr:uid="{00000000-0005-0000-0000-0000F3370000}"/>
    <cellStyle name="出力 3 4 5 12" xfId="20478" xr:uid="{00000000-0005-0000-0000-0000F4370000}"/>
    <cellStyle name="出力 3 4 5 2" xfId="2706" xr:uid="{00000000-0005-0000-0000-0000F5370000}"/>
    <cellStyle name="出力 3 4 5 2 2" xfId="5926" xr:uid="{00000000-0005-0000-0000-0000F6370000}"/>
    <cellStyle name="出力 3 4 5 3" xfId="3498" xr:uid="{00000000-0005-0000-0000-0000F7370000}"/>
    <cellStyle name="出力 3 4 5 4" xfId="8338" xr:uid="{00000000-0005-0000-0000-0000F8370000}"/>
    <cellStyle name="出力 3 4 5 5" xfId="9930" xr:uid="{00000000-0005-0000-0000-0000F9370000}"/>
    <cellStyle name="出力 3 4 5 6" xfId="11651" xr:uid="{00000000-0005-0000-0000-0000FA370000}"/>
    <cellStyle name="出力 3 4 5 7" xfId="13244" xr:uid="{00000000-0005-0000-0000-0000FB370000}"/>
    <cellStyle name="出力 3 4 5 8" xfId="14739" xr:uid="{00000000-0005-0000-0000-0000FC370000}"/>
    <cellStyle name="出力 3 4 5 9" xfId="15669" xr:uid="{00000000-0005-0000-0000-0000FD370000}"/>
    <cellStyle name="出力 3 4 6" xfId="4913" xr:uid="{00000000-0005-0000-0000-0000FE370000}"/>
    <cellStyle name="出力 3 4 7" xfId="7132" xr:uid="{00000000-0005-0000-0000-0000FF370000}"/>
    <cellStyle name="出力 3 4 8" xfId="8724" xr:uid="{00000000-0005-0000-0000-000000380000}"/>
    <cellStyle name="出力 3 4 9" xfId="10444" xr:uid="{00000000-0005-0000-0000-000001380000}"/>
    <cellStyle name="出力 3 5" xfId="295" xr:uid="{00000000-0005-0000-0000-000002380000}"/>
    <cellStyle name="出力 3 5 10" xfId="10445" xr:uid="{00000000-0005-0000-0000-000003380000}"/>
    <cellStyle name="出力 3 5 11" xfId="12038" xr:uid="{00000000-0005-0000-0000-000004380000}"/>
    <cellStyle name="出力 3 5 12" xfId="13797" xr:uid="{00000000-0005-0000-0000-000005380000}"/>
    <cellStyle name="出力 3 5 13" xfId="16057" xr:uid="{00000000-0005-0000-0000-000006380000}"/>
    <cellStyle name="出力 3 5 14" xfId="17674" xr:uid="{00000000-0005-0000-0000-000007380000}"/>
    <cellStyle name="出力 3 5 15" xfId="19273" xr:uid="{00000000-0005-0000-0000-000008380000}"/>
    <cellStyle name="出力 3 5 2" xfId="417" xr:uid="{00000000-0005-0000-0000-000009380000}"/>
    <cellStyle name="出力 3 5 2 10" xfId="12160" xr:uid="{00000000-0005-0000-0000-00000A380000}"/>
    <cellStyle name="出力 3 5 2 11" xfId="13780" xr:uid="{00000000-0005-0000-0000-00000B380000}"/>
    <cellStyle name="出力 3 5 2 12" xfId="16179" xr:uid="{00000000-0005-0000-0000-00000C380000}"/>
    <cellStyle name="出力 3 5 2 13" xfId="17796" xr:uid="{00000000-0005-0000-0000-00000D380000}"/>
    <cellStyle name="出力 3 5 2 14" xfId="19395" xr:uid="{00000000-0005-0000-0000-00000E380000}"/>
    <cellStyle name="出力 3 5 2 2" xfId="549" xr:uid="{00000000-0005-0000-0000-00000F380000}"/>
    <cellStyle name="出力 3 5 2 2 10" xfId="14305" xr:uid="{00000000-0005-0000-0000-000010380000}"/>
    <cellStyle name="出力 3 5 2 2 11" xfId="16311" xr:uid="{00000000-0005-0000-0000-000011380000}"/>
    <cellStyle name="出力 3 5 2 2 12" xfId="17928" xr:uid="{00000000-0005-0000-0000-000012380000}"/>
    <cellStyle name="出力 3 5 2 2 13" xfId="19527" xr:uid="{00000000-0005-0000-0000-000013380000}"/>
    <cellStyle name="出力 3 5 2 2 2" xfId="960" xr:uid="{00000000-0005-0000-0000-000014380000}"/>
    <cellStyle name="出力 3 5 2 2 2 10" xfId="16722" xr:uid="{00000000-0005-0000-0000-000015380000}"/>
    <cellStyle name="出力 3 5 2 2 2 11" xfId="18339" xr:uid="{00000000-0005-0000-0000-000016380000}"/>
    <cellStyle name="出力 3 5 2 2 2 12" xfId="19938" xr:uid="{00000000-0005-0000-0000-000017380000}"/>
    <cellStyle name="出力 3 5 2 2 2 13" xfId="4164" xr:uid="{00000000-0005-0000-0000-000018380000}"/>
    <cellStyle name="出力 3 5 2 2 2 2" xfId="2166" xr:uid="{00000000-0005-0000-0000-000019380000}"/>
    <cellStyle name="出力 3 5 2 2 2 2 2" xfId="5386" xr:uid="{00000000-0005-0000-0000-00001A380000}"/>
    <cellStyle name="出力 3 5 2 2 2 3" xfId="3159" xr:uid="{00000000-0005-0000-0000-00001B380000}"/>
    <cellStyle name="出力 3 5 2 2 2 3 2" xfId="6607" xr:uid="{00000000-0005-0000-0000-00001C380000}"/>
    <cellStyle name="出力 3 5 2 2 2 4" xfId="7798" xr:uid="{00000000-0005-0000-0000-00001D380000}"/>
    <cellStyle name="出力 3 5 2 2 2 5" xfId="9390" xr:uid="{00000000-0005-0000-0000-00001E380000}"/>
    <cellStyle name="出力 3 5 2 2 2 6" xfId="11111" xr:uid="{00000000-0005-0000-0000-00001F380000}"/>
    <cellStyle name="出力 3 5 2 2 2 7" xfId="12704" xr:uid="{00000000-0005-0000-0000-000020380000}"/>
    <cellStyle name="出力 3 5 2 2 2 8" xfId="14236" xr:uid="{00000000-0005-0000-0000-000021380000}"/>
    <cellStyle name="出力 3 5 2 2 2 9" xfId="15129" xr:uid="{00000000-0005-0000-0000-000022380000}"/>
    <cellStyle name="出力 3 5 2 2 3" xfId="1353" xr:uid="{00000000-0005-0000-0000-000023380000}"/>
    <cellStyle name="出力 3 5 2 2 3 10" xfId="17115" xr:uid="{00000000-0005-0000-0000-000024380000}"/>
    <cellStyle name="出力 3 5 2 2 3 11" xfId="18732" xr:uid="{00000000-0005-0000-0000-000025380000}"/>
    <cellStyle name="出力 3 5 2 2 3 12" xfId="20331" xr:uid="{00000000-0005-0000-0000-000026380000}"/>
    <cellStyle name="出力 3 5 2 2 3 13" xfId="4557" xr:uid="{00000000-0005-0000-0000-000027380000}"/>
    <cellStyle name="出力 3 5 2 2 3 2" xfId="2559" xr:uid="{00000000-0005-0000-0000-000028380000}"/>
    <cellStyle name="出力 3 5 2 2 3 2 2" xfId="5779" xr:uid="{00000000-0005-0000-0000-000029380000}"/>
    <cellStyle name="出力 3 5 2 2 3 3" xfId="3351" xr:uid="{00000000-0005-0000-0000-00002A380000}"/>
    <cellStyle name="出力 3 5 2 2 3 3 2" xfId="7000" xr:uid="{00000000-0005-0000-0000-00002B380000}"/>
    <cellStyle name="出力 3 5 2 2 3 4" xfId="8191" xr:uid="{00000000-0005-0000-0000-00002C380000}"/>
    <cellStyle name="出力 3 5 2 2 3 5" xfId="9783" xr:uid="{00000000-0005-0000-0000-00002D380000}"/>
    <cellStyle name="出力 3 5 2 2 3 6" xfId="11504" xr:uid="{00000000-0005-0000-0000-00002E380000}"/>
    <cellStyle name="出力 3 5 2 2 3 7" xfId="13097" xr:uid="{00000000-0005-0000-0000-00002F380000}"/>
    <cellStyle name="出力 3 5 2 2 3 8" xfId="14592" xr:uid="{00000000-0005-0000-0000-000030380000}"/>
    <cellStyle name="出力 3 5 2 2 3 9" xfId="15522" xr:uid="{00000000-0005-0000-0000-000031380000}"/>
    <cellStyle name="出力 3 5 2 2 4" xfId="1755" xr:uid="{00000000-0005-0000-0000-000032380000}"/>
    <cellStyle name="出力 3 5 2 2 4 10" xfId="17517" xr:uid="{00000000-0005-0000-0000-000033380000}"/>
    <cellStyle name="出力 3 5 2 2 4 11" xfId="19134" xr:uid="{00000000-0005-0000-0000-000034380000}"/>
    <cellStyle name="出力 3 5 2 2 4 12" xfId="20733" xr:uid="{00000000-0005-0000-0000-000035380000}"/>
    <cellStyle name="出力 3 5 2 2 4 2" xfId="2961" xr:uid="{00000000-0005-0000-0000-000036380000}"/>
    <cellStyle name="出力 3 5 2 2 4 2 2" xfId="6181" xr:uid="{00000000-0005-0000-0000-000037380000}"/>
    <cellStyle name="出力 3 5 2 2 4 3" xfId="3753" xr:uid="{00000000-0005-0000-0000-000038380000}"/>
    <cellStyle name="出力 3 5 2 2 4 4" xfId="8593" xr:uid="{00000000-0005-0000-0000-000039380000}"/>
    <cellStyle name="出力 3 5 2 2 4 5" xfId="10185" xr:uid="{00000000-0005-0000-0000-00003A380000}"/>
    <cellStyle name="出力 3 5 2 2 4 6" xfId="11906" xr:uid="{00000000-0005-0000-0000-00003B380000}"/>
    <cellStyle name="出力 3 5 2 2 4 7" xfId="13499" xr:uid="{00000000-0005-0000-0000-00003C380000}"/>
    <cellStyle name="出力 3 5 2 2 4 8" xfId="14994" xr:uid="{00000000-0005-0000-0000-00003D380000}"/>
    <cellStyle name="出力 3 5 2 2 4 9" xfId="15924" xr:uid="{00000000-0005-0000-0000-00003E380000}"/>
    <cellStyle name="出力 3 5 2 2 5" xfId="6195" xr:uid="{00000000-0005-0000-0000-00003F380000}"/>
    <cellStyle name="出力 3 5 2 2 6" xfId="7387" xr:uid="{00000000-0005-0000-0000-000040380000}"/>
    <cellStyle name="出力 3 5 2 2 7" xfId="8979" xr:uid="{00000000-0005-0000-0000-000041380000}"/>
    <cellStyle name="出力 3 5 2 2 8" xfId="10699" xr:uid="{00000000-0005-0000-0000-000042380000}"/>
    <cellStyle name="出力 3 5 2 2 9" xfId="12292" xr:uid="{00000000-0005-0000-0000-000043380000}"/>
    <cellStyle name="出力 3 5 2 3" xfId="828" xr:uid="{00000000-0005-0000-0000-000044380000}"/>
    <cellStyle name="出力 3 5 2 3 10" xfId="16590" xr:uid="{00000000-0005-0000-0000-000045380000}"/>
    <cellStyle name="出力 3 5 2 3 11" xfId="18207" xr:uid="{00000000-0005-0000-0000-000046380000}"/>
    <cellStyle name="出力 3 5 2 3 12" xfId="19806" xr:uid="{00000000-0005-0000-0000-000047380000}"/>
    <cellStyle name="出力 3 5 2 3 13" xfId="4032" xr:uid="{00000000-0005-0000-0000-000048380000}"/>
    <cellStyle name="出力 3 5 2 3 2" xfId="2034" xr:uid="{00000000-0005-0000-0000-000049380000}"/>
    <cellStyle name="出力 3 5 2 3 2 2" xfId="5254" xr:uid="{00000000-0005-0000-0000-00004A380000}"/>
    <cellStyle name="出力 3 5 2 3 3" xfId="3084" xr:uid="{00000000-0005-0000-0000-00004B380000}"/>
    <cellStyle name="出力 3 5 2 3 3 2" xfId="6475" xr:uid="{00000000-0005-0000-0000-00004C380000}"/>
    <cellStyle name="出力 3 5 2 3 4" xfId="7666" xr:uid="{00000000-0005-0000-0000-00004D380000}"/>
    <cellStyle name="出力 3 5 2 3 5" xfId="9258" xr:uid="{00000000-0005-0000-0000-00004E380000}"/>
    <cellStyle name="出力 3 5 2 3 6" xfId="10979" xr:uid="{00000000-0005-0000-0000-00004F380000}"/>
    <cellStyle name="出力 3 5 2 3 7" xfId="12572" xr:uid="{00000000-0005-0000-0000-000050380000}"/>
    <cellStyle name="出力 3 5 2 3 8" xfId="14122" xr:uid="{00000000-0005-0000-0000-000051380000}"/>
    <cellStyle name="出力 3 5 2 3 9" xfId="10220" xr:uid="{00000000-0005-0000-0000-000052380000}"/>
    <cellStyle name="出力 3 5 2 4" xfId="1221" xr:uid="{00000000-0005-0000-0000-000053380000}"/>
    <cellStyle name="出力 3 5 2 4 10" xfId="16983" xr:uid="{00000000-0005-0000-0000-000054380000}"/>
    <cellStyle name="出力 3 5 2 4 11" xfId="18600" xr:uid="{00000000-0005-0000-0000-000055380000}"/>
    <cellStyle name="出力 3 5 2 4 12" xfId="20199" xr:uid="{00000000-0005-0000-0000-000056380000}"/>
    <cellStyle name="出力 3 5 2 4 13" xfId="4425" xr:uid="{00000000-0005-0000-0000-000057380000}"/>
    <cellStyle name="出力 3 5 2 4 2" xfId="2427" xr:uid="{00000000-0005-0000-0000-000058380000}"/>
    <cellStyle name="出力 3 5 2 4 2 2" xfId="5647" xr:uid="{00000000-0005-0000-0000-000059380000}"/>
    <cellStyle name="出力 3 5 2 4 3" xfId="3276" xr:uid="{00000000-0005-0000-0000-00005A380000}"/>
    <cellStyle name="出力 3 5 2 4 3 2" xfId="6868" xr:uid="{00000000-0005-0000-0000-00005B380000}"/>
    <cellStyle name="出力 3 5 2 4 4" xfId="8059" xr:uid="{00000000-0005-0000-0000-00005C380000}"/>
    <cellStyle name="出力 3 5 2 4 5" xfId="9651" xr:uid="{00000000-0005-0000-0000-00005D380000}"/>
    <cellStyle name="出力 3 5 2 4 6" xfId="11372" xr:uid="{00000000-0005-0000-0000-00005E380000}"/>
    <cellStyle name="出力 3 5 2 4 7" xfId="12965" xr:uid="{00000000-0005-0000-0000-00005F380000}"/>
    <cellStyle name="出力 3 5 2 4 8" xfId="14478" xr:uid="{00000000-0005-0000-0000-000060380000}"/>
    <cellStyle name="出力 3 5 2 4 9" xfId="15390" xr:uid="{00000000-0005-0000-0000-000061380000}"/>
    <cellStyle name="出力 3 5 2 5" xfId="1623" xr:uid="{00000000-0005-0000-0000-000062380000}"/>
    <cellStyle name="出力 3 5 2 5 10" xfId="17385" xr:uid="{00000000-0005-0000-0000-000063380000}"/>
    <cellStyle name="出力 3 5 2 5 11" xfId="19002" xr:uid="{00000000-0005-0000-0000-000064380000}"/>
    <cellStyle name="出力 3 5 2 5 12" xfId="20601" xr:uid="{00000000-0005-0000-0000-000065380000}"/>
    <cellStyle name="出力 3 5 2 5 2" xfId="2829" xr:uid="{00000000-0005-0000-0000-000066380000}"/>
    <cellStyle name="出力 3 5 2 5 2 2" xfId="6049" xr:uid="{00000000-0005-0000-0000-000067380000}"/>
    <cellStyle name="出力 3 5 2 5 3" xfId="3621" xr:uid="{00000000-0005-0000-0000-000068380000}"/>
    <cellStyle name="出力 3 5 2 5 4" xfId="8461" xr:uid="{00000000-0005-0000-0000-000069380000}"/>
    <cellStyle name="出力 3 5 2 5 5" xfId="10053" xr:uid="{00000000-0005-0000-0000-00006A380000}"/>
    <cellStyle name="出力 3 5 2 5 6" xfId="11774" xr:uid="{00000000-0005-0000-0000-00006B380000}"/>
    <cellStyle name="出力 3 5 2 5 7" xfId="13367" xr:uid="{00000000-0005-0000-0000-00006C380000}"/>
    <cellStyle name="出力 3 5 2 5 8" xfId="14862" xr:uid="{00000000-0005-0000-0000-00006D380000}"/>
    <cellStyle name="出力 3 5 2 5 9" xfId="15792" xr:uid="{00000000-0005-0000-0000-00006E380000}"/>
    <cellStyle name="出力 3 5 2 6" xfId="4835" xr:uid="{00000000-0005-0000-0000-00006F380000}"/>
    <cellStyle name="出力 3 5 2 7" xfId="7255" xr:uid="{00000000-0005-0000-0000-000070380000}"/>
    <cellStyle name="出力 3 5 2 8" xfId="8847" xr:uid="{00000000-0005-0000-0000-000071380000}"/>
    <cellStyle name="出力 3 5 2 9" xfId="10567" xr:uid="{00000000-0005-0000-0000-000072380000}"/>
    <cellStyle name="出力 3 5 3" xfId="522" xr:uid="{00000000-0005-0000-0000-000073380000}"/>
    <cellStyle name="出力 3 5 3 10" xfId="13709" xr:uid="{00000000-0005-0000-0000-000074380000}"/>
    <cellStyle name="出力 3 5 3 11" xfId="16284" xr:uid="{00000000-0005-0000-0000-000075380000}"/>
    <cellStyle name="出力 3 5 3 12" xfId="17901" xr:uid="{00000000-0005-0000-0000-000076380000}"/>
    <cellStyle name="出力 3 5 3 13" xfId="19500" xr:uid="{00000000-0005-0000-0000-000077380000}"/>
    <cellStyle name="出力 3 5 3 2" xfId="933" xr:uid="{00000000-0005-0000-0000-000078380000}"/>
    <cellStyle name="出力 3 5 3 2 10" xfId="16695" xr:uid="{00000000-0005-0000-0000-000079380000}"/>
    <cellStyle name="出力 3 5 3 2 11" xfId="18312" xr:uid="{00000000-0005-0000-0000-00007A380000}"/>
    <cellStyle name="出力 3 5 3 2 12" xfId="19911" xr:uid="{00000000-0005-0000-0000-00007B380000}"/>
    <cellStyle name="出力 3 5 3 2 13" xfId="4137" xr:uid="{00000000-0005-0000-0000-00007C380000}"/>
    <cellStyle name="出力 3 5 3 2 2" xfId="2139" xr:uid="{00000000-0005-0000-0000-00007D380000}"/>
    <cellStyle name="出力 3 5 3 2 2 2" xfId="5359" xr:uid="{00000000-0005-0000-0000-00007E380000}"/>
    <cellStyle name="出力 3 5 3 2 3" xfId="3132" xr:uid="{00000000-0005-0000-0000-00007F380000}"/>
    <cellStyle name="出力 3 5 3 2 3 2" xfId="6580" xr:uid="{00000000-0005-0000-0000-000080380000}"/>
    <cellStyle name="出力 3 5 3 2 4" xfId="7771" xr:uid="{00000000-0005-0000-0000-000081380000}"/>
    <cellStyle name="出力 3 5 3 2 5" xfId="9363" xr:uid="{00000000-0005-0000-0000-000082380000}"/>
    <cellStyle name="出力 3 5 3 2 6" xfId="11084" xr:uid="{00000000-0005-0000-0000-000083380000}"/>
    <cellStyle name="出力 3 5 3 2 7" xfId="12677" xr:uid="{00000000-0005-0000-0000-000084380000}"/>
    <cellStyle name="出力 3 5 3 2 8" xfId="14209" xr:uid="{00000000-0005-0000-0000-000085380000}"/>
    <cellStyle name="出力 3 5 3 2 9" xfId="15102" xr:uid="{00000000-0005-0000-0000-000086380000}"/>
    <cellStyle name="出力 3 5 3 3" xfId="1326" xr:uid="{00000000-0005-0000-0000-000087380000}"/>
    <cellStyle name="出力 3 5 3 3 10" xfId="17088" xr:uid="{00000000-0005-0000-0000-000088380000}"/>
    <cellStyle name="出力 3 5 3 3 11" xfId="18705" xr:uid="{00000000-0005-0000-0000-000089380000}"/>
    <cellStyle name="出力 3 5 3 3 12" xfId="20304" xr:uid="{00000000-0005-0000-0000-00008A380000}"/>
    <cellStyle name="出力 3 5 3 3 13" xfId="4530" xr:uid="{00000000-0005-0000-0000-00008B380000}"/>
    <cellStyle name="出力 3 5 3 3 2" xfId="2532" xr:uid="{00000000-0005-0000-0000-00008C380000}"/>
    <cellStyle name="出力 3 5 3 3 2 2" xfId="5752" xr:uid="{00000000-0005-0000-0000-00008D380000}"/>
    <cellStyle name="出力 3 5 3 3 3" xfId="3324" xr:uid="{00000000-0005-0000-0000-00008E380000}"/>
    <cellStyle name="出力 3 5 3 3 3 2" xfId="6973" xr:uid="{00000000-0005-0000-0000-00008F380000}"/>
    <cellStyle name="出力 3 5 3 3 4" xfId="8164" xr:uid="{00000000-0005-0000-0000-000090380000}"/>
    <cellStyle name="出力 3 5 3 3 5" xfId="9756" xr:uid="{00000000-0005-0000-0000-000091380000}"/>
    <cellStyle name="出力 3 5 3 3 6" xfId="11477" xr:uid="{00000000-0005-0000-0000-000092380000}"/>
    <cellStyle name="出力 3 5 3 3 7" xfId="13070" xr:uid="{00000000-0005-0000-0000-000093380000}"/>
    <cellStyle name="出力 3 5 3 3 8" xfId="14565" xr:uid="{00000000-0005-0000-0000-000094380000}"/>
    <cellStyle name="出力 3 5 3 3 9" xfId="15495" xr:uid="{00000000-0005-0000-0000-000095380000}"/>
    <cellStyle name="出力 3 5 3 4" xfId="1728" xr:uid="{00000000-0005-0000-0000-000096380000}"/>
    <cellStyle name="出力 3 5 3 4 10" xfId="17490" xr:uid="{00000000-0005-0000-0000-000097380000}"/>
    <cellStyle name="出力 3 5 3 4 11" xfId="19107" xr:uid="{00000000-0005-0000-0000-000098380000}"/>
    <cellStyle name="出力 3 5 3 4 12" xfId="20706" xr:uid="{00000000-0005-0000-0000-000099380000}"/>
    <cellStyle name="出力 3 5 3 4 2" xfId="2934" xr:uid="{00000000-0005-0000-0000-00009A380000}"/>
    <cellStyle name="出力 3 5 3 4 2 2" xfId="6154" xr:uid="{00000000-0005-0000-0000-00009B380000}"/>
    <cellStyle name="出力 3 5 3 4 3" xfId="3726" xr:uid="{00000000-0005-0000-0000-00009C380000}"/>
    <cellStyle name="出力 3 5 3 4 4" xfId="8566" xr:uid="{00000000-0005-0000-0000-00009D380000}"/>
    <cellStyle name="出力 3 5 3 4 5" xfId="10158" xr:uid="{00000000-0005-0000-0000-00009E380000}"/>
    <cellStyle name="出力 3 5 3 4 6" xfId="11879" xr:uid="{00000000-0005-0000-0000-00009F380000}"/>
    <cellStyle name="出力 3 5 3 4 7" xfId="13472" xr:uid="{00000000-0005-0000-0000-0000A0380000}"/>
    <cellStyle name="出力 3 5 3 4 8" xfId="14967" xr:uid="{00000000-0005-0000-0000-0000A1380000}"/>
    <cellStyle name="出力 3 5 3 4 9" xfId="15897" xr:uid="{00000000-0005-0000-0000-0000A2380000}"/>
    <cellStyle name="出力 3 5 3 5" xfId="4594" xr:uid="{00000000-0005-0000-0000-0000A3380000}"/>
    <cellStyle name="出力 3 5 3 6" xfId="7360" xr:uid="{00000000-0005-0000-0000-0000A4380000}"/>
    <cellStyle name="出力 3 5 3 7" xfId="8952" xr:uid="{00000000-0005-0000-0000-0000A5380000}"/>
    <cellStyle name="出力 3 5 3 8" xfId="10672" xr:uid="{00000000-0005-0000-0000-0000A6380000}"/>
    <cellStyle name="出力 3 5 3 9" xfId="12265" xr:uid="{00000000-0005-0000-0000-0000A7380000}"/>
    <cellStyle name="出力 3 5 4" xfId="706" xr:uid="{00000000-0005-0000-0000-0000A8380000}"/>
    <cellStyle name="出力 3 5 4 10" xfId="16468" xr:uid="{00000000-0005-0000-0000-0000A9380000}"/>
    <cellStyle name="出力 3 5 4 11" xfId="18085" xr:uid="{00000000-0005-0000-0000-0000AA380000}"/>
    <cellStyle name="出力 3 5 4 12" xfId="19684" xr:uid="{00000000-0005-0000-0000-0000AB380000}"/>
    <cellStyle name="出力 3 5 4 13" xfId="3910" xr:uid="{00000000-0005-0000-0000-0000AC380000}"/>
    <cellStyle name="出力 3 5 4 2" xfId="1912" xr:uid="{00000000-0005-0000-0000-0000AD380000}"/>
    <cellStyle name="出力 3 5 4 2 2" xfId="5132" xr:uid="{00000000-0005-0000-0000-0000AE380000}"/>
    <cellStyle name="出力 3 5 4 3" xfId="3037" xr:uid="{00000000-0005-0000-0000-0000AF380000}"/>
    <cellStyle name="出力 3 5 4 3 2" xfId="6353" xr:uid="{00000000-0005-0000-0000-0000B0380000}"/>
    <cellStyle name="出力 3 5 4 4" xfId="7544" xr:uid="{00000000-0005-0000-0000-0000B1380000}"/>
    <cellStyle name="出力 3 5 4 5" xfId="9136" xr:uid="{00000000-0005-0000-0000-0000B2380000}"/>
    <cellStyle name="出力 3 5 4 6" xfId="10857" xr:uid="{00000000-0005-0000-0000-0000B3380000}"/>
    <cellStyle name="出力 3 5 4 7" xfId="12450" xr:uid="{00000000-0005-0000-0000-0000B4380000}"/>
    <cellStyle name="出力 3 5 4 8" xfId="14017" xr:uid="{00000000-0005-0000-0000-0000B5380000}"/>
    <cellStyle name="出力 3 5 4 9" xfId="13686" xr:uid="{00000000-0005-0000-0000-0000B6380000}"/>
    <cellStyle name="出力 3 5 5" xfId="1099" xr:uid="{00000000-0005-0000-0000-0000B7380000}"/>
    <cellStyle name="出力 3 5 5 10" xfId="16861" xr:uid="{00000000-0005-0000-0000-0000B8380000}"/>
    <cellStyle name="出力 3 5 5 11" xfId="18478" xr:uid="{00000000-0005-0000-0000-0000B9380000}"/>
    <cellStyle name="出力 3 5 5 12" xfId="20077" xr:uid="{00000000-0005-0000-0000-0000BA380000}"/>
    <cellStyle name="出力 3 5 5 13" xfId="4303" xr:uid="{00000000-0005-0000-0000-0000BB380000}"/>
    <cellStyle name="出力 3 5 5 2" xfId="2305" xr:uid="{00000000-0005-0000-0000-0000BC380000}"/>
    <cellStyle name="出力 3 5 5 2 2" xfId="5525" xr:uid="{00000000-0005-0000-0000-0000BD380000}"/>
    <cellStyle name="出力 3 5 5 3" xfId="3229" xr:uid="{00000000-0005-0000-0000-0000BE380000}"/>
    <cellStyle name="出力 3 5 5 3 2" xfId="6746" xr:uid="{00000000-0005-0000-0000-0000BF380000}"/>
    <cellStyle name="出力 3 5 5 4" xfId="7937" xr:uid="{00000000-0005-0000-0000-0000C0380000}"/>
    <cellStyle name="出力 3 5 5 5" xfId="9529" xr:uid="{00000000-0005-0000-0000-0000C1380000}"/>
    <cellStyle name="出力 3 5 5 6" xfId="11250" xr:uid="{00000000-0005-0000-0000-0000C2380000}"/>
    <cellStyle name="出力 3 5 5 7" xfId="12843" xr:uid="{00000000-0005-0000-0000-0000C3380000}"/>
    <cellStyle name="出力 3 5 5 8" xfId="14374" xr:uid="{00000000-0005-0000-0000-0000C4380000}"/>
    <cellStyle name="出力 3 5 5 9" xfId="15268" xr:uid="{00000000-0005-0000-0000-0000C5380000}"/>
    <cellStyle name="出力 3 5 6" xfId="1501" xr:uid="{00000000-0005-0000-0000-0000C6380000}"/>
    <cellStyle name="出力 3 5 6 10" xfId="17263" xr:uid="{00000000-0005-0000-0000-0000C7380000}"/>
    <cellStyle name="出力 3 5 6 11" xfId="18880" xr:uid="{00000000-0005-0000-0000-0000C8380000}"/>
    <cellStyle name="出力 3 5 6 12" xfId="20479" xr:uid="{00000000-0005-0000-0000-0000C9380000}"/>
    <cellStyle name="出力 3 5 6 2" xfId="2707" xr:uid="{00000000-0005-0000-0000-0000CA380000}"/>
    <cellStyle name="出力 3 5 6 2 2" xfId="5927" xr:uid="{00000000-0005-0000-0000-0000CB380000}"/>
    <cellStyle name="出力 3 5 6 3" xfId="3499" xr:uid="{00000000-0005-0000-0000-0000CC380000}"/>
    <cellStyle name="出力 3 5 6 4" xfId="8339" xr:uid="{00000000-0005-0000-0000-0000CD380000}"/>
    <cellStyle name="出力 3 5 6 5" xfId="9931" xr:uid="{00000000-0005-0000-0000-0000CE380000}"/>
    <cellStyle name="出力 3 5 6 6" xfId="11652" xr:uid="{00000000-0005-0000-0000-0000CF380000}"/>
    <cellStyle name="出力 3 5 6 7" xfId="13245" xr:uid="{00000000-0005-0000-0000-0000D0380000}"/>
    <cellStyle name="出力 3 5 6 8" xfId="14740" xr:uid="{00000000-0005-0000-0000-0000D1380000}"/>
    <cellStyle name="出力 3 5 6 9" xfId="15670" xr:uid="{00000000-0005-0000-0000-0000D2380000}"/>
    <cellStyle name="出力 3 5 7" xfId="4763" xr:uid="{00000000-0005-0000-0000-0000D3380000}"/>
    <cellStyle name="出力 3 5 8" xfId="7133" xr:uid="{00000000-0005-0000-0000-0000D4380000}"/>
    <cellStyle name="出力 3 5 9" xfId="8725" xr:uid="{00000000-0005-0000-0000-0000D5380000}"/>
    <cellStyle name="出力 3 6" xfId="296" xr:uid="{00000000-0005-0000-0000-0000D6380000}"/>
    <cellStyle name="出力 3 6 10" xfId="10446" xr:uid="{00000000-0005-0000-0000-0000D7380000}"/>
    <cellStyle name="出力 3 6 11" xfId="12039" xr:uid="{00000000-0005-0000-0000-0000D8380000}"/>
    <cellStyle name="出力 3 6 12" xfId="13832" xr:uid="{00000000-0005-0000-0000-0000D9380000}"/>
    <cellStyle name="出力 3 6 13" xfId="16058" xr:uid="{00000000-0005-0000-0000-0000DA380000}"/>
    <cellStyle name="出力 3 6 14" xfId="17675" xr:uid="{00000000-0005-0000-0000-0000DB380000}"/>
    <cellStyle name="出力 3 6 15" xfId="19274" xr:uid="{00000000-0005-0000-0000-0000DC380000}"/>
    <cellStyle name="出力 3 6 2" xfId="418" xr:uid="{00000000-0005-0000-0000-0000DD380000}"/>
    <cellStyle name="出力 3 6 2 10" xfId="12161" xr:uid="{00000000-0005-0000-0000-0000DE380000}"/>
    <cellStyle name="出力 3 6 2 11" xfId="13602" xr:uid="{00000000-0005-0000-0000-0000DF380000}"/>
    <cellStyle name="出力 3 6 2 12" xfId="16180" xr:uid="{00000000-0005-0000-0000-0000E0380000}"/>
    <cellStyle name="出力 3 6 2 13" xfId="17797" xr:uid="{00000000-0005-0000-0000-0000E1380000}"/>
    <cellStyle name="出力 3 6 2 14" xfId="19396" xr:uid="{00000000-0005-0000-0000-0000E2380000}"/>
    <cellStyle name="出力 3 6 2 2" xfId="550" xr:uid="{00000000-0005-0000-0000-0000E3380000}"/>
    <cellStyle name="出力 3 6 2 2 10" xfId="13948" xr:uid="{00000000-0005-0000-0000-0000E4380000}"/>
    <cellStyle name="出力 3 6 2 2 11" xfId="16312" xr:uid="{00000000-0005-0000-0000-0000E5380000}"/>
    <cellStyle name="出力 3 6 2 2 12" xfId="17929" xr:uid="{00000000-0005-0000-0000-0000E6380000}"/>
    <cellStyle name="出力 3 6 2 2 13" xfId="19528" xr:uid="{00000000-0005-0000-0000-0000E7380000}"/>
    <cellStyle name="出力 3 6 2 2 2" xfId="961" xr:uid="{00000000-0005-0000-0000-0000E8380000}"/>
    <cellStyle name="出力 3 6 2 2 2 10" xfId="16723" xr:uid="{00000000-0005-0000-0000-0000E9380000}"/>
    <cellStyle name="出力 3 6 2 2 2 11" xfId="18340" xr:uid="{00000000-0005-0000-0000-0000EA380000}"/>
    <cellStyle name="出力 3 6 2 2 2 12" xfId="19939" xr:uid="{00000000-0005-0000-0000-0000EB380000}"/>
    <cellStyle name="出力 3 6 2 2 2 13" xfId="4165" xr:uid="{00000000-0005-0000-0000-0000EC380000}"/>
    <cellStyle name="出力 3 6 2 2 2 2" xfId="2167" xr:uid="{00000000-0005-0000-0000-0000ED380000}"/>
    <cellStyle name="出力 3 6 2 2 2 2 2" xfId="5387" xr:uid="{00000000-0005-0000-0000-0000EE380000}"/>
    <cellStyle name="出力 3 6 2 2 2 3" xfId="3160" xr:uid="{00000000-0005-0000-0000-0000EF380000}"/>
    <cellStyle name="出力 3 6 2 2 2 3 2" xfId="6608" xr:uid="{00000000-0005-0000-0000-0000F0380000}"/>
    <cellStyle name="出力 3 6 2 2 2 4" xfId="7799" xr:uid="{00000000-0005-0000-0000-0000F1380000}"/>
    <cellStyle name="出力 3 6 2 2 2 5" xfId="9391" xr:uid="{00000000-0005-0000-0000-0000F2380000}"/>
    <cellStyle name="出力 3 6 2 2 2 6" xfId="11112" xr:uid="{00000000-0005-0000-0000-0000F3380000}"/>
    <cellStyle name="出力 3 6 2 2 2 7" xfId="12705" xr:uid="{00000000-0005-0000-0000-0000F4380000}"/>
    <cellStyle name="出力 3 6 2 2 2 8" xfId="14237" xr:uid="{00000000-0005-0000-0000-0000F5380000}"/>
    <cellStyle name="出力 3 6 2 2 2 9" xfId="15130" xr:uid="{00000000-0005-0000-0000-0000F6380000}"/>
    <cellStyle name="出力 3 6 2 2 3" xfId="1354" xr:uid="{00000000-0005-0000-0000-0000F7380000}"/>
    <cellStyle name="出力 3 6 2 2 3 10" xfId="17116" xr:uid="{00000000-0005-0000-0000-0000F8380000}"/>
    <cellStyle name="出力 3 6 2 2 3 11" xfId="18733" xr:uid="{00000000-0005-0000-0000-0000F9380000}"/>
    <cellStyle name="出力 3 6 2 2 3 12" xfId="20332" xr:uid="{00000000-0005-0000-0000-0000FA380000}"/>
    <cellStyle name="出力 3 6 2 2 3 13" xfId="4558" xr:uid="{00000000-0005-0000-0000-0000FB380000}"/>
    <cellStyle name="出力 3 6 2 2 3 2" xfId="2560" xr:uid="{00000000-0005-0000-0000-0000FC380000}"/>
    <cellStyle name="出力 3 6 2 2 3 2 2" xfId="5780" xr:uid="{00000000-0005-0000-0000-0000FD380000}"/>
    <cellStyle name="出力 3 6 2 2 3 3" xfId="3352" xr:uid="{00000000-0005-0000-0000-0000FE380000}"/>
    <cellStyle name="出力 3 6 2 2 3 3 2" xfId="7001" xr:uid="{00000000-0005-0000-0000-0000FF380000}"/>
    <cellStyle name="出力 3 6 2 2 3 4" xfId="8192" xr:uid="{00000000-0005-0000-0000-000000390000}"/>
    <cellStyle name="出力 3 6 2 2 3 5" xfId="9784" xr:uid="{00000000-0005-0000-0000-000001390000}"/>
    <cellStyle name="出力 3 6 2 2 3 6" xfId="11505" xr:uid="{00000000-0005-0000-0000-000002390000}"/>
    <cellStyle name="出力 3 6 2 2 3 7" xfId="13098" xr:uid="{00000000-0005-0000-0000-000003390000}"/>
    <cellStyle name="出力 3 6 2 2 3 8" xfId="14593" xr:uid="{00000000-0005-0000-0000-000004390000}"/>
    <cellStyle name="出力 3 6 2 2 3 9" xfId="15523" xr:uid="{00000000-0005-0000-0000-000005390000}"/>
    <cellStyle name="出力 3 6 2 2 4" xfId="1756" xr:uid="{00000000-0005-0000-0000-000006390000}"/>
    <cellStyle name="出力 3 6 2 2 4 10" xfId="17518" xr:uid="{00000000-0005-0000-0000-000007390000}"/>
    <cellStyle name="出力 3 6 2 2 4 11" xfId="19135" xr:uid="{00000000-0005-0000-0000-000008390000}"/>
    <cellStyle name="出力 3 6 2 2 4 12" xfId="20734" xr:uid="{00000000-0005-0000-0000-000009390000}"/>
    <cellStyle name="出力 3 6 2 2 4 2" xfId="2962" xr:uid="{00000000-0005-0000-0000-00000A390000}"/>
    <cellStyle name="出力 3 6 2 2 4 2 2" xfId="6182" xr:uid="{00000000-0005-0000-0000-00000B390000}"/>
    <cellStyle name="出力 3 6 2 2 4 3" xfId="3754" xr:uid="{00000000-0005-0000-0000-00000C390000}"/>
    <cellStyle name="出力 3 6 2 2 4 4" xfId="8594" xr:uid="{00000000-0005-0000-0000-00000D390000}"/>
    <cellStyle name="出力 3 6 2 2 4 5" xfId="10186" xr:uid="{00000000-0005-0000-0000-00000E390000}"/>
    <cellStyle name="出力 3 6 2 2 4 6" xfId="11907" xr:uid="{00000000-0005-0000-0000-00000F390000}"/>
    <cellStyle name="出力 3 6 2 2 4 7" xfId="13500" xr:uid="{00000000-0005-0000-0000-000010390000}"/>
    <cellStyle name="出力 3 6 2 2 4 8" xfId="14995" xr:uid="{00000000-0005-0000-0000-000011390000}"/>
    <cellStyle name="出力 3 6 2 2 4 9" xfId="15925" xr:uid="{00000000-0005-0000-0000-000012390000}"/>
    <cellStyle name="出力 3 6 2 2 5" xfId="6196" xr:uid="{00000000-0005-0000-0000-000013390000}"/>
    <cellStyle name="出力 3 6 2 2 6" xfId="7388" xr:uid="{00000000-0005-0000-0000-000014390000}"/>
    <cellStyle name="出力 3 6 2 2 7" xfId="8980" xr:uid="{00000000-0005-0000-0000-000015390000}"/>
    <cellStyle name="出力 3 6 2 2 8" xfId="10700" xr:uid="{00000000-0005-0000-0000-000016390000}"/>
    <cellStyle name="出力 3 6 2 2 9" xfId="12293" xr:uid="{00000000-0005-0000-0000-000017390000}"/>
    <cellStyle name="出力 3 6 2 3" xfId="829" xr:uid="{00000000-0005-0000-0000-000018390000}"/>
    <cellStyle name="出力 3 6 2 3 10" xfId="16591" xr:uid="{00000000-0005-0000-0000-000019390000}"/>
    <cellStyle name="出力 3 6 2 3 11" xfId="18208" xr:uid="{00000000-0005-0000-0000-00001A390000}"/>
    <cellStyle name="出力 3 6 2 3 12" xfId="19807" xr:uid="{00000000-0005-0000-0000-00001B390000}"/>
    <cellStyle name="出力 3 6 2 3 13" xfId="4033" xr:uid="{00000000-0005-0000-0000-00001C390000}"/>
    <cellStyle name="出力 3 6 2 3 2" xfId="2035" xr:uid="{00000000-0005-0000-0000-00001D390000}"/>
    <cellStyle name="出力 3 6 2 3 2 2" xfId="5255" xr:uid="{00000000-0005-0000-0000-00001E390000}"/>
    <cellStyle name="出力 3 6 2 3 3" xfId="3085" xr:uid="{00000000-0005-0000-0000-00001F390000}"/>
    <cellStyle name="出力 3 6 2 3 3 2" xfId="6476" xr:uid="{00000000-0005-0000-0000-000020390000}"/>
    <cellStyle name="出力 3 6 2 3 4" xfId="7667" xr:uid="{00000000-0005-0000-0000-000021390000}"/>
    <cellStyle name="出力 3 6 2 3 5" xfId="9259" xr:uid="{00000000-0005-0000-0000-000022390000}"/>
    <cellStyle name="出力 3 6 2 3 6" xfId="10980" xr:uid="{00000000-0005-0000-0000-000023390000}"/>
    <cellStyle name="出力 3 6 2 3 7" xfId="12573" xr:uid="{00000000-0005-0000-0000-000024390000}"/>
    <cellStyle name="出力 3 6 2 3 8" xfId="14123" xr:uid="{00000000-0005-0000-0000-000025390000}"/>
    <cellStyle name="出力 3 6 2 3 9" xfId="10219" xr:uid="{00000000-0005-0000-0000-000026390000}"/>
    <cellStyle name="出力 3 6 2 4" xfId="1222" xr:uid="{00000000-0005-0000-0000-000027390000}"/>
    <cellStyle name="出力 3 6 2 4 10" xfId="16984" xr:uid="{00000000-0005-0000-0000-000028390000}"/>
    <cellStyle name="出力 3 6 2 4 11" xfId="18601" xr:uid="{00000000-0005-0000-0000-000029390000}"/>
    <cellStyle name="出力 3 6 2 4 12" xfId="20200" xr:uid="{00000000-0005-0000-0000-00002A390000}"/>
    <cellStyle name="出力 3 6 2 4 13" xfId="4426" xr:uid="{00000000-0005-0000-0000-00002B390000}"/>
    <cellStyle name="出力 3 6 2 4 2" xfId="2428" xr:uid="{00000000-0005-0000-0000-00002C390000}"/>
    <cellStyle name="出力 3 6 2 4 2 2" xfId="5648" xr:uid="{00000000-0005-0000-0000-00002D390000}"/>
    <cellStyle name="出力 3 6 2 4 3" xfId="3277" xr:uid="{00000000-0005-0000-0000-00002E390000}"/>
    <cellStyle name="出力 3 6 2 4 3 2" xfId="6869" xr:uid="{00000000-0005-0000-0000-00002F390000}"/>
    <cellStyle name="出力 3 6 2 4 4" xfId="8060" xr:uid="{00000000-0005-0000-0000-000030390000}"/>
    <cellStyle name="出力 3 6 2 4 5" xfId="9652" xr:uid="{00000000-0005-0000-0000-000031390000}"/>
    <cellStyle name="出力 3 6 2 4 6" xfId="11373" xr:uid="{00000000-0005-0000-0000-000032390000}"/>
    <cellStyle name="出力 3 6 2 4 7" xfId="12966" xr:uid="{00000000-0005-0000-0000-000033390000}"/>
    <cellStyle name="出力 3 6 2 4 8" xfId="14479" xr:uid="{00000000-0005-0000-0000-000034390000}"/>
    <cellStyle name="出力 3 6 2 4 9" xfId="15391" xr:uid="{00000000-0005-0000-0000-000035390000}"/>
    <cellStyle name="出力 3 6 2 5" xfId="1624" xr:uid="{00000000-0005-0000-0000-000036390000}"/>
    <cellStyle name="出力 3 6 2 5 10" xfId="17386" xr:uid="{00000000-0005-0000-0000-000037390000}"/>
    <cellStyle name="出力 3 6 2 5 11" xfId="19003" xr:uid="{00000000-0005-0000-0000-000038390000}"/>
    <cellStyle name="出力 3 6 2 5 12" xfId="20602" xr:uid="{00000000-0005-0000-0000-000039390000}"/>
    <cellStyle name="出力 3 6 2 5 2" xfId="2830" xr:uid="{00000000-0005-0000-0000-00003A390000}"/>
    <cellStyle name="出力 3 6 2 5 2 2" xfId="6050" xr:uid="{00000000-0005-0000-0000-00003B390000}"/>
    <cellStyle name="出力 3 6 2 5 3" xfId="3622" xr:uid="{00000000-0005-0000-0000-00003C390000}"/>
    <cellStyle name="出力 3 6 2 5 4" xfId="8462" xr:uid="{00000000-0005-0000-0000-00003D390000}"/>
    <cellStyle name="出力 3 6 2 5 5" xfId="10054" xr:uid="{00000000-0005-0000-0000-00003E390000}"/>
    <cellStyle name="出力 3 6 2 5 6" xfId="11775" xr:uid="{00000000-0005-0000-0000-00003F390000}"/>
    <cellStyle name="出力 3 6 2 5 7" xfId="13368" xr:uid="{00000000-0005-0000-0000-000040390000}"/>
    <cellStyle name="出力 3 6 2 5 8" xfId="14863" xr:uid="{00000000-0005-0000-0000-000041390000}"/>
    <cellStyle name="出力 3 6 2 5 9" xfId="15793" xr:uid="{00000000-0005-0000-0000-000042390000}"/>
    <cellStyle name="出力 3 6 2 6" xfId="4834" xr:uid="{00000000-0005-0000-0000-000043390000}"/>
    <cellStyle name="出力 3 6 2 7" xfId="7256" xr:uid="{00000000-0005-0000-0000-000044390000}"/>
    <cellStyle name="出力 3 6 2 8" xfId="8848" xr:uid="{00000000-0005-0000-0000-000045390000}"/>
    <cellStyle name="出力 3 6 2 9" xfId="10568" xr:uid="{00000000-0005-0000-0000-000046390000}"/>
    <cellStyle name="出力 3 6 3" xfId="532" xr:uid="{00000000-0005-0000-0000-000047390000}"/>
    <cellStyle name="出力 3 6 3 10" xfId="14522" xr:uid="{00000000-0005-0000-0000-000048390000}"/>
    <cellStyle name="出力 3 6 3 11" xfId="16294" xr:uid="{00000000-0005-0000-0000-000049390000}"/>
    <cellStyle name="出力 3 6 3 12" xfId="17911" xr:uid="{00000000-0005-0000-0000-00004A390000}"/>
    <cellStyle name="出力 3 6 3 13" xfId="19510" xr:uid="{00000000-0005-0000-0000-00004B390000}"/>
    <cellStyle name="出力 3 6 3 2" xfId="943" xr:uid="{00000000-0005-0000-0000-00004C390000}"/>
    <cellStyle name="出力 3 6 3 2 10" xfId="16705" xr:uid="{00000000-0005-0000-0000-00004D390000}"/>
    <cellStyle name="出力 3 6 3 2 11" xfId="18322" xr:uid="{00000000-0005-0000-0000-00004E390000}"/>
    <cellStyle name="出力 3 6 3 2 12" xfId="19921" xr:uid="{00000000-0005-0000-0000-00004F390000}"/>
    <cellStyle name="出力 3 6 3 2 13" xfId="4147" xr:uid="{00000000-0005-0000-0000-000050390000}"/>
    <cellStyle name="出力 3 6 3 2 2" xfId="2149" xr:uid="{00000000-0005-0000-0000-000051390000}"/>
    <cellStyle name="出力 3 6 3 2 2 2" xfId="5369" xr:uid="{00000000-0005-0000-0000-000052390000}"/>
    <cellStyle name="出力 3 6 3 2 3" xfId="3142" xr:uid="{00000000-0005-0000-0000-000053390000}"/>
    <cellStyle name="出力 3 6 3 2 3 2" xfId="6590" xr:uid="{00000000-0005-0000-0000-000054390000}"/>
    <cellStyle name="出力 3 6 3 2 4" xfId="7781" xr:uid="{00000000-0005-0000-0000-000055390000}"/>
    <cellStyle name="出力 3 6 3 2 5" xfId="9373" xr:uid="{00000000-0005-0000-0000-000056390000}"/>
    <cellStyle name="出力 3 6 3 2 6" xfId="11094" xr:uid="{00000000-0005-0000-0000-000057390000}"/>
    <cellStyle name="出力 3 6 3 2 7" xfId="12687" xr:uid="{00000000-0005-0000-0000-000058390000}"/>
    <cellStyle name="出力 3 6 3 2 8" xfId="14219" xr:uid="{00000000-0005-0000-0000-000059390000}"/>
    <cellStyle name="出力 3 6 3 2 9" xfId="15112" xr:uid="{00000000-0005-0000-0000-00005A390000}"/>
    <cellStyle name="出力 3 6 3 3" xfId="1336" xr:uid="{00000000-0005-0000-0000-00005B390000}"/>
    <cellStyle name="出力 3 6 3 3 10" xfId="17098" xr:uid="{00000000-0005-0000-0000-00005C390000}"/>
    <cellStyle name="出力 3 6 3 3 11" xfId="18715" xr:uid="{00000000-0005-0000-0000-00005D390000}"/>
    <cellStyle name="出力 3 6 3 3 12" xfId="20314" xr:uid="{00000000-0005-0000-0000-00005E390000}"/>
    <cellStyle name="出力 3 6 3 3 13" xfId="4540" xr:uid="{00000000-0005-0000-0000-00005F390000}"/>
    <cellStyle name="出力 3 6 3 3 2" xfId="2542" xr:uid="{00000000-0005-0000-0000-000060390000}"/>
    <cellStyle name="出力 3 6 3 3 2 2" xfId="5762" xr:uid="{00000000-0005-0000-0000-000061390000}"/>
    <cellStyle name="出力 3 6 3 3 3" xfId="3334" xr:uid="{00000000-0005-0000-0000-000062390000}"/>
    <cellStyle name="出力 3 6 3 3 3 2" xfId="6983" xr:uid="{00000000-0005-0000-0000-000063390000}"/>
    <cellStyle name="出力 3 6 3 3 4" xfId="8174" xr:uid="{00000000-0005-0000-0000-000064390000}"/>
    <cellStyle name="出力 3 6 3 3 5" xfId="9766" xr:uid="{00000000-0005-0000-0000-000065390000}"/>
    <cellStyle name="出力 3 6 3 3 6" xfId="11487" xr:uid="{00000000-0005-0000-0000-000066390000}"/>
    <cellStyle name="出力 3 6 3 3 7" xfId="13080" xr:uid="{00000000-0005-0000-0000-000067390000}"/>
    <cellStyle name="出力 3 6 3 3 8" xfId="14575" xr:uid="{00000000-0005-0000-0000-000068390000}"/>
    <cellStyle name="出力 3 6 3 3 9" xfId="15505" xr:uid="{00000000-0005-0000-0000-000069390000}"/>
    <cellStyle name="出力 3 6 3 4" xfId="1738" xr:uid="{00000000-0005-0000-0000-00006A390000}"/>
    <cellStyle name="出力 3 6 3 4 10" xfId="17500" xr:uid="{00000000-0005-0000-0000-00006B390000}"/>
    <cellStyle name="出力 3 6 3 4 11" xfId="19117" xr:uid="{00000000-0005-0000-0000-00006C390000}"/>
    <cellStyle name="出力 3 6 3 4 12" xfId="20716" xr:uid="{00000000-0005-0000-0000-00006D390000}"/>
    <cellStyle name="出力 3 6 3 4 2" xfId="2944" xr:uid="{00000000-0005-0000-0000-00006E390000}"/>
    <cellStyle name="出力 3 6 3 4 2 2" xfId="6164" xr:uid="{00000000-0005-0000-0000-00006F390000}"/>
    <cellStyle name="出力 3 6 3 4 3" xfId="3736" xr:uid="{00000000-0005-0000-0000-000070390000}"/>
    <cellStyle name="出力 3 6 3 4 4" xfId="8576" xr:uid="{00000000-0005-0000-0000-000071390000}"/>
    <cellStyle name="出力 3 6 3 4 5" xfId="10168" xr:uid="{00000000-0005-0000-0000-000072390000}"/>
    <cellStyle name="出力 3 6 3 4 6" xfId="11889" xr:uid="{00000000-0005-0000-0000-000073390000}"/>
    <cellStyle name="出力 3 6 3 4 7" xfId="13482" xr:uid="{00000000-0005-0000-0000-000074390000}"/>
    <cellStyle name="出力 3 6 3 4 8" xfId="14977" xr:uid="{00000000-0005-0000-0000-000075390000}"/>
    <cellStyle name="出力 3 6 3 4 9" xfId="15907" xr:uid="{00000000-0005-0000-0000-000076390000}"/>
    <cellStyle name="出力 3 6 3 5" xfId="4584" xr:uid="{00000000-0005-0000-0000-000077390000}"/>
    <cellStyle name="出力 3 6 3 6" xfId="7370" xr:uid="{00000000-0005-0000-0000-000078390000}"/>
    <cellStyle name="出力 3 6 3 7" xfId="8962" xr:uid="{00000000-0005-0000-0000-000079390000}"/>
    <cellStyle name="出力 3 6 3 8" xfId="10682" xr:uid="{00000000-0005-0000-0000-00007A390000}"/>
    <cellStyle name="出力 3 6 3 9" xfId="12275" xr:uid="{00000000-0005-0000-0000-00007B390000}"/>
    <cellStyle name="出力 3 6 4" xfId="707" xr:uid="{00000000-0005-0000-0000-00007C390000}"/>
    <cellStyle name="出力 3 6 4 10" xfId="16469" xr:uid="{00000000-0005-0000-0000-00007D390000}"/>
    <cellStyle name="出力 3 6 4 11" xfId="18086" xr:uid="{00000000-0005-0000-0000-00007E390000}"/>
    <cellStyle name="出力 3 6 4 12" xfId="19685" xr:uid="{00000000-0005-0000-0000-00007F390000}"/>
    <cellStyle name="出力 3 6 4 13" xfId="3911" xr:uid="{00000000-0005-0000-0000-000080390000}"/>
    <cellStyle name="出力 3 6 4 2" xfId="1913" xr:uid="{00000000-0005-0000-0000-000081390000}"/>
    <cellStyle name="出力 3 6 4 2 2" xfId="5133" xr:uid="{00000000-0005-0000-0000-000082390000}"/>
    <cellStyle name="出力 3 6 4 3" xfId="3038" xr:uid="{00000000-0005-0000-0000-000083390000}"/>
    <cellStyle name="出力 3 6 4 3 2" xfId="6354" xr:uid="{00000000-0005-0000-0000-000084390000}"/>
    <cellStyle name="出力 3 6 4 4" xfId="7545" xr:uid="{00000000-0005-0000-0000-000085390000}"/>
    <cellStyle name="出力 3 6 4 5" xfId="9137" xr:uid="{00000000-0005-0000-0000-000086390000}"/>
    <cellStyle name="出力 3 6 4 6" xfId="10858" xr:uid="{00000000-0005-0000-0000-000087390000}"/>
    <cellStyle name="出力 3 6 4 7" xfId="12451" xr:uid="{00000000-0005-0000-0000-000088390000}"/>
    <cellStyle name="出力 3 6 4 8" xfId="14018" xr:uid="{00000000-0005-0000-0000-000089390000}"/>
    <cellStyle name="出力 3 6 4 9" xfId="13541" xr:uid="{00000000-0005-0000-0000-00008A390000}"/>
    <cellStyle name="出力 3 6 5" xfId="1100" xr:uid="{00000000-0005-0000-0000-00008B390000}"/>
    <cellStyle name="出力 3 6 5 10" xfId="16862" xr:uid="{00000000-0005-0000-0000-00008C390000}"/>
    <cellStyle name="出力 3 6 5 11" xfId="18479" xr:uid="{00000000-0005-0000-0000-00008D390000}"/>
    <cellStyle name="出力 3 6 5 12" xfId="20078" xr:uid="{00000000-0005-0000-0000-00008E390000}"/>
    <cellStyle name="出力 3 6 5 13" xfId="4304" xr:uid="{00000000-0005-0000-0000-00008F390000}"/>
    <cellStyle name="出力 3 6 5 2" xfId="2306" xr:uid="{00000000-0005-0000-0000-000090390000}"/>
    <cellStyle name="出力 3 6 5 2 2" xfId="5526" xr:uid="{00000000-0005-0000-0000-000091390000}"/>
    <cellStyle name="出力 3 6 5 3" xfId="3230" xr:uid="{00000000-0005-0000-0000-000092390000}"/>
    <cellStyle name="出力 3 6 5 3 2" xfId="6747" xr:uid="{00000000-0005-0000-0000-000093390000}"/>
    <cellStyle name="出力 3 6 5 4" xfId="7938" xr:uid="{00000000-0005-0000-0000-000094390000}"/>
    <cellStyle name="出力 3 6 5 5" xfId="9530" xr:uid="{00000000-0005-0000-0000-000095390000}"/>
    <cellStyle name="出力 3 6 5 6" xfId="11251" xr:uid="{00000000-0005-0000-0000-000096390000}"/>
    <cellStyle name="出力 3 6 5 7" xfId="12844" xr:uid="{00000000-0005-0000-0000-000097390000}"/>
    <cellStyle name="出力 3 6 5 8" xfId="14375" xr:uid="{00000000-0005-0000-0000-000098390000}"/>
    <cellStyle name="出力 3 6 5 9" xfId="15269" xr:uid="{00000000-0005-0000-0000-000099390000}"/>
    <cellStyle name="出力 3 6 6" xfId="1502" xr:uid="{00000000-0005-0000-0000-00009A390000}"/>
    <cellStyle name="出力 3 6 6 10" xfId="17264" xr:uid="{00000000-0005-0000-0000-00009B390000}"/>
    <cellStyle name="出力 3 6 6 11" xfId="18881" xr:uid="{00000000-0005-0000-0000-00009C390000}"/>
    <cellStyle name="出力 3 6 6 12" xfId="20480" xr:uid="{00000000-0005-0000-0000-00009D390000}"/>
    <cellStyle name="出力 3 6 6 2" xfId="2708" xr:uid="{00000000-0005-0000-0000-00009E390000}"/>
    <cellStyle name="出力 3 6 6 2 2" xfId="5928" xr:uid="{00000000-0005-0000-0000-00009F390000}"/>
    <cellStyle name="出力 3 6 6 3" xfId="3500" xr:uid="{00000000-0005-0000-0000-0000A0390000}"/>
    <cellStyle name="出力 3 6 6 4" xfId="8340" xr:uid="{00000000-0005-0000-0000-0000A1390000}"/>
    <cellStyle name="出力 3 6 6 5" xfId="9932" xr:uid="{00000000-0005-0000-0000-0000A2390000}"/>
    <cellStyle name="出力 3 6 6 6" xfId="11653" xr:uid="{00000000-0005-0000-0000-0000A3390000}"/>
    <cellStyle name="出力 3 6 6 7" xfId="13246" xr:uid="{00000000-0005-0000-0000-0000A4390000}"/>
    <cellStyle name="出力 3 6 6 8" xfId="14741" xr:uid="{00000000-0005-0000-0000-0000A5390000}"/>
    <cellStyle name="出力 3 6 6 9" xfId="15671" xr:uid="{00000000-0005-0000-0000-0000A6390000}"/>
    <cellStyle name="出力 3 6 7" xfId="4866" xr:uid="{00000000-0005-0000-0000-0000A7390000}"/>
    <cellStyle name="出力 3 6 8" xfId="7134" xr:uid="{00000000-0005-0000-0000-0000A8390000}"/>
    <cellStyle name="出力 3 6 9" xfId="8726" xr:uid="{00000000-0005-0000-0000-0000A9390000}"/>
    <cellStyle name="出力 3 7" xfId="297" xr:uid="{00000000-0005-0000-0000-0000AA390000}"/>
    <cellStyle name="出力 3 7 10" xfId="10447" xr:uid="{00000000-0005-0000-0000-0000AB390000}"/>
    <cellStyle name="出力 3 7 11" xfId="12040" xr:uid="{00000000-0005-0000-0000-0000AC390000}"/>
    <cellStyle name="出力 3 7 12" xfId="13646" xr:uid="{00000000-0005-0000-0000-0000AD390000}"/>
    <cellStyle name="出力 3 7 13" xfId="16059" xr:uid="{00000000-0005-0000-0000-0000AE390000}"/>
    <cellStyle name="出力 3 7 14" xfId="17676" xr:uid="{00000000-0005-0000-0000-0000AF390000}"/>
    <cellStyle name="出力 3 7 15" xfId="19275" xr:uid="{00000000-0005-0000-0000-0000B0390000}"/>
    <cellStyle name="出力 3 7 2" xfId="419" xr:uid="{00000000-0005-0000-0000-0000B1390000}"/>
    <cellStyle name="出力 3 7 2 10" xfId="12162" xr:uid="{00000000-0005-0000-0000-0000B2390000}"/>
    <cellStyle name="出力 3 7 2 11" xfId="13725" xr:uid="{00000000-0005-0000-0000-0000B3390000}"/>
    <cellStyle name="出力 3 7 2 12" xfId="16181" xr:uid="{00000000-0005-0000-0000-0000B4390000}"/>
    <cellStyle name="出力 3 7 2 13" xfId="17798" xr:uid="{00000000-0005-0000-0000-0000B5390000}"/>
    <cellStyle name="出力 3 7 2 14" xfId="19397" xr:uid="{00000000-0005-0000-0000-0000B6390000}"/>
    <cellStyle name="出力 3 7 2 2" xfId="551" xr:uid="{00000000-0005-0000-0000-0000B7390000}"/>
    <cellStyle name="出力 3 7 2 2 10" xfId="14437" xr:uid="{00000000-0005-0000-0000-0000B8390000}"/>
    <cellStyle name="出力 3 7 2 2 11" xfId="16313" xr:uid="{00000000-0005-0000-0000-0000B9390000}"/>
    <cellStyle name="出力 3 7 2 2 12" xfId="17930" xr:uid="{00000000-0005-0000-0000-0000BA390000}"/>
    <cellStyle name="出力 3 7 2 2 13" xfId="19529" xr:uid="{00000000-0005-0000-0000-0000BB390000}"/>
    <cellStyle name="出力 3 7 2 2 2" xfId="962" xr:uid="{00000000-0005-0000-0000-0000BC390000}"/>
    <cellStyle name="出力 3 7 2 2 2 10" xfId="16724" xr:uid="{00000000-0005-0000-0000-0000BD390000}"/>
    <cellStyle name="出力 3 7 2 2 2 11" xfId="18341" xr:uid="{00000000-0005-0000-0000-0000BE390000}"/>
    <cellStyle name="出力 3 7 2 2 2 12" xfId="19940" xr:uid="{00000000-0005-0000-0000-0000BF390000}"/>
    <cellStyle name="出力 3 7 2 2 2 13" xfId="4166" xr:uid="{00000000-0005-0000-0000-0000C0390000}"/>
    <cellStyle name="出力 3 7 2 2 2 2" xfId="2168" xr:uid="{00000000-0005-0000-0000-0000C1390000}"/>
    <cellStyle name="出力 3 7 2 2 2 2 2" xfId="5388" xr:uid="{00000000-0005-0000-0000-0000C2390000}"/>
    <cellStyle name="出力 3 7 2 2 2 3" xfId="3161" xr:uid="{00000000-0005-0000-0000-0000C3390000}"/>
    <cellStyle name="出力 3 7 2 2 2 3 2" xfId="6609" xr:uid="{00000000-0005-0000-0000-0000C4390000}"/>
    <cellStyle name="出力 3 7 2 2 2 4" xfId="7800" xr:uid="{00000000-0005-0000-0000-0000C5390000}"/>
    <cellStyle name="出力 3 7 2 2 2 5" xfId="9392" xr:uid="{00000000-0005-0000-0000-0000C6390000}"/>
    <cellStyle name="出力 3 7 2 2 2 6" xfId="11113" xr:uid="{00000000-0005-0000-0000-0000C7390000}"/>
    <cellStyle name="出力 3 7 2 2 2 7" xfId="12706" xr:uid="{00000000-0005-0000-0000-0000C8390000}"/>
    <cellStyle name="出力 3 7 2 2 2 8" xfId="14238" xr:uid="{00000000-0005-0000-0000-0000C9390000}"/>
    <cellStyle name="出力 3 7 2 2 2 9" xfId="15131" xr:uid="{00000000-0005-0000-0000-0000CA390000}"/>
    <cellStyle name="出力 3 7 2 2 3" xfId="1355" xr:uid="{00000000-0005-0000-0000-0000CB390000}"/>
    <cellStyle name="出力 3 7 2 2 3 10" xfId="17117" xr:uid="{00000000-0005-0000-0000-0000CC390000}"/>
    <cellStyle name="出力 3 7 2 2 3 11" xfId="18734" xr:uid="{00000000-0005-0000-0000-0000CD390000}"/>
    <cellStyle name="出力 3 7 2 2 3 12" xfId="20333" xr:uid="{00000000-0005-0000-0000-0000CE390000}"/>
    <cellStyle name="出力 3 7 2 2 3 13" xfId="4559" xr:uid="{00000000-0005-0000-0000-0000CF390000}"/>
    <cellStyle name="出力 3 7 2 2 3 2" xfId="2561" xr:uid="{00000000-0005-0000-0000-0000D0390000}"/>
    <cellStyle name="出力 3 7 2 2 3 2 2" xfId="5781" xr:uid="{00000000-0005-0000-0000-0000D1390000}"/>
    <cellStyle name="出力 3 7 2 2 3 3" xfId="3353" xr:uid="{00000000-0005-0000-0000-0000D2390000}"/>
    <cellStyle name="出力 3 7 2 2 3 3 2" xfId="7002" xr:uid="{00000000-0005-0000-0000-0000D3390000}"/>
    <cellStyle name="出力 3 7 2 2 3 4" xfId="8193" xr:uid="{00000000-0005-0000-0000-0000D4390000}"/>
    <cellStyle name="出力 3 7 2 2 3 5" xfId="9785" xr:uid="{00000000-0005-0000-0000-0000D5390000}"/>
    <cellStyle name="出力 3 7 2 2 3 6" xfId="11506" xr:uid="{00000000-0005-0000-0000-0000D6390000}"/>
    <cellStyle name="出力 3 7 2 2 3 7" xfId="13099" xr:uid="{00000000-0005-0000-0000-0000D7390000}"/>
    <cellStyle name="出力 3 7 2 2 3 8" xfId="14594" xr:uid="{00000000-0005-0000-0000-0000D8390000}"/>
    <cellStyle name="出力 3 7 2 2 3 9" xfId="15524" xr:uid="{00000000-0005-0000-0000-0000D9390000}"/>
    <cellStyle name="出力 3 7 2 2 4" xfId="1757" xr:uid="{00000000-0005-0000-0000-0000DA390000}"/>
    <cellStyle name="出力 3 7 2 2 4 10" xfId="17519" xr:uid="{00000000-0005-0000-0000-0000DB390000}"/>
    <cellStyle name="出力 3 7 2 2 4 11" xfId="19136" xr:uid="{00000000-0005-0000-0000-0000DC390000}"/>
    <cellStyle name="出力 3 7 2 2 4 12" xfId="20735" xr:uid="{00000000-0005-0000-0000-0000DD390000}"/>
    <cellStyle name="出力 3 7 2 2 4 2" xfId="2963" xr:uid="{00000000-0005-0000-0000-0000DE390000}"/>
    <cellStyle name="出力 3 7 2 2 4 2 2" xfId="6183" xr:uid="{00000000-0005-0000-0000-0000DF390000}"/>
    <cellStyle name="出力 3 7 2 2 4 3" xfId="3755" xr:uid="{00000000-0005-0000-0000-0000E0390000}"/>
    <cellStyle name="出力 3 7 2 2 4 4" xfId="8595" xr:uid="{00000000-0005-0000-0000-0000E1390000}"/>
    <cellStyle name="出力 3 7 2 2 4 5" xfId="10187" xr:uid="{00000000-0005-0000-0000-0000E2390000}"/>
    <cellStyle name="出力 3 7 2 2 4 6" xfId="11908" xr:uid="{00000000-0005-0000-0000-0000E3390000}"/>
    <cellStyle name="出力 3 7 2 2 4 7" xfId="13501" xr:uid="{00000000-0005-0000-0000-0000E4390000}"/>
    <cellStyle name="出力 3 7 2 2 4 8" xfId="14996" xr:uid="{00000000-0005-0000-0000-0000E5390000}"/>
    <cellStyle name="出力 3 7 2 2 4 9" xfId="15926" xr:uid="{00000000-0005-0000-0000-0000E6390000}"/>
    <cellStyle name="出力 3 7 2 2 5" xfId="6197" xr:uid="{00000000-0005-0000-0000-0000E7390000}"/>
    <cellStyle name="出力 3 7 2 2 6" xfId="7389" xr:uid="{00000000-0005-0000-0000-0000E8390000}"/>
    <cellStyle name="出力 3 7 2 2 7" xfId="8981" xr:uid="{00000000-0005-0000-0000-0000E9390000}"/>
    <cellStyle name="出力 3 7 2 2 8" xfId="10701" xr:uid="{00000000-0005-0000-0000-0000EA390000}"/>
    <cellStyle name="出力 3 7 2 2 9" xfId="12294" xr:uid="{00000000-0005-0000-0000-0000EB390000}"/>
    <cellStyle name="出力 3 7 2 3" xfId="830" xr:uid="{00000000-0005-0000-0000-0000EC390000}"/>
    <cellStyle name="出力 3 7 2 3 10" xfId="16592" xr:uid="{00000000-0005-0000-0000-0000ED390000}"/>
    <cellStyle name="出力 3 7 2 3 11" xfId="18209" xr:uid="{00000000-0005-0000-0000-0000EE390000}"/>
    <cellStyle name="出力 3 7 2 3 12" xfId="19808" xr:uid="{00000000-0005-0000-0000-0000EF390000}"/>
    <cellStyle name="出力 3 7 2 3 13" xfId="4034" xr:uid="{00000000-0005-0000-0000-0000F0390000}"/>
    <cellStyle name="出力 3 7 2 3 2" xfId="2036" xr:uid="{00000000-0005-0000-0000-0000F1390000}"/>
    <cellStyle name="出力 3 7 2 3 2 2" xfId="5256" xr:uid="{00000000-0005-0000-0000-0000F2390000}"/>
    <cellStyle name="出力 3 7 2 3 3" xfId="3086" xr:uid="{00000000-0005-0000-0000-0000F3390000}"/>
    <cellStyle name="出力 3 7 2 3 3 2" xfId="6477" xr:uid="{00000000-0005-0000-0000-0000F4390000}"/>
    <cellStyle name="出力 3 7 2 3 4" xfId="7668" xr:uid="{00000000-0005-0000-0000-0000F5390000}"/>
    <cellStyle name="出力 3 7 2 3 5" xfId="9260" xr:uid="{00000000-0005-0000-0000-0000F6390000}"/>
    <cellStyle name="出力 3 7 2 3 6" xfId="10981" xr:uid="{00000000-0005-0000-0000-0000F7390000}"/>
    <cellStyle name="出力 3 7 2 3 7" xfId="12574" xr:uid="{00000000-0005-0000-0000-0000F8390000}"/>
    <cellStyle name="出力 3 7 2 3 8" xfId="14124" xr:uid="{00000000-0005-0000-0000-0000F9390000}"/>
    <cellStyle name="出力 3 7 2 3 9" xfId="10218" xr:uid="{00000000-0005-0000-0000-0000FA390000}"/>
    <cellStyle name="出力 3 7 2 4" xfId="1223" xr:uid="{00000000-0005-0000-0000-0000FB390000}"/>
    <cellStyle name="出力 3 7 2 4 10" xfId="16985" xr:uid="{00000000-0005-0000-0000-0000FC390000}"/>
    <cellStyle name="出力 3 7 2 4 11" xfId="18602" xr:uid="{00000000-0005-0000-0000-0000FD390000}"/>
    <cellStyle name="出力 3 7 2 4 12" xfId="20201" xr:uid="{00000000-0005-0000-0000-0000FE390000}"/>
    <cellStyle name="出力 3 7 2 4 13" xfId="4427" xr:uid="{00000000-0005-0000-0000-0000FF390000}"/>
    <cellStyle name="出力 3 7 2 4 2" xfId="2429" xr:uid="{00000000-0005-0000-0000-0000003A0000}"/>
    <cellStyle name="出力 3 7 2 4 2 2" xfId="5649" xr:uid="{00000000-0005-0000-0000-0000013A0000}"/>
    <cellStyle name="出力 3 7 2 4 3" xfId="3278" xr:uid="{00000000-0005-0000-0000-0000023A0000}"/>
    <cellStyle name="出力 3 7 2 4 3 2" xfId="6870" xr:uid="{00000000-0005-0000-0000-0000033A0000}"/>
    <cellStyle name="出力 3 7 2 4 4" xfId="8061" xr:uid="{00000000-0005-0000-0000-0000043A0000}"/>
    <cellStyle name="出力 3 7 2 4 5" xfId="9653" xr:uid="{00000000-0005-0000-0000-0000053A0000}"/>
    <cellStyle name="出力 3 7 2 4 6" xfId="11374" xr:uid="{00000000-0005-0000-0000-0000063A0000}"/>
    <cellStyle name="出力 3 7 2 4 7" xfId="12967" xr:uid="{00000000-0005-0000-0000-0000073A0000}"/>
    <cellStyle name="出力 3 7 2 4 8" xfId="14480" xr:uid="{00000000-0005-0000-0000-0000083A0000}"/>
    <cellStyle name="出力 3 7 2 4 9" xfId="15392" xr:uid="{00000000-0005-0000-0000-0000093A0000}"/>
    <cellStyle name="出力 3 7 2 5" xfId="1625" xr:uid="{00000000-0005-0000-0000-00000A3A0000}"/>
    <cellStyle name="出力 3 7 2 5 10" xfId="17387" xr:uid="{00000000-0005-0000-0000-00000B3A0000}"/>
    <cellStyle name="出力 3 7 2 5 11" xfId="19004" xr:uid="{00000000-0005-0000-0000-00000C3A0000}"/>
    <cellStyle name="出力 3 7 2 5 12" xfId="20603" xr:uid="{00000000-0005-0000-0000-00000D3A0000}"/>
    <cellStyle name="出力 3 7 2 5 2" xfId="2831" xr:uid="{00000000-0005-0000-0000-00000E3A0000}"/>
    <cellStyle name="出力 3 7 2 5 2 2" xfId="6051" xr:uid="{00000000-0005-0000-0000-00000F3A0000}"/>
    <cellStyle name="出力 3 7 2 5 3" xfId="3623" xr:uid="{00000000-0005-0000-0000-0000103A0000}"/>
    <cellStyle name="出力 3 7 2 5 4" xfId="8463" xr:uid="{00000000-0005-0000-0000-0000113A0000}"/>
    <cellStyle name="出力 3 7 2 5 5" xfId="10055" xr:uid="{00000000-0005-0000-0000-0000123A0000}"/>
    <cellStyle name="出力 3 7 2 5 6" xfId="11776" xr:uid="{00000000-0005-0000-0000-0000133A0000}"/>
    <cellStyle name="出力 3 7 2 5 7" xfId="13369" xr:uid="{00000000-0005-0000-0000-0000143A0000}"/>
    <cellStyle name="出力 3 7 2 5 8" xfId="14864" xr:uid="{00000000-0005-0000-0000-0000153A0000}"/>
    <cellStyle name="出力 3 7 2 5 9" xfId="15794" xr:uid="{00000000-0005-0000-0000-0000163A0000}"/>
    <cellStyle name="出力 3 7 2 6" xfId="4712" xr:uid="{00000000-0005-0000-0000-0000173A0000}"/>
    <cellStyle name="出力 3 7 2 7" xfId="7257" xr:uid="{00000000-0005-0000-0000-0000183A0000}"/>
    <cellStyle name="出力 3 7 2 8" xfId="8849" xr:uid="{00000000-0005-0000-0000-0000193A0000}"/>
    <cellStyle name="出力 3 7 2 9" xfId="10569" xr:uid="{00000000-0005-0000-0000-00001A3A0000}"/>
    <cellStyle name="出力 3 7 3" xfId="537" xr:uid="{00000000-0005-0000-0000-00001B3A0000}"/>
    <cellStyle name="出力 3 7 3 10" xfId="13876" xr:uid="{00000000-0005-0000-0000-00001C3A0000}"/>
    <cellStyle name="出力 3 7 3 11" xfId="16299" xr:uid="{00000000-0005-0000-0000-00001D3A0000}"/>
    <cellStyle name="出力 3 7 3 12" xfId="17916" xr:uid="{00000000-0005-0000-0000-00001E3A0000}"/>
    <cellStyle name="出力 3 7 3 13" xfId="19515" xr:uid="{00000000-0005-0000-0000-00001F3A0000}"/>
    <cellStyle name="出力 3 7 3 2" xfId="948" xr:uid="{00000000-0005-0000-0000-0000203A0000}"/>
    <cellStyle name="出力 3 7 3 2 10" xfId="16710" xr:uid="{00000000-0005-0000-0000-0000213A0000}"/>
    <cellStyle name="出力 3 7 3 2 11" xfId="18327" xr:uid="{00000000-0005-0000-0000-0000223A0000}"/>
    <cellStyle name="出力 3 7 3 2 12" xfId="19926" xr:uid="{00000000-0005-0000-0000-0000233A0000}"/>
    <cellStyle name="出力 3 7 3 2 13" xfId="4152" xr:uid="{00000000-0005-0000-0000-0000243A0000}"/>
    <cellStyle name="出力 3 7 3 2 2" xfId="2154" xr:uid="{00000000-0005-0000-0000-0000253A0000}"/>
    <cellStyle name="出力 3 7 3 2 2 2" xfId="5374" xr:uid="{00000000-0005-0000-0000-0000263A0000}"/>
    <cellStyle name="出力 3 7 3 2 3" xfId="3147" xr:uid="{00000000-0005-0000-0000-0000273A0000}"/>
    <cellStyle name="出力 3 7 3 2 3 2" xfId="6595" xr:uid="{00000000-0005-0000-0000-0000283A0000}"/>
    <cellStyle name="出力 3 7 3 2 4" xfId="7786" xr:uid="{00000000-0005-0000-0000-0000293A0000}"/>
    <cellStyle name="出力 3 7 3 2 5" xfId="9378" xr:uid="{00000000-0005-0000-0000-00002A3A0000}"/>
    <cellStyle name="出力 3 7 3 2 6" xfId="11099" xr:uid="{00000000-0005-0000-0000-00002B3A0000}"/>
    <cellStyle name="出力 3 7 3 2 7" xfId="12692" xr:uid="{00000000-0005-0000-0000-00002C3A0000}"/>
    <cellStyle name="出力 3 7 3 2 8" xfId="14224" xr:uid="{00000000-0005-0000-0000-00002D3A0000}"/>
    <cellStyle name="出力 3 7 3 2 9" xfId="15117" xr:uid="{00000000-0005-0000-0000-00002E3A0000}"/>
    <cellStyle name="出力 3 7 3 3" xfId="1341" xr:uid="{00000000-0005-0000-0000-00002F3A0000}"/>
    <cellStyle name="出力 3 7 3 3 10" xfId="17103" xr:uid="{00000000-0005-0000-0000-0000303A0000}"/>
    <cellStyle name="出力 3 7 3 3 11" xfId="18720" xr:uid="{00000000-0005-0000-0000-0000313A0000}"/>
    <cellStyle name="出力 3 7 3 3 12" xfId="20319" xr:uid="{00000000-0005-0000-0000-0000323A0000}"/>
    <cellStyle name="出力 3 7 3 3 13" xfId="4545" xr:uid="{00000000-0005-0000-0000-0000333A0000}"/>
    <cellStyle name="出力 3 7 3 3 2" xfId="2547" xr:uid="{00000000-0005-0000-0000-0000343A0000}"/>
    <cellStyle name="出力 3 7 3 3 2 2" xfId="5767" xr:uid="{00000000-0005-0000-0000-0000353A0000}"/>
    <cellStyle name="出力 3 7 3 3 3" xfId="3339" xr:uid="{00000000-0005-0000-0000-0000363A0000}"/>
    <cellStyle name="出力 3 7 3 3 3 2" xfId="6988" xr:uid="{00000000-0005-0000-0000-0000373A0000}"/>
    <cellStyle name="出力 3 7 3 3 4" xfId="8179" xr:uid="{00000000-0005-0000-0000-0000383A0000}"/>
    <cellStyle name="出力 3 7 3 3 5" xfId="9771" xr:uid="{00000000-0005-0000-0000-0000393A0000}"/>
    <cellStyle name="出力 3 7 3 3 6" xfId="11492" xr:uid="{00000000-0005-0000-0000-00003A3A0000}"/>
    <cellStyle name="出力 3 7 3 3 7" xfId="13085" xr:uid="{00000000-0005-0000-0000-00003B3A0000}"/>
    <cellStyle name="出力 3 7 3 3 8" xfId="14580" xr:uid="{00000000-0005-0000-0000-00003C3A0000}"/>
    <cellStyle name="出力 3 7 3 3 9" xfId="15510" xr:uid="{00000000-0005-0000-0000-00003D3A0000}"/>
    <cellStyle name="出力 3 7 3 4" xfId="1743" xr:uid="{00000000-0005-0000-0000-00003E3A0000}"/>
    <cellStyle name="出力 3 7 3 4 10" xfId="17505" xr:uid="{00000000-0005-0000-0000-00003F3A0000}"/>
    <cellStyle name="出力 3 7 3 4 11" xfId="19122" xr:uid="{00000000-0005-0000-0000-0000403A0000}"/>
    <cellStyle name="出力 3 7 3 4 12" xfId="20721" xr:uid="{00000000-0005-0000-0000-0000413A0000}"/>
    <cellStyle name="出力 3 7 3 4 2" xfId="2949" xr:uid="{00000000-0005-0000-0000-0000423A0000}"/>
    <cellStyle name="出力 3 7 3 4 2 2" xfId="6169" xr:uid="{00000000-0005-0000-0000-0000433A0000}"/>
    <cellStyle name="出力 3 7 3 4 3" xfId="3741" xr:uid="{00000000-0005-0000-0000-0000443A0000}"/>
    <cellStyle name="出力 3 7 3 4 4" xfId="8581" xr:uid="{00000000-0005-0000-0000-0000453A0000}"/>
    <cellStyle name="出力 3 7 3 4 5" xfId="10173" xr:uid="{00000000-0005-0000-0000-0000463A0000}"/>
    <cellStyle name="出力 3 7 3 4 6" xfId="11894" xr:uid="{00000000-0005-0000-0000-0000473A0000}"/>
    <cellStyle name="出力 3 7 3 4 7" xfId="13487" xr:uid="{00000000-0005-0000-0000-0000483A0000}"/>
    <cellStyle name="出力 3 7 3 4 8" xfId="14982" xr:uid="{00000000-0005-0000-0000-0000493A0000}"/>
    <cellStyle name="出力 3 7 3 4 9" xfId="15912" xr:uid="{00000000-0005-0000-0000-00004A3A0000}"/>
    <cellStyle name="出力 3 7 3 5" xfId="4579" xr:uid="{00000000-0005-0000-0000-00004B3A0000}"/>
    <cellStyle name="出力 3 7 3 6" xfId="7375" xr:uid="{00000000-0005-0000-0000-00004C3A0000}"/>
    <cellStyle name="出力 3 7 3 7" xfId="8967" xr:uid="{00000000-0005-0000-0000-00004D3A0000}"/>
    <cellStyle name="出力 3 7 3 8" xfId="10687" xr:uid="{00000000-0005-0000-0000-00004E3A0000}"/>
    <cellStyle name="出力 3 7 3 9" xfId="12280" xr:uid="{00000000-0005-0000-0000-00004F3A0000}"/>
    <cellStyle name="出力 3 7 4" xfId="708" xr:uid="{00000000-0005-0000-0000-0000503A0000}"/>
    <cellStyle name="出力 3 7 4 10" xfId="16470" xr:uid="{00000000-0005-0000-0000-0000513A0000}"/>
    <cellStyle name="出力 3 7 4 11" xfId="18087" xr:uid="{00000000-0005-0000-0000-0000523A0000}"/>
    <cellStyle name="出力 3 7 4 12" xfId="19686" xr:uid="{00000000-0005-0000-0000-0000533A0000}"/>
    <cellStyle name="出力 3 7 4 13" xfId="3912" xr:uid="{00000000-0005-0000-0000-0000543A0000}"/>
    <cellStyle name="出力 3 7 4 2" xfId="1914" xr:uid="{00000000-0005-0000-0000-0000553A0000}"/>
    <cellStyle name="出力 3 7 4 2 2" xfId="5134" xr:uid="{00000000-0005-0000-0000-0000563A0000}"/>
    <cellStyle name="出力 3 7 4 3" xfId="3039" xr:uid="{00000000-0005-0000-0000-0000573A0000}"/>
    <cellStyle name="出力 3 7 4 3 2" xfId="6355" xr:uid="{00000000-0005-0000-0000-0000583A0000}"/>
    <cellStyle name="出力 3 7 4 4" xfId="7546" xr:uid="{00000000-0005-0000-0000-0000593A0000}"/>
    <cellStyle name="出力 3 7 4 5" xfId="9138" xr:uid="{00000000-0005-0000-0000-00005A3A0000}"/>
    <cellStyle name="出力 3 7 4 6" xfId="10859" xr:uid="{00000000-0005-0000-0000-00005B3A0000}"/>
    <cellStyle name="出力 3 7 4 7" xfId="12452" xr:uid="{00000000-0005-0000-0000-00005C3A0000}"/>
    <cellStyle name="出力 3 7 4 8" xfId="14019" xr:uid="{00000000-0005-0000-0000-00005D3A0000}"/>
    <cellStyle name="出力 3 7 4 9" xfId="13685" xr:uid="{00000000-0005-0000-0000-00005E3A0000}"/>
    <cellStyle name="出力 3 7 5" xfId="1101" xr:uid="{00000000-0005-0000-0000-00005F3A0000}"/>
    <cellStyle name="出力 3 7 5 10" xfId="16863" xr:uid="{00000000-0005-0000-0000-0000603A0000}"/>
    <cellStyle name="出力 3 7 5 11" xfId="18480" xr:uid="{00000000-0005-0000-0000-0000613A0000}"/>
    <cellStyle name="出力 3 7 5 12" xfId="20079" xr:uid="{00000000-0005-0000-0000-0000623A0000}"/>
    <cellStyle name="出力 3 7 5 13" xfId="4305" xr:uid="{00000000-0005-0000-0000-0000633A0000}"/>
    <cellStyle name="出力 3 7 5 2" xfId="2307" xr:uid="{00000000-0005-0000-0000-0000643A0000}"/>
    <cellStyle name="出力 3 7 5 2 2" xfId="5527" xr:uid="{00000000-0005-0000-0000-0000653A0000}"/>
    <cellStyle name="出力 3 7 5 3" xfId="3231" xr:uid="{00000000-0005-0000-0000-0000663A0000}"/>
    <cellStyle name="出力 3 7 5 3 2" xfId="6748" xr:uid="{00000000-0005-0000-0000-0000673A0000}"/>
    <cellStyle name="出力 3 7 5 4" xfId="7939" xr:uid="{00000000-0005-0000-0000-0000683A0000}"/>
    <cellStyle name="出力 3 7 5 5" xfId="9531" xr:uid="{00000000-0005-0000-0000-0000693A0000}"/>
    <cellStyle name="出力 3 7 5 6" xfId="11252" xr:uid="{00000000-0005-0000-0000-00006A3A0000}"/>
    <cellStyle name="出力 3 7 5 7" xfId="12845" xr:uid="{00000000-0005-0000-0000-00006B3A0000}"/>
    <cellStyle name="出力 3 7 5 8" xfId="14376" xr:uid="{00000000-0005-0000-0000-00006C3A0000}"/>
    <cellStyle name="出力 3 7 5 9" xfId="15270" xr:uid="{00000000-0005-0000-0000-00006D3A0000}"/>
    <cellStyle name="出力 3 7 6" xfId="1503" xr:uid="{00000000-0005-0000-0000-00006E3A0000}"/>
    <cellStyle name="出力 3 7 6 10" xfId="17265" xr:uid="{00000000-0005-0000-0000-00006F3A0000}"/>
    <cellStyle name="出力 3 7 6 11" xfId="18882" xr:uid="{00000000-0005-0000-0000-0000703A0000}"/>
    <cellStyle name="出力 3 7 6 12" xfId="20481" xr:uid="{00000000-0005-0000-0000-0000713A0000}"/>
    <cellStyle name="出力 3 7 6 2" xfId="2709" xr:uid="{00000000-0005-0000-0000-0000723A0000}"/>
    <cellStyle name="出力 3 7 6 2 2" xfId="5929" xr:uid="{00000000-0005-0000-0000-0000733A0000}"/>
    <cellStyle name="出力 3 7 6 3" xfId="3501" xr:uid="{00000000-0005-0000-0000-0000743A0000}"/>
    <cellStyle name="出力 3 7 6 4" xfId="8341" xr:uid="{00000000-0005-0000-0000-0000753A0000}"/>
    <cellStyle name="出力 3 7 6 5" xfId="9933" xr:uid="{00000000-0005-0000-0000-0000763A0000}"/>
    <cellStyle name="出力 3 7 6 6" xfId="11654" xr:uid="{00000000-0005-0000-0000-0000773A0000}"/>
    <cellStyle name="出力 3 7 6 7" xfId="13247" xr:uid="{00000000-0005-0000-0000-0000783A0000}"/>
    <cellStyle name="出力 3 7 6 8" xfId="14742" xr:uid="{00000000-0005-0000-0000-0000793A0000}"/>
    <cellStyle name="出力 3 7 6 9" xfId="15672" xr:uid="{00000000-0005-0000-0000-00007A3A0000}"/>
    <cellStyle name="出力 3 7 7" xfId="4762" xr:uid="{00000000-0005-0000-0000-00007B3A0000}"/>
    <cellStyle name="出力 3 7 8" xfId="7135" xr:uid="{00000000-0005-0000-0000-00007C3A0000}"/>
    <cellStyle name="出力 3 7 9" xfId="8727" xr:uid="{00000000-0005-0000-0000-00007D3A0000}"/>
    <cellStyle name="出力 3 8" xfId="420" xr:uid="{00000000-0005-0000-0000-00007E3A0000}"/>
    <cellStyle name="出力 3 8 10" xfId="12163" xr:uid="{00000000-0005-0000-0000-00007F3A0000}"/>
    <cellStyle name="出力 3 8 11" xfId="13601" xr:uid="{00000000-0005-0000-0000-0000803A0000}"/>
    <cellStyle name="出力 3 8 12" xfId="16182" xr:uid="{00000000-0005-0000-0000-0000813A0000}"/>
    <cellStyle name="出力 3 8 13" xfId="17799" xr:uid="{00000000-0005-0000-0000-0000823A0000}"/>
    <cellStyle name="出力 3 8 14" xfId="19398" xr:uid="{00000000-0005-0000-0000-0000833A0000}"/>
    <cellStyle name="出力 3 8 2" xfId="558" xr:uid="{00000000-0005-0000-0000-0000843A0000}"/>
    <cellStyle name="出力 3 8 2 10" xfId="14080" xr:uid="{00000000-0005-0000-0000-0000853A0000}"/>
    <cellStyle name="出力 3 8 2 11" xfId="16320" xr:uid="{00000000-0005-0000-0000-0000863A0000}"/>
    <cellStyle name="出力 3 8 2 12" xfId="17937" xr:uid="{00000000-0005-0000-0000-0000873A0000}"/>
    <cellStyle name="出力 3 8 2 13" xfId="19536" xr:uid="{00000000-0005-0000-0000-0000883A0000}"/>
    <cellStyle name="出力 3 8 2 2" xfId="969" xr:uid="{00000000-0005-0000-0000-0000893A0000}"/>
    <cellStyle name="出力 3 8 2 2 10" xfId="16731" xr:uid="{00000000-0005-0000-0000-00008A3A0000}"/>
    <cellStyle name="出力 3 8 2 2 11" xfId="18348" xr:uid="{00000000-0005-0000-0000-00008B3A0000}"/>
    <cellStyle name="出力 3 8 2 2 12" xfId="19947" xr:uid="{00000000-0005-0000-0000-00008C3A0000}"/>
    <cellStyle name="出力 3 8 2 2 13" xfId="4173" xr:uid="{00000000-0005-0000-0000-00008D3A0000}"/>
    <cellStyle name="出力 3 8 2 2 2" xfId="2175" xr:uid="{00000000-0005-0000-0000-00008E3A0000}"/>
    <cellStyle name="出力 3 8 2 2 2 2" xfId="5395" xr:uid="{00000000-0005-0000-0000-00008F3A0000}"/>
    <cellStyle name="出力 3 8 2 2 3" xfId="3168" xr:uid="{00000000-0005-0000-0000-0000903A0000}"/>
    <cellStyle name="出力 3 8 2 2 3 2" xfId="6616" xr:uid="{00000000-0005-0000-0000-0000913A0000}"/>
    <cellStyle name="出力 3 8 2 2 4" xfId="7807" xr:uid="{00000000-0005-0000-0000-0000923A0000}"/>
    <cellStyle name="出力 3 8 2 2 5" xfId="9399" xr:uid="{00000000-0005-0000-0000-0000933A0000}"/>
    <cellStyle name="出力 3 8 2 2 6" xfId="11120" xr:uid="{00000000-0005-0000-0000-0000943A0000}"/>
    <cellStyle name="出力 3 8 2 2 7" xfId="12713" xr:uid="{00000000-0005-0000-0000-0000953A0000}"/>
    <cellStyle name="出力 3 8 2 2 8" xfId="14245" xr:uid="{00000000-0005-0000-0000-0000963A0000}"/>
    <cellStyle name="出力 3 8 2 2 9" xfId="15138" xr:uid="{00000000-0005-0000-0000-0000973A0000}"/>
    <cellStyle name="出力 3 8 2 3" xfId="1362" xr:uid="{00000000-0005-0000-0000-0000983A0000}"/>
    <cellStyle name="出力 3 8 2 3 10" xfId="17124" xr:uid="{00000000-0005-0000-0000-0000993A0000}"/>
    <cellStyle name="出力 3 8 2 3 11" xfId="18741" xr:uid="{00000000-0005-0000-0000-00009A3A0000}"/>
    <cellStyle name="出力 3 8 2 3 12" xfId="20340" xr:uid="{00000000-0005-0000-0000-00009B3A0000}"/>
    <cellStyle name="出力 3 8 2 3 13" xfId="4566" xr:uid="{00000000-0005-0000-0000-00009C3A0000}"/>
    <cellStyle name="出力 3 8 2 3 2" xfId="2568" xr:uid="{00000000-0005-0000-0000-00009D3A0000}"/>
    <cellStyle name="出力 3 8 2 3 2 2" xfId="5788" xr:uid="{00000000-0005-0000-0000-00009E3A0000}"/>
    <cellStyle name="出力 3 8 2 3 3" xfId="3360" xr:uid="{00000000-0005-0000-0000-00009F3A0000}"/>
    <cellStyle name="出力 3 8 2 3 3 2" xfId="7009" xr:uid="{00000000-0005-0000-0000-0000A03A0000}"/>
    <cellStyle name="出力 3 8 2 3 4" xfId="8200" xr:uid="{00000000-0005-0000-0000-0000A13A0000}"/>
    <cellStyle name="出力 3 8 2 3 5" xfId="9792" xr:uid="{00000000-0005-0000-0000-0000A23A0000}"/>
    <cellStyle name="出力 3 8 2 3 6" xfId="11513" xr:uid="{00000000-0005-0000-0000-0000A33A0000}"/>
    <cellStyle name="出力 3 8 2 3 7" xfId="13106" xr:uid="{00000000-0005-0000-0000-0000A43A0000}"/>
    <cellStyle name="出力 3 8 2 3 8" xfId="14601" xr:uid="{00000000-0005-0000-0000-0000A53A0000}"/>
    <cellStyle name="出力 3 8 2 3 9" xfId="15531" xr:uid="{00000000-0005-0000-0000-0000A63A0000}"/>
    <cellStyle name="出力 3 8 2 4" xfId="1764" xr:uid="{00000000-0005-0000-0000-0000A73A0000}"/>
    <cellStyle name="出力 3 8 2 4 10" xfId="17526" xr:uid="{00000000-0005-0000-0000-0000A83A0000}"/>
    <cellStyle name="出力 3 8 2 4 11" xfId="19143" xr:uid="{00000000-0005-0000-0000-0000A93A0000}"/>
    <cellStyle name="出力 3 8 2 4 12" xfId="20742" xr:uid="{00000000-0005-0000-0000-0000AA3A0000}"/>
    <cellStyle name="出力 3 8 2 4 2" xfId="2970" xr:uid="{00000000-0005-0000-0000-0000AB3A0000}"/>
    <cellStyle name="出力 3 8 2 4 2 2" xfId="6190" xr:uid="{00000000-0005-0000-0000-0000AC3A0000}"/>
    <cellStyle name="出力 3 8 2 4 3" xfId="3762" xr:uid="{00000000-0005-0000-0000-0000AD3A0000}"/>
    <cellStyle name="出力 3 8 2 4 4" xfId="8602" xr:uid="{00000000-0005-0000-0000-0000AE3A0000}"/>
    <cellStyle name="出力 3 8 2 4 5" xfId="10194" xr:uid="{00000000-0005-0000-0000-0000AF3A0000}"/>
    <cellStyle name="出力 3 8 2 4 6" xfId="11915" xr:uid="{00000000-0005-0000-0000-0000B03A0000}"/>
    <cellStyle name="出力 3 8 2 4 7" xfId="13508" xr:uid="{00000000-0005-0000-0000-0000B13A0000}"/>
    <cellStyle name="出力 3 8 2 4 8" xfId="15003" xr:uid="{00000000-0005-0000-0000-0000B23A0000}"/>
    <cellStyle name="出力 3 8 2 4 9" xfId="15933" xr:uid="{00000000-0005-0000-0000-0000B33A0000}"/>
    <cellStyle name="出力 3 8 2 5" xfId="6204" xr:uid="{00000000-0005-0000-0000-0000B43A0000}"/>
    <cellStyle name="出力 3 8 2 6" xfId="7396" xr:uid="{00000000-0005-0000-0000-0000B53A0000}"/>
    <cellStyle name="出力 3 8 2 7" xfId="8988" xr:uid="{00000000-0005-0000-0000-0000B63A0000}"/>
    <cellStyle name="出力 3 8 2 8" xfId="10708" xr:uid="{00000000-0005-0000-0000-0000B73A0000}"/>
    <cellStyle name="出力 3 8 2 9" xfId="12301" xr:uid="{00000000-0005-0000-0000-0000B83A0000}"/>
    <cellStyle name="出力 3 8 3" xfId="831" xr:uid="{00000000-0005-0000-0000-0000B93A0000}"/>
    <cellStyle name="出力 3 8 3 10" xfId="16593" xr:uid="{00000000-0005-0000-0000-0000BA3A0000}"/>
    <cellStyle name="出力 3 8 3 11" xfId="18210" xr:uid="{00000000-0005-0000-0000-0000BB3A0000}"/>
    <cellStyle name="出力 3 8 3 12" xfId="19809" xr:uid="{00000000-0005-0000-0000-0000BC3A0000}"/>
    <cellStyle name="出力 3 8 3 13" xfId="4035" xr:uid="{00000000-0005-0000-0000-0000BD3A0000}"/>
    <cellStyle name="出力 3 8 3 2" xfId="2037" xr:uid="{00000000-0005-0000-0000-0000BE3A0000}"/>
    <cellStyle name="出力 3 8 3 2 2" xfId="5257" xr:uid="{00000000-0005-0000-0000-0000BF3A0000}"/>
    <cellStyle name="出力 3 8 3 3" xfId="3087" xr:uid="{00000000-0005-0000-0000-0000C03A0000}"/>
    <cellStyle name="出力 3 8 3 3 2" xfId="6478" xr:uid="{00000000-0005-0000-0000-0000C13A0000}"/>
    <cellStyle name="出力 3 8 3 4" xfId="7669" xr:uid="{00000000-0005-0000-0000-0000C23A0000}"/>
    <cellStyle name="出力 3 8 3 5" xfId="9261" xr:uid="{00000000-0005-0000-0000-0000C33A0000}"/>
    <cellStyle name="出力 3 8 3 6" xfId="10982" xr:uid="{00000000-0005-0000-0000-0000C43A0000}"/>
    <cellStyle name="出力 3 8 3 7" xfId="12575" xr:uid="{00000000-0005-0000-0000-0000C53A0000}"/>
    <cellStyle name="出力 3 8 3 8" xfId="14125" xr:uid="{00000000-0005-0000-0000-0000C63A0000}"/>
    <cellStyle name="出力 3 8 3 9" xfId="10217" xr:uid="{00000000-0005-0000-0000-0000C73A0000}"/>
    <cellStyle name="出力 3 8 4" xfId="1224" xr:uid="{00000000-0005-0000-0000-0000C83A0000}"/>
    <cellStyle name="出力 3 8 4 10" xfId="16986" xr:uid="{00000000-0005-0000-0000-0000C93A0000}"/>
    <cellStyle name="出力 3 8 4 11" xfId="18603" xr:uid="{00000000-0005-0000-0000-0000CA3A0000}"/>
    <cellStyle name="出力 3 8 4 12" xfId="20202" xr:uid="{00000000-0005-0000-0000-0000CB3A0000}"/>
    <cellStyle name="出力 3 8 4 13" xfId="4428" xr:uid="{00000000-0005-0000-0000-0000CC3A0000}"/>
    <cellStyle name="出力 3 8 4 2" xfId="2430" xr:uid="{00000000-0005-0000-0000-0000CD3A0000}"/>
    <cellStyle name="出力 3 8 4 2 2" xfId="5650" xr:uid="{00000000-0005-0000-0000-0000CE3A0000}"/>
    <cellStyle name="出力 3 8 4 3" xfId="3279" xr:uid="{00000000-0005-0000-0000-0000CF3A0000}"/>
    <cellStyle name="出力 3 8 4 3 2" xfId="6871" xr:uid="{00000000-0005-0000-0000-0000D03A0000}"/>
    <cellStyle name="出力 3 8 4 4" xfId="8062" xr:uid="{00000000-0005-0000-0000-0000D13A0000}"/>
    <cellStyle name="出力 3 8 4 5" xfId="9654" xr:uid="{00000000-0005-0000-0000-0000D23A0000}"/>
    <cellStyle name="出力 3 8 4 6" xfId="11375" xr:uid="{00000000-0005-0000-0000-0000D33A0000}"/>
    <cellStyle name="出力 3 8 4 7" xfId="12968" xr:uid="{00000000-0005-0000-0000-0000D43A0000}"/>
    <cellStyle name="出力 3 8 4 8" xfId="14481" xr:uid="{00000000-0005-0000-0000-0000D53A0000}"/>
    <cellStyle name="出力 3 8 4 9" xfId="15393" xr:uid="{00000000-0005-0000-0000-0000D63A0000}"/>
    <cellStyle name="出力 3 8 5" xfId="1626" xr:uid="{00000000-0005-0000-0000-0000D73A0000}"/>
    <cellStyle name="出力 3 8 5 10" xfId="17388" xr:uid="{00000000-0005-0000-0000-0000D83A0000}"/>
    <cellStyle name="出力 3 8 5 11" xfId="19005" xr:uid="{00000000-0005-0000-0000-0000D93A0000}"/>
    <cellStyle name="出力 3 8 5 12" xfId="20604" xr:uid="{00000000-0005-0000-0000-0000DA3A0000}"/>
    <cellStyle name="出力 3 8 5 2" xfId="2832" xr:uid="{00000000-0005-0000-0000-0000DB3A0000}"/>
    <cellStyle name="出力 3 8 5 2 2" xfId="6052" xr:uid="{00000000-0005-0000-0000-0000DC3A0000}"/>
    <cellStyle name="出力 3 8 5 3" xfId="3624" xr:uid="{00000000-0005-0000-0000-0000DD3A0000}"/>
    <cellStyle name="出力 3 8 5 4" xfId="8464" xr:uid="{00000000-0005-0000-0000-0000DE3A0000}"/>
    <cellStyle name="出力 3 8 5 5" xfId="10056" xr:uid="{00000000-0005-0000-0000-0000DF3A0000}"/>
    <cellStyle name="出力 3 8 5 6" xfId="11777" xr:uid="{00000000-0005-0000-0000-0000E03A0000}"/>
    <cellStyle name="出力 3 8 5 7" xfId="13370" xr:uid="{00000000-0005-0000-0000-0000E13A0000}"/>
    <cellStyle name="出力 3 8 5 8" xfId="14865" xr:uid="{00000000-0005-0000-0000-0000E23A0000}"/>
    <cellStyle name="出力 3 8 5 9" xfId="15795" xr:uid="{00000000-0005-0000-0000-0000E33A0000}"/>
    <cellStyle name="出力 3 8 6" xfId="4833" xr:uid="{00000000-0005-0000-0000-0000E43A0000}"/>
    <cellStyle name="出力 3 8 7" xfId="7258" xr:uid="{00000000-0005-0000-0000-0000E53A0000}"/>
    <cellStyle name="出力 3 8 8" xfId="8850" xr:uid="{00000000-0005-0000-0000-0000E63A0000}"/>
    <cellStyle name="出力 3 8 9" xfId="10570" xr:uid="{00000000-0005-0000-0000-0000E73A0000}"/>
    <cellStyle name="出力 3 9" xfId="450" xr:uid="{00000000-0005-0000-0000-0000E83A0000}"/>
    <cellStyle name="出力 3 9 10" xfId="13792" xr:uid="{00000000-0005-0000-0000-0000E93A0000}"/>
    <cellStyle name="出力 3 9 11" xfId="16212" xr:uid="{00000000-0005-0000-0000-0000EA3A0000}"/>
    <cellStyle name="出力 3 9 12" xfId="17829" xr:uid="{00000000-0005-0000-0000-0000EB3A0000}"/>
    <cellStyle name="出力 3 9 13" xfId="19428" xr:uid="{00000000-0005-0000-0000-0000EC3A0000}"/>
    <cellStyle name="出力 3 9 2" xfId="861" xr:uid="{00000000-0005-0000-0000-0000ED3A0000}"/>
    <cellStyle name="出力 3 9 2 10" xfId="16623" xr:uid="{00000000-0005-0000-0000-0000EE3A0000}"/>
    <cellStyle name="出力 3 9 2 11" xfId="18240" xr:uid="{00000000-0005-0000-0000-0000EF3A0000}"/>
    <cellStyle name="出力 3 9 2 12" xfId="19839" xr:uid="{00000000-0005-0000-0000-0000F03A0000}"/>
    <cellStyle name="出力 3 9 2 13" xfId="4065" xr:uid="{00000000-0005-0000-0000-0000F13A0000}"/>
    <cellStyle name="出力 3 9 2 2" xfId="2067" xr:uid="{00000000-0005-0000-0000-0000F23A0000}"/>
    <cellStyle name="出力 3 9 2 2 2" xfId="5287" xr:uid="{00000000-0005-0000-0000-0000F33A0000}"/>
    <cellStyle name="出力 3 9 2 3" xfId="3096" xr:uid="{00000000-0005-0000-0000-0000F43A0000}"/>
    <cellStyle name="出力 3 9 2 3 2" xfId="6508" xr:uid="{00000000-0005-0000-0000-0000F53A0000}"/>
    <cellStyle name="出力 3 9 2 4" xfId="7699" xr:uid="{00000000-0005-0000-0000-0000F63A0000}"/>
    <cellStyle name="出力 3 9 2 5" xfId="9291" xr:uid="{00000000-0005-0000-0000-0000F73A0000}"/>
    <cellStyle name="出力 3 9 2 6" xfId="11012" xr:uid="{00000000-0005-0000-0000-0000F83A0000}"/>
    <cellStyle name="出力 3 9 2 7" xfId="12605" xr:uid="{00000000-0005-0000-0000-0000F93A0000}"/>
    <cellStyle name="出力 3 9 2 8" xfId="14143" xr:uid="{00000000-0005-0000-0000-0000FA3A0000}"/>
    <cellStyle name="出力 3 9 2 9" xfId="15030" xr:uid="{00000000-0005-0000-0000-0000FB3A0000}"/>
    <cellStyle name="出力 3 9 3" xfId="1254" xr:uid="{00000000-0005-0000-0000-0000FC3A0000}"/>
    <cellStyle name="出力 3 9 3 10" xfId="17016" xr:uid="{00000000-0005-0000-0000-0000FD3A0000}"/>
    <cellStyle name="出力 3 9 3 11" xfId="18633" xr:uid="{00000000-0005-0000-0000-0000FE3A0000}"/>
    <cellStyle name="出力 3 9 3 12" xfId="20232" xr:uid="{00000000-0005-0000-0000-0000FF3A0000}"/>
    <cellStyle name="出力 3 9 3 13" xfId="4458" xr:uid="{00000000-0005-0000-0000-0000003B0000}"/>
    <cellStyle name="出力 3 9 3 2" xfId="2460" xr:uid="{00000000-0005-0000-0000-0000013B0000}"/>
    <cellStyle name="出力 3 9 3 2 2" xfId="5680" xr:uid="{00000000-0005-0000-0000-0000023B0000}"/>
    <cellStyle name="出力 3 9 3 3" xfId="3288" xr:uid="{00000000-0005-0000-0000-0000033B0000}"/>
    <cellStyle name="出力 3 9 3 3 2" xfId="6901" xr:uid="{00000000-0005-0000-0000-0000043B0000}"/>
    <cellStyle name="出力 3 9 3 4" xfId="8092" xr:uid="{00000000-0005-0000-0000-0000053B0000}"/>
    <cellStyle name="出力 3 9 3 5" xfId="9684" xr:uid="{00000000-0005-0000-0000-0000063B0000}"/>
    <cellStyle name="出力 3 9 3 6" xfId="11405" xr:uid="{00000000-0005-0000-0000-0000073B0000}"/>
    <cellStyle name="出力 3 9 3 7" xfId="12998" xr:uid="{00000000-0005-0000-0000-0000083B0000}"/>
    <cellStyle name="出力 3 9 3 8" xfId="14499" xr:uid="{00000000-0005-0000-0000-0000093B0000}"/>
    <cellStyle name="出力 3 9 3 9" xfId="15423" xr:uid="{00000000-0005-0000-0000-00000A3B0000}"/>
    <cellStyle name="出力 3 9 4" xfId="1656" xr:uid="{00000000-0005-0000-0000-00000B3B0000}"/>
    <cellStyle name="出力 3 9 4 10" xfId="17418" xr:uid="{00000000-0005-0000-0000-00000C3B0000}"/>
    <cellStyle name="出力 3 9 4 11" xfId="19035" xr:uid="{00000000-0005-0000-0000-00000D3B0000}"/>
    <cellStyle name="出力 3 9 4 12" xfId="20634" xr:uid="{00000000-0005-0000-0000-00000E3B0000}"/>
    <cellStyle name="出力 3 9 4 2" xfId="2862" xr:uid="{00000000-0005-0000-0000-00000F3B0000}"/>
    <cellStyle name="出力 3 9 4 2 2" xfId="6082" xr:uid="{00000000-0005-0000-0000-0000103B0000}"/>
    <cellStyle name="出力 3 9 4 3" xfId="3654" xr:uid="{00000000-0005-0000-0000-0000113B0000}"/>
    <cellStyle name="出力 3 9 4 4" xfId="8494" xr:uid="{00000000-0005-0000-0000-0000123B0000}"/>
    <cellStyle name="出力 3 9 4 5" xfId="10086" xr:uid="{00000000-0005-0000-0000-0000133B0000}"/>
    <cellStyle name="出力 3 9 4 6" xfId="11807" xr:uid="{00000000-0005-0000-0000-0000143B0000}"/>
    <cellStyle name="出力 3 9 4 7" xfId="13400" xr:uid="{00000000-0005-0000-0000-0000153B0000}"/>
    <cellStyle name="出力 3 9 4 8" xfId="14895" xr:uid="{00000000-0005-0000-0000-0000163B0000}"/>
    <cellStyle name="出力 3 9 4 9" xfId="15825" xr:uid="{00000000-0005-0000-0000-0000173B0000}"/>
    <cellStyle name="出力 3 9 5" xfId="4824" xr:uid="{00000000-0005-0000-0000-0000183B0000}"/>
    <cellStyle name="出力 3 9 6" xfId="7288" xr:uid="{00000000-0005-0000-0000-0000193B0000}"/>
    <cellStyle name="出力 3 9 7" xfId="8880" xr:uid="{00000000-0005-0000-0000-00001A3B0000}"/>
    <cellStyle name="出力 3 9 8" xfId="10600" xr:uid="{00000000-0005-0000-0000-00001B3B0000}"/>
    <cellStyle name="出力 3 9 9" xfId="12193" xr:uid="{00000000-0005-0000-0000-00001C3B0000}"/>
    <cellStyle name="出力 4" xfId="161" xr:uid="{00000000-0005-0000-0000-00001D3B0000}"/>
    <cellStyle name="出力 4 10" xfId="580" xr:uid="{00000000-0005-0000-0000-00001E3B0000}"/>
    <cellStyle name="出力 4 10 10" xfId="16342" xr:uid="{00000000-0005-0000-0000-00001F3B0000}"/>
    <cellStyle name="出力 4 10 11" xfId="17959" xr:uid="{00000000-0005-0000-0000-0000203B0000}"/>
    <cellStyle name="出力 4 10 12" xfId="19558" xr:uid="{00000000-0005-0000-0000-0000213B0000}"/>
    <cellStyle name="出力 4 10 13" xfId="3784" xr:uid="{00000000-0005-0000-0000-0000223B0000}"/>
    <cellStyle name="出力 4 10 2" xfId="1786" xr:uid="{00000000-0005-0000-0000-0000233B0000}"/>
    <cellStyle name="出力 4 10 2 2" xfId="5006" xr:uid="{00000000-0005-0000-0000-0000243B0000}"/>
    <cellStyle name="出力 4 10 3" xfId="2980" xr:uid="{00000000-0005-0000-0000-0000253B0000}"/>
    <cellStyle name="出力 4 10 3 2" xfId="6227" xr:uid="{00000000-0005-0000-0000-0000263B0000}"/>
    <cellStyle name="出力 4 10 4" xfId="7418" xr:uid="{00000000-0005-0000-0000-0000273B0000}"/>
    <cellStyle name="出力 4 10 5" xfId="9010" xr:uid="{00000000-0005-0000-0000-0000283B0000}"/>
    <cellStyle name="出力 4 10 6" xfId="10731" xr:uid="{00000000-0005-0000-0000-0000293B0000}"/>
    <cellStyle name="出力 4 10 7" xfId="12324" xr:uid="{00000000-0005-0000-0000-00002A3B0000}"/>
    <cellStyle name="出力 4 10 8" xfId="13893" xr:uid="{00000000-0005-0000-0000-00002B3B0000}"/>
    <cellStyle name="出力 4 10 9" xfId="14300" xr:uid="{00000000-0005-0000-0000-00002C3B0000}"/>
    <cellStyle name="出力 4 11" xfId="973" xr:uid="{00000000-0005-0000-0000-00002D3B0000}"/>
    <cellStyle name="出力 4 11 10" xfId="16735" xr:uid="{00000000-0005-0000-0000-00002E3B0000}"/>
    <cellStyle name="出力 4 11 11" xfId="18352" xr:uid="{00000000-0005-0000-0000-00002F3B0000}"/>
    <cellStyle name="出力 4 11 12" xfId="19951" xr:uid="{00000000-0005-0000-0000-0000303B0000}"/>
    <cellStyle name="出力 4 11 13" xfId="4177" xr:uid="{00000000-0005-0000-0000-0000313B0000}"/>
    <cellStyle name="出力 4 11 2" xfId="2179" xr:uid="{00000000-0005-0000-0000-0000323B0000}"/>
    <cellStyle name="出力 4 11 2 2" xfId="5399" xr:uid="{00000000-0005-0000-0000-0000333B0000}"/>
    <cellStyle name="出力 4 11 3" xfId="3172" xr:uid="{00000000-0005-0000-0000-0000343B0000}"/>
    <cellStyle name="出力 4 11 3 2" xfId="6620" xr:uid="{00000000-0005-0000-0000-0000353B0000}"/>
    <cellStyle name="出力 4 11 4" xfId="7811" xr:uid="{00000000-0005-0000-0000-0000363B0000}"/>
    <cellStyle name="出力 4 11 5" xfId="9403" xr:uid="{00000000-0005-0000-0000-0000373B0000}"/>
    <cellStyle name="出力 4 11 6" xfId="11124" xr:uid="{00000000-0005-0000-0000-0000383B0000}"/>
    <cellStyle name="出力 4 11 7" xfId="12717" xr:uid="{00000000-0005-0000-0000-0000393B0000}"/>
    <cellStyle name="出力 4 11 8" xfId="14249" xr:uid="{00000000-0005-0000-0000-00003A3B0000}"/>
    <cellStyle name="出力 4 11 9" xfId="15142" xr:uid="{00000000-0005-0000-0000-00003B3B0000}"/>
    <cellStyle name="出力 4 12" xfId="1375" xr:uid="{00000000-0005-0000-0000-00003C3B0000}"/>
    <cellStyle name="出力 4 12 10" xfId="17137" xr:uid="{00000000-0005-0000-0000-00003D3B0000}"/>
    <cellStyle name="出力 4 12 11" xfId="18754" xr:uid="{00000000-0005-0000-0000-00003E3B0000}"/>
    <cellStyle name="出力 4 12 12" xfId="20353" xr:uid="{00000000-0005-0000-0000-00003F3B0000}"/>
    <cellStyle name="出力 4 12 2" xfId="2581" xr:uid="{00000000-0005-0000-0000-0000403B0000}"/>
    <cellStyle name="出力 4 12 2 2" xfId="5801" xr:uid="{00000000-0005-0000-0000-0000413B0000}"/>
    <cellStyle name="出力 4 12 3" xfId="3373" xr:uid="{00000000-0005-0000-0000-0000423B0000}"/>
    <cellStyle name="出力 4 12 4" xfId="8213" xr:uid="{00000000-0005-0000-0000-0000433B0000}"/>
    <cellStyle name="出力 4 12 5" xfId="9805" xr:uid="{00000000-0005-0000-0000-0000443B0000}"/>
    <cellStyle name="出力 4 12 6" xfId="11526" xr:uid="{00000000-0005-0000-0000-0000453B0000}"/>
    <cellStyle name="出力 4 12 7" xfId="13119" xr:uid="{00000000-0005-0000-0000-0000463B0000}"/>
    <cellStyle name="出力 4 12 8" xfId="14614" xr:uid="{00000000-0005-0000-0000-0000473B0000}"/>
    <cellStyle name="出力 4 12 9" xfId="15544" xr:uid="{00000000-0005-0000-0000-0000483B0000}"/>
    <cellStyle name="出力 4 13" xfId="4684" xr:uid="{00000000-0005-0000-0000-0000493B0000}"/>
    <cellStyle name="出力 4 14" xfId="4895" xr:uid="{00000000-0005-0000-0000-00004A3B0000}"/>
    <cellStyle name="出力 4 15" xfId="4964" xr:uid="{00000000-0005-0000-0000-00004B3B0000}"/>
    <cellStyle name="出力 4 16" xfId="10211" xr:uid="{00000000-0005-0000-0000-00004C3B0000}"/>
    <cellStyle name="出力 4 17" xfId="14047" xr:uid="{00000000-0005-0000-0000-00004D3B0000}"/>
    <cellStyle name="出力 4 18" xfId="17548" xr:uid="{00000000-0005-0000-0000-00004E3B0000}"/>
    <cellStyle name="出力 4 19" xfId="19147" xr:uid="{00000000-0005-0000-0000-00004F3B0000}"/>
    <cellStyle name="出力 4 2" xfId="298" xr:uid="{00000000-0005-0000-0000-0000503B0000}"/>
    <cellStyle name="出力 4 2 10" xfId="1504" xr:uid="{00000000-0005-0000-0000-0000513B0000}"/>
    <cellStyle name="出力 4 2 10 10" xfId="17266" xr:uid="{00000000-0005-0000-0000-0000523B0000}"/>
    <cellStyle name="出力 4 2 10 11" xfId="18883" xr:uid="{00000000-0005-0000-0000-0000533B0000}"/>
    <cellStyle name="出力 4 2 10 12" xfId="20482" xr:uid="{00000000-0005-0000-0000-0000543B0000}"/>
    <cellStyle name="出力 4 2 10 2" xfId="2710" xr:uid="{00000000-0005-0000-0000-0000553B0000}"/>
    <cellStyle name="出力 4 2 10 2 2" xfId="5930" xr:uid="{00000000-0005-0000-0000-0000563B0000}"/>
    <cellStyle name="出力 4 2 10 3" xfId="3502" xr:uid="{00000000-0005-0000-0000-0000573B0000}"/>
    <cellStyle name="出力 4 2 10 4" xfId="8342" xr:uid="{00000000-0005-0000-0000-0000583B0000}"/>
    <cellStyle name="出力 4 2 10 5" xfId="9934" xr:uid="{00000000-0005-0000-0000-0000593B0000}"/>
    <cellStyle name="出力 4 2 10 6" xfId="11655" xr:uid="{00000000-0005-0000-0000-00005A3B0000}"/>
    <cellStyle name="出力 4 2 10 7" xfId="13248" xr:uid="{00000000-0005-0000-0000-00005B3B0000}"/>
    <cellStyle name="出力 4 2 10 8" xfId="14743" xr:uid="{00000000-0005-0000-0000-00005C3B0000}"/>
    <cellStyle name="出力 4 2 10 9" xfId="15673" xr:uid="{00000000-0005-0000-0000-00005D3B0000}"/>
    <cellStyle name="出力 4 2 11" xfId="4865" xr:uid="{00000000-0005-0000-0000-00005E3B0000}"/>
    <cellStyle name="出力 4 2 12" xfId="7136" xr:uid="{00000000-0005-0000-0000-00005F3B0000}"/>
    <cellStyle name="出力 4 2 13" xfId="8728" xr:uid="{00000000-0005-0000-0000-0000603B0000}"/>
    <cellStyle name="出力 4 2 14" xfId="10448" xr:uid="{00000000-0005-0000-0000-0000613B0000}"/>
    <cellStyle name="出力 4 2 15" xfId="12041" xr:uid="{00000000-0005-0000-0000-0000623B0000}"/>
    <cellStyle name="出力 4 2 16" xfId="13645" xr:uid="{00000000-0005-0000-0000-0000633B0000}"/>
    <cellStyle name="出力 4 2 17" xfId="16060" xr:uid="{00000000-0005-0000-0000-0000643B0000}"/>
    <cellStyle name="出力 4 2 18" xfId="17677" xr:uid="{00000000-0005-0000-0000-0000653B0000}"/>
    <cellStyle name="出力 4 2 19" xfId="19276" xr:uid="{00000000-0005-0000-0000-0000663B0000}"/>
    <cellStyle name="出力 4 2 2" xfId="299" xr:uid="{00000000-0005-0000-0000-0000673B0000}"/>
    <cellStyle name="出力 4 2 2 10" xfId="10449" xr:uid="{00000000-0005-0000-0000-0000683B0000}"/>
    <cellStyle name="出力 4 2 2 11" xfId="12042" xr:uid="{00000000-0005-0000-0000-0000693B0000}"/>
    <cellStyle name="出力 4 2 2 12" xfId="13644" xr:uid="{00000000-0005-0000-0000-00006A3B0000}"/>
    <cellStyle name="出力 4 2 2 13" xfId="16061" xr:uid="{00000000-0005-0000-0000-00006B3B0000}"/>
    <cellStyle name="出力 4 2 2 14" xfId="17678" xr:uid="{00000000-0005-0000-0000-00006C3B0000}"/>
    <cellStyle name="出力 4 2 2 15" xfId="19277" xr:uid="{00000000-0005-0000-0000-00006D3B0000}"/>
    <cellStyle name="出力 4 2 2 2" xfId="300" xr:uid="{00000000-0005-0000-0000-00006E3B0000}"/>
    <cellStyle name="出力 4 2 2 2 10" xfId="12043" xr:uid="{00000000-0005-0000-0000-00006F3B0000}"/>
    <cellStyle name="出力 4 2 2 2 11" xfId="13512" xr:uid="{00000000-0005-0000-0000-0000703B0000}"/>
    <cellStyle name="出力 4 2 2 2 12" xfId="16062" xr:uid="{00000000-0005-0000-0000-0000713B0000}"/>
    <cellStyle name="出力 4 2 2 2 13" xfId="17679" xr:uid="{00000000-0005-0000-0000-0000723B0000}"/>
    <cellStyle name="出力 4 2 2 2 14" xfId="19278" xr:uid="{00000000-0005-0000-0000-0000733B0000}"/>
    <cellStyle name="出力 4 2 2 2 2" xfId="520" xr:uid="{00000000-0005-0000-0000-0000743B0000}"/>
    <cellStyle name="出力 4 2 2 2 2 10" xfId="14440" xr:uid="{00000000-0005-0000-0000-0000753B0000}"/>
    <cellStyle name="出力 4 2 2 2 2 11" xfId="16282" xr:uid="{00000000-0005-0000-0000-0000763B0000}"/>
    <cellStyle name="出力 4 2 2 2 2 12" xfId="17899" xr:uid="{00000000-0005-0000-0000-0000773B0000}"/>
    <cellStyle name="出力 4 2 2 2 2 13" xfId="19498" xr:uid="{00000000-0005-0000-0000-0000783B0000}"/>
    <cellStyle name="出力 4 2 2 2 2 2" xfId="931" xr:uid="{00000000-0005-0000-0000-0000793B0000}"/>
    <cellStyle name="出力 4 2 2 2 2 2 10" xfId="16693" xr:uid="{00000000-0005-0000-0000-00007A3B0000}"/>
    <cellStyle name="出力 4 2 2 2 2 2 11" xfId="18310" xr:uid="{00000000-0005-0000-0000-00007B3B0000}"/>
    <cellStyle name="出力 4 2 2 2 2 2 12" xfId="19909" xr:uid="{00000000-0005-0000-0000-00007C3B0000}"/>
    <cellStyle name="出力 4 2 2 2 2 2 13" xfId="4135" xr:uid="{00000000-0005-0000-0000-00007D3B0000}"/>
    <cellStyle name="出力 4 2 2 2 2 2 2" xfId="2137" xr:uid="{00000000-0005-0000-0000-00007E3B0000}"/>
    <cellStyle name="出力 4 2 2 2 2 2 2 2" xfId="5357" xr:uid="{00000000-0005-0000-0000-00007F3B0000}"/>
    <cellStyle name="出力 4 2 2 2 2 2 3" xfId="3130" xr:uid="{00000000-0005-0000-0000-0000803B0000}"/>
    <cellStyle name="出力 4 2 2 2 2 2 3 2" xfId="6578" xr:uid="{00000000-0005-0000-0000-0000813B0000}"/>
    <cellStyle name="出力 4 2 2 2 2 2 4" xfId="7769" xr:uid="{00000000-0005-0000-0000-0000823B0000}"/>
    <cellStyle name="出力 4 2 2 2 2 2 5" xfId="9361" xr:uid="{00000000-0005-0000-0000-0000833B0000}"/>
    <cellStyle name="出力 4 2 2 2 2 2 6" xfId="11082" xr:uid="{00000000-0005-0000-0000-0000843B0000}"/>
    <cellStyle name="出力 4 2 2 2 2 2 7" xfId="12675" xr:uid="{00000000-0005-0000-0000-0000853B0000}"/>
    <cellStyle name="出力 4 2 2 2 2 2 8" xfId="14207" xr:uid="{00000000-0005-0000-0000-0000863B0000}"/>
    <cellStyle name="出力 4 2 2 2 2 2 9" xfId="15100" xr:uid="{00000000-0005-0000-0000-0000873B0000}"/>
    <cellStyle name="出力 4 2 2 2 2 3" xfId="1324" xr:uid="{00000000-0005-0000-0000-0000883B0000}"/>
    <cellStyle name="出力 4 2 2 2 2 3 10" xfId="17086" xr:uid="{00000000-0005-0000-0000-0000893B0000}"/>
    <cellStyle name="出力 4 2 2 2 2 3 11" xfId="18703" xr:uid="{00000000-0005-0000-0000-00008A3B0000}"/>
    <cellStyle name="出力 4 2 2 2 2 3 12" xfId="20302" xr:uid="{00000000-0005-0000-0000-00008B3B0000}"/>
    <cellStyle name="出力 4 2 2 2 2 3 13" xfId="4528" xr:uid="{00000000-0005-0000-0000-00008C3B0000}"/>
    <cellStyle name="出力 4 2 2 2 2 3 2" xfId="2530" xr:uid="{00000000-0005-0000-0000-00008D3B0000}"/>
    <cellStyle name="出力 4 2 2 2 2 3 2 2" xfId="5750" xr:uid="{00000000-0005-0000-0000-00008E3B0000}"/>
    <cellStyle name="出力 4 2 2 2 2 3 3" xfId="3322" xr:uid="{00000000-0005-0000-0000-00008F3B0000}"/>
    <cellStyle name="出力 4 2 2 2 2 3 3 2" xfId="6971" xr:uid="{00000000-0005-0000-0000-0000903B0000}"/>
    <cellStyle name="出力 4 2 2 2 2 3 4" xfId="8162" xr:uid="{00000000-0005-0000-0000-0000913B0000}"/>
    <cellStyle name="出力 4 2 2 2 2 3 5" xfId="9754" xr:uid="{00000000-0005-0000-0000-0000923B0000}"/>
    <cellStyle name="出力 4 2 2 2 2 3 6" xfId="11475" xr:uid="{00000000-0005-0000-0000-0000933B0000}"/>
    <cellStyle name="出力 4 2 2 2 2 3 7" xfId="13068" xr:uid="{00000000-0005-0000-0000-0000943B0000}"/>
    <cellStyle name="出力 4 2 2 2 2 3 8" xfId="14563" xr:uid="{00000000-0005-0000-0000-0000953B0000}"/>
    <cellStyle name="出力 4 2 2 2 2 3 9" xfId="15493" xr:uid="{00000000-0005-0000-0000-0000963B0000}"/>
    <cellStyle name="出力 4 2 2 2 2 4" xfId="1726" xr:uid="{00000000-0005-0000-0000-0000973B0000}"/>
    <cellStyle name="出力 4 2 2 2 2 4 10" xfId="17488" xr:uid="{00000000-0005-0000-0000-0000983B0000}"/>
    <cellStyle name="出力 4 2 2 2 2 4 11" xfId="19105" xr:uid="{00000000-0005-0000-0000-0000993B0000}"/>
    <cellStyle name="出力 4 2 2 2 2 4 12" xfId="20704" xr:uid="{00000000-0005-0000-0000-00009A3B0000}"/>
    <cellStyle name="出力 4 2 2 2 2 4 2" xfId="2932" xr:uid="{00000000-0005-0000-0000-00009B3B0000}"/>
    <cellStyle name="出力 4 2 2 2 2 4 2 2" xfId="6152" xr:uid="{00000000-0005-0000-0000-00009C3B0000}"/>
    <cellStyle name="出力 4 2 2 2 2 4 3" xfId="3724" xr:uid="{00000000-0005-0000-0000-00009D3B0000}"/>
    <cellStyle name="出力 4 2 2 2 2 4 4" xfId="8564" xr:uid="{00000000-0005-0000-0000-00009E3B0000}"/>
    <cellStyle name="出力 4 2 2 2 2 4 5" xfId="10156" xr:uid="{00000000-0005-0000-0000-00009F3B0000}"/>
    <cellStyle name="出力 4 2 2 2 2 4 6" xfId="11877" xr:uid="{00000000-0005-0000-0000-0000A03B0000}"/>
    <cellStyle name="出力 4 2 2 2 2 4 7" xfId="13470" xr:uid="{00000000-0005-0000-0000-0000A13B0000}"/>
    <cellStyle name="出力 4 2 2 2 2 4 8" xfId="14965" xr:uid="{00000000-0005-0000-0000-0000A23B0000}"/>
    <cellStyle name="出力 4 2 2 2 2 4 9" xfId="15895" xr:uid="{00000000-0005-0000-0000-0000A33B0000}"/>
    <cellStyle name="出力 4 2 2 2 2 5" xfId="4596" xr:uid="{00000000-0005-0000-0000-0000A43B0000}"/>
    <cellStyle name="出力 4 2 2 2 2 6" xfId="7358" xr:uid="{00000000-0005-0000-0000-0000A53B0000}"/>
    <cellStyle name="出力 4 2 2 2 2 7" xfId="8950" xr:uid="{00000000-0005-0000-0000-0000A63B0000}"/>
    <cellStyle name="出力 4 2 2 2 2 8" xfId="10670" xr:uid="{00000000-0005-0000-0000-0000A73B0000}"/>
    <cellStyle name="出力 4 2 2 2 2 9" xfId="12263" xr:uid="{00000000-0005-0000-0000-0000A83B0000}"/>
    <cellStyle name="出力 4 2 2 2 3" xfId="711" xr:uid="{00000000-0005-0000-0000-0000A93B0000}"/>
    <cellStyle name="出力 4 2 2 2 3 10" xfId="16473" xr:uid="{00000000-0005-0000-0000-0000AA3B0000}"/>
    <cellStyle name="出力 4 2 2 2 3 11" xfId="18090" xr:uid="{00000000-0005-0000-0000-0000AB3B0000}"/>
    <cellStyle name="出力 4 2 2 2 3 12" xfId="19689" xr:uid="{00000000-0005-0000-0000-0000AC3B0000}"/>
    <cellStyle name="出力 4 2 2 2 3 13" xfId="3915" xr:uid="{00000000-0005-0000-0000-0000AD3B0000}"/>
    <cellStyle name="出力 4 2 2 2 3 2" xfId="1917" xr:uid="{00000000-0005-0000-0000-0000AE3B0000}"/>
    <cellStyle name="出力 4 2 2 2 3 2 2" xfId="5137" xr:uid="{00000000-0005-0000-0000-0000AF3B0000}"/>
    <cellStyle name="出力 4 2 2 2 3 3" xfId="3042" xr:uid="{00000000-0005-0000-0000-0000B03B0000}"/>
    <cellStyle name="出力 4 2 2 2 3 3 2" xfId="6358" xr:uid="{00000000-0005-0000-0000-0000B13B0000}"/>
    <cellStyle name="出力 4 2 2 2 3 4" xfId="7549" xr:uid="{00000000-0005-0000-0000-0000B23B0000}"/>
    <cellStyle name="出力 4 2 2 2 3 5" xfId="9141" xr:uid="{00000000-0005-0000-0000-0000B33B0000}"/>
    <cellStyle name="出力 4 2 2 2 3 6" xfId="10862" xr:uid="{00000000-0005-0000-0000-0000B43B0000}"/>
    <cellStyle name="出力 4 2 2 2 3 7" xfId="12455" xr:uid="{00000000-0005-0000-0000-0000B53B0000}"/>
    <cellStyle name="出力 4 2 2 2 3 8" xfId="14022" xr:uid="{00000000-0005-0000-0000-0000B63B0000}"/>
    <cellStyle name="出力 4 2 2 2 3 9" xfId="13539" xr:uid="{00000000-0005-0000-0000-0000B73B0000}"/>
    <cellStyle name="出力 4 2 2 2 4" xfId="1104" xr:uid="{00000000-0005-0000-0000-0000B83B0000}"/>
    <cellStyle name="出力 4 2 2 2 4 10" xfId="16866" xr:uid="{00000000-0005-0000-0000-0000B93B0000}"/>
    <cellStyle name="出力 4 2 2 2 4 11" xfId="18483" xr:uid="{00000000-0005-0000-0000-0000BA3B0000}"/>
    <cellStyle name="出力 4 2 2 2 4 12" xfId="20082" xr:uid="{00000000-0005-0000-0000-0000BB3B0000}"/>
    <cellStyle name="出力 4 2 2 2 4 13" xfId="4308" xr:uid="{00000000-0005-0000-0000-0000BC3B0000}"/>
    <cellStyle name="出力 4 2 2 2 4 2" xfId="2310" xr:uid="{00000000-0005-0000-0000-0000BD3B0000}"/>
    <cellStyle name="出力 4 2 2 2 4 2 2" xfId="5530" xr:uid="{00000000-0005-0000-0000-0000BE3B0000}"/>
    <cellStyle name="出力 4 2 2 2 4 3" xfId="3234" xr:uid="{00000000-0005-0000-0000-0000BF3B0000}"/>
    <cellStyle name="出力 4 2 2 2 4 3 2" xfId="6751" xr:uid="{00000000-0005-0000-0000-0000C03B0000}"/>
    <cellStyle name="出力 4 2 2 2 4 4" xfId="7942" xr:uid="{00000000-0005-0000-0000-0000C13B0000}"/>
    <cellStyle name="出力 4 2 2 2 4 5" xfId="9534" xr:uid="{00000000-0005-0000-0000-0000C23B0000}"/>
    <cellStyle name="出力 4 2 2 2 4 6" xfId="11255" xr:uid="{00000000-0005-0000-0000-0000C33B0000}"/>
    <cellStyle name="出力 4 2 2 2 4 7" xfId="12848" xr:uid="{00000000-0005-0000-0000-0000C43B0000}"/>
    <cellStyle name="出力 4 2 2 2 4 8" xfId="14379" xr:uid="{00000000-0005-0000-0000-0000C53B0000}"/>
    <cellStyle name="出力 4 2 2 2 4 9" xfId="15273" xr:uid="{00000000-0005-0000-0000-0000C63B0000}"/>
    <cellStyle name="出力 4 2 2 2 5" xfId="1506" xr:uid="{00000000-0005-0000-0000-0000C73B0000}"/>
    <cellStyle name="出力 4 2 2 2 5 10" xfId="17268" xr:uid="{00000000-0005-0000-0000-0000C83B0000}"/>
    <cellStyle name="出力 4 2 2 2 5 11" xfId="18885" xr:uid="{00000000-0005-0000-0000-0000C93B0000}"/>
    <cellStyle name="出力 4 2 2 2 5 12" xfId="20484" xr:uid="{00000000-0005-0000-0000-0000CA3B0000}"/>
    <cellStyle name="出力 4 2 2 2 5 2" xfId="2712" xr:uid="{00000000-0005-0000-0000-0000CB3B0000}"/>
    <cellStyle name="出力 4 2 2 2 5 2 2" xfId="5932" xr:uid="{00000000-0005-0000-0000-0000CC3B0000}"/>
    <cellStyle name="出力 4 2 2 2 5 3" xfId="3504" xr:uid="{00000000-0005-0000-0000-0000CD3B0000}"/>
    <cellStyle name="出力 4 2 2 2 5 4" xfId="8344" xr:uid="{00000000-0005-0000-0000-0000CE3B0000}"/>
    <cellStyle name="出力 4 2 2 2 5 5" xfId="9936" xr:uid="{00000000-0005-0000-0000-0000CF3B0000}"/>
    <cellStyle name="出力 4 2 2 2 5 6" xfId="11657" xr:uid="{00000000-0005-0000-0000-0000D03B0000}"/>
    <cellStyle name="出力 4 2 2 2 5 7" xfId="13250" xr:uid="{00000000-0005-0000-0000-0000D13B0000}"/>
    <cellStyle name="出力 4 2 2 2 5 8" xfId="14745" xr:uid="{00000000-0005-0000-0000-0000D23B0000}"/>
    <cellStyle name="出力 4 2 2 2 5 9" xfId="15675" xr:uid="{00000000-0005-0000-0000-0000D33B0000}"/>
    <cellStyle name="出力 4 2 2 2 6" xfId="4864" xr:uid="{00000000-0005-0000-0000-0000D43B0000}"/>
    <cellStyle name="出力 4 2 2 2 7" xfId="7138" xr:uid="{00000000-0005-0000-0000-0000D53B0000}"/>
    <cellStyle name="出力 4 2 2 2 8" xfId="8730" xr:uid="{00000000-0005-0000-0000-0000D63B0000}"/>
    <cellStyle name="出力 4 2 2 2 9" xfId="10450" xr:uid="{00000000-0005-0000-0000-0000D73B0000}"/>
    <cellStyle name="出力 4 2 2 3" xfId="481" xr:uid="{00000000-0005-0000-0000-0000D83B0000}"/>
    <cellStyle name="出力 4 2 2 3 10" xfId="13959" xr:uid="{00000000-0005-0000-0000-0000D93B0000}"/>
    <cellStyle name="出力 4 2 2 3 11" xfId="16243" xr:uid="{00000000-0005-0000-0000-0000DA3B0000}"/>
    <cellStyle name="出力 4 2 2 3 12" xfId="17860" xr:uid="{00000000-0005-0000-0000-0000DB3B0000}"/>
    <cellStyle name="出力 4 2 2 3 13" xfId="19459" xr:uid="{00000000-0005-0000-0000-0000DC3B0000}"/>
    <cellStyle name="出力 4 2 2 3 2" xfId="892" xr:uid="{00000000-0005-0000-0000-0000DD3B0000}"/>
    <cellStyle name="出力 4 2 2 3 2 10" xfId="16654" xr:uid="{00000000-0005-0000-0000-0000DE3B0000}"/>
    <cellStyle name="出力 4 2 2 3 2 11" xfId="18271" xr:uid="{00000000-0005-0000-0000-0000DF3B0000}"/>
    <cellStyle name="出力 4 2 2 3 2 12" xfId="19870" xr:uid="{00000000-0005-0000-0000-0000E03B0000}"/>
    <cellStyle name="出力 4 2 2 3 2 13" xfId="4096" xr:uid="{00000000-0005-0000-0000-0000E13B0000}"/>
    <cellStyle name="出力 4 2 2 3 2 2" xfId="2098" xr:uid="{00000000-0005-0000-0000-0000E23B0000}"/>
    <cellStyle name="出力 4 2 2 3 2 2 2" xfId="5318" xr:uid="{00000000-0005-0000-0000-0000E33B0000}"/>
    <cellStyle name="出力 4 2 2 3 2 3" xfId="3112" xr:uid="{00000000-0005-0000-0000-0000E43B0000}"/>
    <cellStyle name="出力 4 2 2 3 2 3 2" xfId="6539" xr:uid="{00000000-0005-0000-0000-0000E53B0000}"/>
    <cellStyle name="出力 4 2 2 3 2 4" xfId="7730" xr:uid="{00000000-0005-0000-0000-0000E63B0000}"/>
    <cellStyle name="出力 4 2 2 3 2 5" xfId="9322" xr:uid="{00000000-0005-0000-0000-0000E73B0000}"/>
    <cellStyle name="出力 4 2 2 3 2 6" xfId="11043" xr:uid="{00000000-0005-0000-0000-0000E83B0000}"/>
    <cellStyle name="出力 4 2 2 3 2 7" xfId="12636" xr:uid="{00000000-0005-0000-0000-0000E93B0000}"/>
    <cellStyle name="出力 4 2 2 3 2 8" xfId="14172" xr:uid="{00000000-0005-0000-0000-0000EA3B0000}"/>
    <cellStyle name="出力 4 2 2 3 2 9" xfId="15061" xr:uid="{00000000-0005-0000-0000-0000EB3B0000}"/>
    <cellStyle name="出力 4 2 2 3 3" xfId="1285" xr:uid="{00000000-0005-0000-0000-0000EC3B0000}"/>
    <cellStyle name="出力 4 2 2 3 3 10" xfId="17047" xr:uid="{00000000-0005-0000-0000-0000ED3B0000}"/>
    <cellStyle name="出力 4 2 2 3 3 11" xfId="18664" xr:uid="{00000000-0005-0000-0000-0000EE3B0000}"/>
    <cellStyle name="出力 4 2 2 3 3 12" xfId="20263" xr:uid="{00000000-0005-0000-0000-0000EF3B0000}"/>
    <cellStyle name="出力 4 2 2 3 3 13" xfId="4489" xr:uid="{00000000-0005-0000-0000-0000F03B0000}"/>
    <cellStyle name="出力 4 2 2 3 3 2" xfId="2491" xr:uid="{00000000-0005-0000-0000-0000F13B0000}"/>
    <cellStyle name="出力 4 2 2 3 3 2 2" xfId="5711" xr:uid="{00000000-0005-0000-0000-0000F23B0000}"/>
    <cellStyle name="出力 4 2 2 3 3 3" xfId="3304" xr:uid="{00000000-0005-0000-0000-0000F33B0000}"/>
    <cellStyle name="出力 4 2 2 3 3 3 2" xfId="6932" xr:uid="{00000000-0005-0000-0000-0000F43B0000}"/>
    <cellStyle name="出力 4 2 2 3 3 4" xfId="8123" xr:uid="{00000000-0005-0000-0000-0000F53B0000}"/>
    <cellStyle name="出力 4 2 2 3 3 5" xfId="9715" xr:uid="{00000000-0005-0000-0000-0000F63B0000}"/>
    <cellStyle name="出力 4 2 2 3 3 6" xfId="11436" xr:uid="{00000000-0005-0000-0000-0000F73B0000}"/>
    <cellStyle name="出力 4 2 2 3 3 7" xfId="13029" xr:uid="{00000000-0005-0000-0000-0000F83B0000}"/>
    <cellStyle name="出力 4 2 2 3 3 8" xfId="14528" xr:uid="{00000000-0005-0000-0000-0000F93B0000}"/>
    <cellStyle name="出力 4 2 2 3 3 9" xfId="15454" xr:uid="{00000000-0005-0000-0000-0000FA3B0000}"/>
    <cellStyle name="出力 4 2 2 3 4" xfId="1687" xr:uid="{00000000-0005-0000-0000-0000FB3B0000}"/>
    <cellStyle name="出力 4 2 2 3 4 10" xfId="17449" xr:uid="{00000000-0005-0000-0000-0000FC3B0000}"/>
    <cellStyle name="出力 4 2 2 3 4 11" xfId="19066" xr:uid="{00000000-0005-0000-0000-0000FD3B0000}"/>
    <cellStyle name="出力 4 2 2 3 4 12" xfId="20665" xr:uid="{00000000-0005-0000-0000-0000FE3B0000}"/>
    <cellStyle name="出力 4 2 2 3 4 2" xfId="2893" xr:uid="{00000000-0005-0000-0000-0000FF3B0000}"/>
    <cellStyle name="出力 4 2 2 3 4 2 2" xfId="6113" xr:uid="{00000000-0005-0000-0000-0000003C0000}"/>
    <cellStyle name="出力 4 2 2 3 4 3" xfId="3685" xr:uid="{00000000-0005-0000-0000-0000013C0000}"/>
    <cellStyle name="出力 4 2 2 3 4 4" xfId="8525" xr:uid="{00000000-0005-0000-0000-0000023C0000}"/>
    <cellStyle name="出力 4 2 2 3 4 5" xfId="10117" xr:uid="{00000000-0005-0000-0000-0000033C0000}"/>
    <cellStyle name="出力 4 2 2 3 4 6" xfId="11838" xr:uid="{00000000-0005-0000-0000-0000043C0000}"/>
    <cellStyle name="出力 4 2 2 3 4 7" xfId="13431" xr:uid="{00000000-0005-0000-0000-0000053C0000}"/>
    <cellStyle name="出力 4 2 2 3 4 8" xfId="14926" xr:uid="{00000000-0005-0000-0000-0000063C0000}"/>
    <cellStyle name="出力 4 2 2 3 4 9" xfId="15856" xr:uid="{00000000-0005-0000-0000-0000073C0000}"/>
    <cellStyle name="出力 4 2 2 3 5" xfId="4635" xr:uid="{00000000-0005-0000-0000-0000083C0000}"/>
    <cellStyle name="出力 4 2 2 3 6" xfId="7319" xr:uid="{00000000-0005-0000-0000-0000093C0000}"/>
    <cellStyle name="出力 4 2 2 3 7" xfId="8911" xr:uid="{00000000-0005-0000-0000-00000A3C0000}"/>
    <cellStyle name="出力 4 2 2 3 8" xfId="10631" xr:uid="{00000000-0005-0000-0000-00000B3C0000}"/>
    <cellStyle name="出力 4 2 2 3 9" xfId="12224" xr:uid="{00000000-0005-0000-0000-00000C3C0000}"/>
    <cellStyle name="出力 4 2 2 4" xfId="710" xr:uid="{00000000-0005-0000-0000-00000D3C0000}"/>
    <cellStyle name="出力 4 2 2 4 10" xfId="16472" xr:uid="{00000000-0005-0000-0000-00000E3C0000}"/>
    <cellStyle name="出力 4 2 2 4 11" xfId="18089" xr:uid="{00000000-0005-0000-0000-00000F3C0000}"/>
    <cellStyle name="出力 4 2 2 4 12" xfId="19688" xr:uid="{00000000-0005-0000-0000-0000103C0000}"/>
    <cellStyle name="出力 4 2 2 4 13" xfId="3914" xr:uid="{00000000-0005-0000-0000-0000113C0000}"/>
    <cellStyle name="出力 4 2 2 4 2" xfId="1916" xr:uid="{00000000-0005-0000-0000-0000123C0000}"/>
    <cellStyle name="出力 4 2 2 4 2 2" xfId="5136" xr:uid="{00000000-0005-0000-0000-0000133C0000}"/>
    <cellStyle name="出力 4 2 2 4 3" xfId="3041" xr:uid="{00000000-0005-0000-0000-0000143C0000}"/>
    <cellStyle name="出力 4 2 2 4 3 2" xfId="6357" xr:uid="{00000000-0005-0000-0000-0000153C0000}"/>
    <cellStyle name="出力 4 2 2 4 4" xfId="7548" xr:uid="{00000000-0005-0000-0000-0000163C0000}"/>
    <cellStyle name="出力 4 2 2 4 5" xfId="9140" xr:uid="{00000000-0005-0000-0000-0000173C0000}"/>
    <cellStyle name="出力 4 2 2 4 6" xfId="10861" xr:uid="{00000000-0005-0000-0000-0000183C0000}"/>
    <cellStyle name="出力 4 2 2 4 7" xfId="12454" xr:uid="{00000000-0005-0000-0000-0000193C0000}"/>
    <cellStyle name="出力 4 2 2 4 8" xfId="14021" xr:uid="{00000000-0005-0000-0000-00001A3C0000}"/>
    <cellStyle name="出力 4 2 2 4 9" xfId="13684" xr:uid="{00000000-0005-0000-0000-00001B3C0000}"/>
    <cellStyle name="出力 4 2 2 5" xfId="1103" xr:uid="{00000000-0005-0000-0000-00001C3C0000}"/>
    <cellStyle name="出力 4 2 2 5 10" xfId="16865" xr:uid="{00000000-0005-0000-0000-00001D3C0000}"/>
    <cellStyle name="出力 4 2 2 5 11" xfId="18482" xr:uid="{00000000-0005-0000-0000-00001E3C0000}"/>
    <cellStyle name="出力 4 2 2 5 12" xfId="20081" xr:uid="{00000000-0005-0000-0000-00001F3C0000}"/>
    <cellStyle name="出力 4 2 2 5 13" xfId="4307" xr:uid="{00000000-0005-0000-0000-0000203C0000}"/>
    <cellStyle name="出力 4 2 2 5 2" xfId="2309" xr:uid="{00000000-0005-0000-0000-0000213C0000}"/>
    <cellStyle name="出力 4 2 2 5 2 2" xfId="5529" xr:uid="{00000000-0005-0000-0000-0000223C0000}"/>
    <cellStyle name="出力 4 2 2 5 3" xfId="3233" xr:uid="{00000000-0005-0000-0000-0000233C0000}"/>
    <cellStyle name="出力 4 2 2 5 3 2" xfId="6750" xr:uid="{00000000-0005-0000-0000-0000243C0000}"/>
    <cellStyle name="出力 4 2 2 5 4" xfId="7941" xr:uid="{00000000-0005-0000-0000-0000253C0000}"/>
    <cellStyle name="出力 4 2 2 5 5" xfId="9533" xr:uid="{00000000-0005-0000-0000-0000263C0000}"/>
    <cellStyle name="出力 4 2 2 5 6" xfId="11254" xr:uid="{00000000-0005-0000-0000-0000273C0000}"/>
    <cellStyle name="出力 4 2 2 5 7" xfId="12847" xr:uid="{00000000-0005-0000-0000-0000283C0000}"/>
    <cellStyle name="出力 4 2 2 5 8" xfId="14378" xr:uid="{00000000-0005-0000-0000-0000293C0000}"/>
    <cellStyle name="出力 4 2 2 5 9" xfId="15272" xr:uid="{00000000-0005-0000-0000-00002A3C0000}"/>
    <cellStyle name="出力 4 2 2 6" xfId="1505" xr:uid="{00000000-0005-0000-0000-00002B3C0000}"/>
    <cellStyle name="出力 4 2 2 6 10" xfId="17267" xr:uid="{00000000-0005-0000-0000-00002C3C0000}"/>
    <cellStyle name="出力 4 2 2 6 11" xfId="18884" xr:uid="{00000000-0005-0000-0000-00002D3C0000}"/>
    <cellStyle name="出力 4 2 2 6 12" xfId="20483" xr:uid="{00000000-0005-0000-0000-00002E3C0000}"/>
    <cellStyle name="出力 4 2 2 6 2" xfId="2711" xr:uid="{00000000-0005-0000-0000-00002F3C0000}"/>
    <cellStyle name="出力 4 2 2 6 2 2" xfId="5931" xr:uid="{00000000-0005-0000-0000-0000303C0000}"/>
    <cellStyle name="出力 4 2 2 6 3" xfId="3503" xr:uid="{00000000-0005-0000-0000-0000313C0000}"/>
    <cellStyle name="出力 4 2 2 6 4" xfId="8343" xr:uid="{00000000-0005-0000-0000-0000323C0000}"/>
    <cellStyle name="出力 4 2 2 6 5" xfId="9935" xr:uid="{00000000-0005-0000-0000-0000333C0000}"/>
    <cellStyle name="出力 4 2 2 6 6" xfId="11656" xr:uid="{00000000-0005-0000-0000-0000343C0000}"/>
    <cellStyle name="出力 4 2 2 6 7" xfId="13249" xr:uid="{00000000-0005-0000-0000-0000353C0000}"/>
    <cellStyle name="出力 4 2 2 6 8" xfId="14744" xr:uid="{00000000-0005-0000-0000-0000363C0000}"/>
    <cellStyle name="出力 4 2 2 6 9" xfId="15674" xr:uid="{00000000-0005-0000-0000-0000373C0000}"/>
    <cellStyle name="出力 4 2 2 7" xfId="4761" xr:uid="{00000000-0005-0000-0000-0000383C0000}"/>
    <cellStyle name="出力 4 2 2 8" xfId="7137" xr:uid="{00000000-0005-0000-0000-0000393C0000}"/>
    <cellStyle name="出力 4 2 2 9" xfId="8729" xr:uid="{00000000-0005-0000-0000-00003A3C0000}"/>
    <cellStyle name="出力 4 2 3" xfId="301" xr:uid="{00000000-0005-0000-0000-00003B3C0000}"/>
    <cellStyle name="出力 4 2 3 10" xfId="12044" xr:uid="{00000000-0005-0000-0000-00003C3C0000}"/>
    <cellStyle name="出力 4 2 3 11" xfId="13768" xr:uid="{00000000-0005-0000-0000-00003D3C0000}"/>
    <cellStyle name="出力 4 2 3 12" xfId="16063" xr:uid="{00000000-0005-0000-0000-00003E3C0000}"/>
    <cellStyle name="出力 4 2 3 13" xfId="17680" xr:uid="{00000000-0005-0000-0000-00003F3C0000}"/>
    <cellStyle name="出力 4 2 3 14" xfId="19279" xr:uid="{00000000-0005-0000-0000-0000403C0000}"/>
    <cellStyle name="出力 4 2 3 2" xfId="511" xr:uid="{00000000-0005-0000-0000-0000413C0000}"/>
    <cellStyle name="出力 4 2 3 2 10" xfId="13579" xr:uid="{00000000-0005-0000-0000-0000423C0000}"/>
    <cellStyle name="出力 4 2 3 2 11" xfId="16273" xr:uid="{00000000-0005-0000-0000-0000433C0000}"/>
    <cellStyle name="出力 4 2 3 2 12" xfId="17890" xr:uid="{00000000-0005-0000-0000-0000443C0000}"/>
    <cellStyle name="出力 4 2 3 2 13" xfId="19489" xr:uid="{00000000-0005-0000-0000-0000453C0000}"/>
    <cellStyle name="出力 4 2 3 2 2" xfId="922" xr:uid="{00000000-0005-0000-0000-0000463C0000}"/>
    <cellStyle name="出力 4 2 3 2 2 10" xfId="16684" xr:uid="{00000000-0005-0000-0000-0000473C0000}"/>
    <cellStyle name="出力 4 2 3 2 2 11" xfId="18301" xr:uid="{00000000-0005-0000-0000-0000483C0000}"/>
    <cellStyle name="出力 4 2 3 2 2 12" xfId="19900" xr:uid="{00000000-0005-0000-0000-0000493C0000}"/>
    <cellStyle name="出力 4 2 3 2 2 13" xfId="4126" xr:uid="{00000000-0005-0000-0000-00004A3C0000}"/>
    <cellStyle name="出力 4 2 3 2 2 2" xfId="2128" xr:uid="{00000000-0005-0000-0000-00004B3C0000}"/>
    <cellStyle name="出力 4 2 3 2 2 2 2" xfId="5348" xr:uid="{00000000-0005-0000-0000-00004C3C0000}"/>
    <cellStyle name="出力 4 2 3 2 2 3" xfId="3124" xr:uid="{00000000-0005-0000-0000-00004D3C0000}"/>
    <cellStyle name="出力 4 2 3 2 2 3 2" xfId="6569" xr:uid="{00000000-0005-0000-0000-00004E3C0000}"/>
    <cellStyle name="出力 4 2 3 2 2 4" xfId="7760" xr:uid="{00000000-0005-0000-0000-00004F3C0000}"/>
    <cellStyle name="出力 4 2 3 2 2 5" xfId="9352" xr:uid="{00000000-0005-0000-0000-0000503C0000}"/>
    <cellStyle name="出力 4 2 3 2 2 6" xfId="11073" xr:uid="{00000000-0005-0000-0000-0000513C0000}"/>
    <cellStyle name="出力 4 2 3 2 2 7" xfId="12666" xr:uid="{00000000-0005-0000-0000-0000523C0000}"/>
    <cellStyle name="出力 4 2 3 2 2 8" xfId="14199" xr:uid="{00000000-0005-0000-0000-0000533C0000}"/>
    <cellStyle name="出力 4 2 3 2 2 9" xfId="15091" xr:uid="{00000000-0005-0000-0000-0000543C0000}"/>
    <cellStyle name="出力 4 2 3 2 3" xfId="1315" xr:uid="{00000000-0005-0000-0000-0000553C0000}"/>
    <cellStyle name="出力 4 2 3 2 3 10" xfId="17077" xr:uid="{00000000-0005-0000-0000-0000563C0000}"/>
    <cellStyle name="出力 4 2 3 2 3 11" xfId="18694" xr:uid="{00000000-0005-0000-0000-0000573C0000}"/>
    <cellStyle name="出力 4 2 3 2 3 12" xfId="20293" xr:uid="{00000000-0005-0000-0000-0000583C0000}"/>
    <cellStyle name="出力 4 2 3 2 3 13" xfId="4519" xr:uid="{00000000-0005-0000-0000-0000593C0000}"/>
    <cellStyle name="出力 4 2 3 2 3 2" xfId="2521" xr:uid="{00000000-0005-0000-0000-00005A3C0000}"/>
    <cellStyle name="出力 4 2 3 2 3 2 2" xfId="5741" xr:uid="{00000000-0005-0000-0000-00005B3C0000}"/>
    <cellStyle name="出力 4 2 3 2 3 3" xfId="3316" xr:uid="{00000000-0005-0000-0000-00005C3C0000}"/>
    <cellStyle name="出力 4 2 3 2 3 3 2" xfId="6962" xr:uid="{00000000-0005-0000-0000-00005D3C0000}"/>
    <cellStyle name="出力 4 2 3 2 3 4" xfId="8153" xr:uid="{00000000-0005-0000-0000-00005E3C0000}"/>
    <cellStyle name="出力 4 2 3 2 3 5" xfId="9745" xr:uid="{00000000-0005-0000-0000-00005F3C0000}"/>
    <cellStyle name="出力 4 2 3 2 3 6" xfId="11466" xr:uid="{00000000-0005-0000-0000-0000603C0000}"/>
    <cellStyle name="出力 4 2 3 2 3 7" xfId="13059" xr:uid="{00000000-0005-0000-0000-0000613C0000}"/>
    <cellStyle name="出力 4 2 3 2 3 8" xfId="14555" xr:uid="{00000000-0005-0000-0000-0000623C0000}"/>
    <cellStyle name="出力 4 2 3 2 3 9" xfId="15484" xr:uid="{00000000-0005-0000-0000-0000633C0000}"/>
    <cellStyle name="出力 4 2 3 2 4" xfId="1717" xr:uid="{00000000-0005-0000-0000-0000643C0000}"/>
    <cellStyle name="出力 4 2 3 2 4 10" xfId="17479" xr:uid="{00000000-0005-0000-0000-0000653C0000}"/>
    <cellStyle name="出力 4 2 3 2 4 11" xfId="19096" xr:uid="{00000000-0005-0000-0000-0000663C0000}"/>
    <cellStyle name="出力 4 2 3 2 4 12" xfId="20695" xr:uid="{00000000-0005-0000-0000-0000673C0000}"/>
    <cellStyle name="出力 4 2 3 2 4 2" xfId="2923" xr:uid="{00000000-0005-0000-0000-0000683C0000}"/>
    <cellStyle name="出力 4 2 3 2 4 2 2" xfId="6143" xr:uid="{00000000-0005-0000-0000-0000693C0000}"/>
    <cellStyle name="出力 4 2 3 2 4 3" xfId="3715" xr:uid="{00000000-0005-0000-0000-00006A3C0000}"/>
    <cellStyle name="出力 4 2 3 2 4 4" xfId="8555" xr:uid="{00000000-0005-0000-0000-00006B3C0000}"/>
    <cellStyle name="出力 4 2 3 2 4 5" xfId="10147" xr:uid="{00000000-0005-0000-0000-00006C3C0000}"/>
    <cellStyle name="出力 4 2 3 2 4 6" xfId="11868" xr:uid="{00000000-0005-0000-0000-00006D3C0000}"/>
    <cellStyle name="出力 4 2 3 2 4 7" xfId="13461" xr:uid="{00000000-0005-0000-0000-00006E3C0000}"/>
    <cellStyle name="出力 4 2 3 2 4 8" xfId="14956" xr:uid="{00000000-0005-0000-0000-00006F3C0000}"/>
    <cellStyle name="出力 4 2 3 2 4 9" xfId="15886" xr:uid="{00000000-0005-0000-0000-0000703C0000}"/>
    <cellStyle name="出力 4 2 3 2 5" xfId="4605" xr:uid="{00000000-0005-0000-0000-0000713C0000}"/>
    <cellStyle name="出力 4 2 3 2 6" xfId="7349" xr:uid="{00000000-0005-0000-0000-0000723C0000}"/>
    <cellStyle name="出力 4 2 3 2 7" xfId="8941" xr:uid="{00000000-0005-0000-0000-0000733C0000}"/>
    <cellStyle name="出力 4 2 3 2 8" xfId="10661" xr:uid="{00000000-0005-0000-0000-0000743C0000}"/>
    <cellStyle name="出力 4 2 3 2 9" xfId="12254" xr:uid="{00000000-0005-0000-0000-0000753C0000}"/>
    <cellStyle name="出力 4 2 3 3" xfId="712" xr:uid="{00000000-0005-0000-0000-0000763C0000}"/>
    <cellStyle name="出力 4 2 3 3 10" xfId="16474" xr:uid="{00000000-0005-0000-0000-0000773C0000}"/>
    <cellStyle name="出力 4 2 3 3 11" xfId="18091" xr:uid="{00000000-0005-0000-0000-0000783C0000}"/>
    <cellStyle name="出力 4 2 3 3 12" xfId="19690" xr:uid="{00000000-0005-0000-0000-0000793C0000}"/>
    <cellStyle name="出力 4 2 3 3 13" xfId="3916" xr:uid="{00000000-0005-0000-0000-00007A3C0000}"/>
    <cellStyle name="出力 4 2 3 3 2" xfId="1918" xr:uid="{00000000-0005-0000-0000-00007B3C0000}"/>
    <cellStyle name="出力 4 2 3 3 2 2" xfId="5138" xr:uid="{00000000-0005-0000-0000-00007C3C0000}"/>
    <cellStyle name="出力 4 2 3 3 3" xfId="3043" xr:uid="{00000000-0005-0000-0000-00007D3C0000}"/>
    <cellStyle name="出力 4 2 3 3 3 2" xfId="6359" xr:uid="{00000000-0005-0000-0000-00007E3C0000}"/>
    <cellStyle name="出力 4 2 3 3 4" xfId="7550" xr:uid="{00000000-0005-0000-0000-00007F3C0000}"/>
    <cellStyle name="出力 4 2 3 3 5" xfId="9142" xr:uid="{00000000-0005-0000-0000-0000803C0000}"/>
    <cellStyle name="出力 4 2 3 3 6" xfId="10863" xr:uid="{00000000-0005-0000-0000-0000813C0000}"/>
    <cellStyle name="出力 4 2 3 3 7" xfId="12456" xr:uid="{00000000-0005-0000-0000-0000823C0000}"/>
    <cellStyle name="出力 4 2 3 3 8" xfId="14023" xr:uid="{00000000-0005-0000-0000-0000833C0000}"/>
    <cellStyle name="出力 4 2 3 3 9" xfId="13801" xr:uid="{00000000-0005-0000-0000-0000843C0000}"/>
    <cellStyle name="出力 4 2 3 4" xfId="1105" xr:uid="{00000000-0005-0000-0000-0000853C0000}"/>
    <cellStyle name="出力 4 2 3 4 10" xfId="16867" xr:uid="{00000000-0005-0000-0000-0000863C0000}"/>
    <cellStyle name="出力 4 2 3 4 11" xfId="18484" xr:uid="{00000000-0005-0000-0000-0000873C0000}"/>
    <cellStyle name="出力 4 2 3 4 12" xfId="20083" xr:uid="{00000000-0005-0000-0000-0000883C0000}"/>
    <cellStyle name="出力 4 2 3 4 13" xfId="4309" xr:uid="{00000000-0005-0000-0000-0000893C0000}"/>
    <cellStyle name="出力 4 2 3 4 2" xfId="2311" xr:uid="{00000000-0005-0000-0000-00008A3C0000}"/>
    <cellStyle name="出力 4 2 3 4 2 2" xfId="5531" xr:uid="{00000000-0005-0000-0000-00008B3C0000}"/>
    <cellStyle name="出力 4 2 3 4 3" xfId="3235" xr:uid="{00000000-0005-0000-0000-00008C3C0000}"/>
    <cellStyle name="出力 4 2 3 4 3 2" xfId="6752" xr:uid="{00000000-0005-0000-0000-00008D3C0000}"/>
    <cellStyle name="出力 4 2 3 4 4" xfId="7943" xr:uid="{00000000-0005-0000-0000-00008E3C0000}"/>
    <cellStyle name="出力 4 2 3 4 5" xfId="9535" xr:uid="{00000000-0005-0000-0000-00008F3C0000}"/>
    <cellStyle name="出力 4 2 3 4 6" xfId="11256" xr:uid="{00000000-0005-0000-0000-0000903C0000}"/>
    <cellStyle name="出力 4 2 3 4 7" xfId="12849" xr:uid="{00000000-0005-0000-0000-0000913C0000}"/>
    <cellStyle name="出力 4 2 3 4 8" xfId="14380" xr:uid="{00000000-0005-0000-0000-0000923C0000}"/>
    <cellStyle name="出力 4 2 3 4 9" xfId="15274" xr:uid="{00000000-0005-0000-0000-0000933C0000}"/>
    <cellStyle name="出力 4 2 3 5" xfId="1507" xr:uid="{00000000-0005-0000-0000-0000943C0000}"/>
    <cellStyle name="出力 4 2 3 5 10" xfId="17269" xr:uid="{00000000-0005-0000-0000-0000953C0000}"/>
    <cellStyle name="出力 4 2 3 5 11" xfId="18886" xr:uid="{00000000-0005-0000-0000-0000963C0000}"/>
    <cellStyle name="出力 4 2 3 5 12" xfId="20485" xr:uid="{00000000-0005-0000-0000-0000973C0000}"/>
    <cellStyle name="出力 4 2 3 5 2" xfId="2713" xr:uid="{00000000-0005-0000-0000-0000983C0000}"/>
    <cellStyle name="出力 4 2 3 5 2 2" xfId="5933" xr:uid="{00000000-0005-0000-0000-0000993C0000}"/>
    <cellStyle name="出力 4 2 3 5 3" xfId="3505" xr:uid="{00000000-0005-0000-0000-00009A3C0000}"/>
    <cellStyle name="出力 4 2 3 5 4" xfId="8345" xr:uid="{00000000-0005-0000-0000-00009B3C0000}"/>
    <cellStyle name="出力 4 2 3 5 5" xfId="9937" xr:uid="{00000000-0005-0000-0000-00009C3C0000}"/>
    <cellStyle name="出力 4 2 3 5 6" xfId="11658" xr:uid="{00000000-0005-0000-0000-00009D3C0000}"/>
    <cellStyle name="出力 4 2 3 5 7" xfId="13251" xr:uid="{00000000-0005-0000-0000-00009E3C0000}"/>
    <cellStyle name="出力 4 2 3 5 8" xfId="14746" xr:uid="{00000000-0005-0000-0000-00009F3C0000}"/>
    <cellStyle name="出力 4 2 3 5 9" xfId="15676" xr:uid="{00000000-0005-0000-0000-0000A03C0000}"/>
    <cellStyle name="出力 4 2 3 6" xfId="4760" xr:uid="{00000000-0005-0000-0000-0000A13C0000}"/>
    <cellStyle name="出力 4 2 3 7" xfId="7139" xr:uid="{00000000-0005-0000-0000-0000A23C0000}"/>
    <cellStyle name="出力 4 2 3 8" xfId="8731" xr:uid="{00000000-0005-0000-0000-0000A33C0000}"/>
    <cellStyle name="出力 4 2 3 9" xfId="10451" xr:uid="{00000000-0005-0000-0000-0000A43C0000}"/>
    <cellStyle name="出力 4 2 4" xfId="302" xr:uid="{00000000-0005-0000-0000-0000A53C0000}"/>
    <cellStyle name="出力 4 2 4 10" xfId="10452" xr:uid="{00000000-0005-0000-0000-0000A63C0000}"/>
    <cellStyle name="出力 4 2 4 11" xfId="12045" xr:uid="{00000000-0005-0000-0000-0000A73C0000}"/>
    <cellStyle name="出力 4 2 4 12" xfId="13870" xr:uid="{00000000-0005-0000-0000-0000A83C0000}"/>
    <cellStyle name="出力 4 2 4 13" xfId="16064" xr:uid="{00000000-0005-0000-0000-0000A93C0000}"/>
    <cellStyle name="出力 4 2 4 14" xfId="17681" xr:uid="{00000000-0005-0000-0000-0000AA3C0000}"/>
    <cellStyle name="出力 4 2 4 15" xfId="19280" xr:uid="{00000000-0005-0000-0000-0000AB3C0000}"/>
    <cellStyle name="出力 4 2 4 2" xfId="421" xr:uid="{00000000-0005-0000-0000-0000AC3C0000}"/>
    <cellStyle name="出力 4 2 4 2 10" xfId="12164" xr:uid="{00000000-0005-0000-0000-0000AD3C0000}"/>
    <cellStyle name="出力 4 2 4 2 11" xfId="13724" xr:uid="{00000000-0005-0000-0000-0000AE3C0000}"/>
    <cellStyle name="出力 4 2 4 2 12" xfId="16183" xr:uid="{00000000-0005-0000-0000-0000AF3C0000}"/>
    <cellStyle name="出力 4 2 4 2 13" xfId="17800" xr:uid="{00000000-0005-0000-0000-0000B03C0000}"/>
    <cellStyle name="出力 4 2 4 2 14" xfId="19399" xr:uid="{00000000-0005-0000-0000-0000B13C0000}"/>
    <cellStyle name="出力 4 2 4 2 2" xfId="552" xr:uid="{00000000-0005-0000-0000-0000B23C0000}"/>
    <cellStyle name="出力 4 2 4 2 2 10" xfId="14081" xr:uid="{00000000-0005-0000-0000-0000B33C0000}"/>
    <cellStyle name="出力 4 2 4 2 2 11" xfId="16314" xr:uid="{00000000-0005-0000-0000-0000B43C0000}"/>
    <cellStyle name="出力 4 2 4 2 2 12" xfId="17931" xr:uid="{00000000-0005-0000-0000-0000B53C0000}"/>
    <cellStyle name="出力 4 2 4 2 2 13" xfId="19530" xr:uid="{00000000-0005-0000-0000-0000B63C0000}"/>
    <cellStyle name="出力 4 2 4 2 2 2" xfId="963" xr:uid="{00000000-0005-0000-0000-0000B73C0000}"/>
    <cellStyle name="出力 4 2 4 2 2 2 10" xfId="16725" xr:uid="{00000000-0005-0000-0000-0000B83C0000}"/>
    <cellStyle name="出力 4 2 4 2 2 2 11" xfId="18342" xr:uid="{00000000-0005-0000-0000-0000B93C0000}"/>
    <cellStyle name="出力 4 2 4 2 2 2 12" xfId="19941" xr:uid="{00000000-0005-0000-0000-0000BA3C0000}"/>
    <cellStyle name="出力 4 2 4 2 2 2 13" xfId="4167" xr:uid="{00000000-0005-0000-0000-0000BB3C0000}"/>
    <cellStyle name="出力 4 2 4 2 2 2 2" xfId="2169" xr:uid="{00000000-0005-0000-0000-0000BC3C0000}"/>
    <cellStyle name="出力 4 2 4 2 2 2 2 2" xfId="5389" xr:uid="{00000000-0005-0000-0000-0000BD3C0000}"/>
    <cellStyle name="出力 4 2 4 2 2 2 3" xfId="3162" xr:uid="{00000000-0005-0000-0000-0000BE3C0000}"/>
    <cellStyle name="出力 4 2 4 2 2 2 3 2" xfId="6610" xr:uid="{00000000-0005-0000-0000-0000BF3C0000}"/>
    <cellStyle name="出力 4 2 4 2 2 2 4" xfId="7801" xr:uid="{00000000-0005-0000-0000-0000C03C0000}"/>
    <cellStyle name="出力 4 2 4 2 2 2 5" xfId="9393" xr:uid="{00000000-0005-0000-0000-0000C13C0000}"/>
    <cellStyle name="出力 4 2 4 2 2 2 6" xfId="11114" xr:uid="{00000000-0005-0000-0000-0000C23C0000}"/>
    <cellStyle name="出力 4 2 4 2 2 2 7" xfId="12707" xr:uid="{00000000-0005-0000-0000-0000C33C0000}"/>
    <cellStyle name="出力 4 2 4 2 2 2 8" xfId="14239" xr:uid="{00000000-0005-0000-0000-0000C43C0000}"/>
    <cellStyle name="出力 4 2 4 2 2 2 9" xfId="15132" xr:uid="{00000000-0005-0000-0000-0000C53C0000}"/>
    <cellStyle name="出力 4 2 4 2 2 3" xfId="1356" xr:uid="{00000000-0005-0000-0000-0000C63C0000}"/>
    <cellStyle name="出力 4 2 4 2 2 3 10" xfId="17118" xr:uid="{00000000-0005-0000-0000-0000C73C0000}"/>
    <cellStyle name="出力 4 2 4 2 2 3 11" xfId="18735" xr:uid="{00000000-0005-0000-0000-0000C83C0000}"/>
    <cellStyle name="出力 4 2 4 2 2 3 12" xfId="20334" xr:uid="{00000000-0005-0000-0000-0000C93C0000}"/>
    <cellStyle name="出力 4 2 4 2 2 3 13" xfId="4560" xr:uid="{00000000-0005-0000-0000-0000CA3C0000}"/>
    <cellStyle name="出力 4 2 4 2 2 3 2" xfId="2562" xr:uid="{00000000-0005-0000-0000-0000CB3C0000}"/>
    <cellStyle name="出力 4 2 4 2 2 3 2 2" xfId="5782" xr:uid="{00000000-0005-0000-0000-0000CC3C0000}"/>
    <cellStyle name="出力 4 2 4 2 2 3 3" xfId="3354" xr:uid="{00000000-0005-0000-0000-0000CD3C0000}"/>
    <cellStyle name="出力 4 2 4 2 2 3 3 2" xfId="7003" xr:uid="{00000000-0005-0000-0000-0000CE3C0000}"/>
    <cellStyle name="出力 4 2 4 2 2 3 4" xfId="8194" xr:uid="{00000000-0005-0000-0000-0000CF3C0000}"/>
    <cellStyle name="出力 4 2 4 2 2 3 5" xfId="9786" xr:uid="{00000000-0005-0000-0000-0000D03C0000}"/>
    <cellStyle name="出力 4 2 4 2 2 3 6" xfId="11507" xr:uid="{00000000-0005-0000-0000-0000D13C0000}"/>
    <cellStyle name="出力 4 2 4 2 2 3 7" xfId="13100" xr:uid="{00000000-0005-0000-0000-0000D23C0000}"/>
    <cellStyle name="出力 4 2 4 2 2 3 8" xfId="14595" xr:uid="{00000000-0005-0000-0000-0000D33C0000}"/>
    <cellStyle name="出力 4 2 4 2 2 3 9" xfId="15525" xr:uid="{00000000-0005-0000-0000-0000D43C0000}"/>
    <cellStyle name="出力 4 2 4 2 2 4" xfId="1758" xr:uid="{00000000-0005-0000-0000-0000D53C0000}"/>
    <cellStyle name="出力 4 2 4 2 2 4 10" xfId="17520" xr:uid="{00000000-0005-0000-0000-0000D63C0000}"/>
    <cellStyle name="出力 4 2 4 2 2 4 11" xfId="19137" xr:uid="{00000000-0005-0000-0000-0000D73C0000}"/>
    <cellStyle name="出力 4 2 4 2 2 4 12" xfId="20736" xr:uid="{00000000-0005-0000-0000-0000D83C0000}"/>
    <cellStyle name="出力 4 2 4 2 2 4 2" xfId="2964" xr:uid="{00000000-0005-0000-0000-0000D93C0000}"/>
    <cellStyle name="出力 4 2 4 2 2 4 2 2" xfId="6184" xr:uid="{00000000-0005-0000-0000-0000DA3C0000}"/>
    <cellStyle name="出力 4 2 4 2 2 4 3" xfId="3756" xr:uid="{00000000-0005-0000-0000-0000DB3C0000}"/>
    <cellStyle name="出力 4 2 4 2 2 4 4" xfId="8596" xr:uid="{00000000-0005-0000-0000-0000DC3C0000}"/>
    <cellStyle name="出力 4 2 4 2 2 4 5" xfId="10188" xr:uid="{00000000-0005-0000-0000-0000DD3C0000}"/>
    <cellStyle name="出力 4 2 4 2 2 4 6" xfId="11909" xr:uid="{00000000-0005-0000-0000-0000DE3C0000}"/>
    <cellStyle name="出力 4 2 4 2 2 4 7" xfId="13502" xr:uid="{00000000-0005-0000-0000-0000DF3C0000}"/>
    <cellStyle name="出力 4 2 4 2 2 4 8" xfId="14997" xr:uid="{00000000-0005-0000-0000-0000E03C0000}"/>
    <cellStyle name="出力 4 2 4 2 2 4 9" xfId="15927" xr:uid="{00000000-0005-0000-0000-0000E13C0000}"/>
    <cellStyle name="出力 4 2 4 2 2 5" xfId="6198" xr:uid="{00000000-0005-0000-0000-0000E23C0000}"/>
    <cellStyle name="出力 4 2 4 2 2 6" xfId="7390" xr:uid="{00000000-0005-0000-0000-0000E33C0000}"/>
    <cellStyle name="出力 4 2 4 2 2 7" xfId="8982" xr:uid="{00000000-0005-0000-0000-0000E43C0000}"/>
    <cellStyle name="出力 4 2 4 2 2 8" xfId="10702" xr:uid="{00000000-0005-0000-0000-0000E53C0000}"/>
    <cellStyle name="出力 4 2 4 2 2 9" xfId="12295" xr:uid="{00000000-0005-0000-0000-0000E63C0000}"/>
    <cellStyle name="出力 4 2 4 2 3" xfId="832" xr:uid="{00000000-0005-0000-0000-0000E73C0000}"/>
    <cellStyle name="出力 4 2 4 2 3 10" xfId="16594" xr:uid="{00000000-0005-0000-0000-0000E83C0000}"/>
    <cellStyle name="出力 4 2 4 2 3 11" xfId="18211" xr:uid="{00000000-0005-0000-0000-0000E93C0000}"/>
    <cellStyle name="出力 4 2 4 2 3 12" xfId="19810" xr:uid="{00000000-0005-0000-0000-0000EA3C0000}"/>
    <cellStyle name="出力 4 2 4 2 3 13" xfId="4036" xr:uid="{00000000-0005-0000-0000-0000EB3C0000}"/>
    <cellStyle name="出力 4 2 4 2 3 2" xfId="2038" xr:uid="{00000000-0005-0000-0000-0000EC3C0000}"/>
    <cellStyle name="出力 4 2 4 2 3 2 2" xfId="5258" xr:uid="{00000000-0005-0000-0000-0000ED3C0000}"/>
    <cellStyle name="出力 4 2 4 2 3 3" xfId="3088" xr:uid="{00000000-0005-0000-0000-0000EE3C0000}"/>
    <cellStyle name="出力 4 2 4 2 3 3 2" xfId="6479" xr:uid="{00000000-0005-0000-0000-0000EF3C0000}"/>
    <cellStyle name="出力 4 2 4 2 3 4" xfId="7670" xr:uid="{00000000-0005-0000-0000-0000F03C0000}"/>
    <cellStyle name="出力 4 2 4 2 3 5" xfId="9262" xr:uid="{00000000-0005-0000-0000-0000F13C0000}"/>
    <cellStyle name="出力 4 2 4 2 3 6" xfId="10983" xr:uid="{00000000-0005-0000-0000-0000F23C0000}"/>
    <cellStyle name="出力 4 2 4 2 3 7" xfId="12576" xr:uid="{00000000-0005-0000-0000-0000F33C0000}"/>
    <cellStyle name="出力 4 2 4 2 3 8" xfId="14126" xr:uid="{00000000-0005-0000-0000-0000F43C0000}"/>
    <cellStyle name="出力 4 2 4 2 3 9" xfId="10210" xr:uid="{00000000-0005-0000-0000-0000F53C0000}"/>
    <cellStyle name="出力 4 2 4 2 4" xfId="1225" xr:uid="{00000000-0005-0000-0000-0000F63C0000}"/>
    <cellStyle name="出力 4 2 4 2 4 10" xfId="16987" xr:uid="{00000000-0005-0000-0000-0000F73C0000}"/>
    <cellStyle name="出力 4 2 4 2 4 11" xfId="18604" xr:uid="{00000000-0005-0000-0000-0000F83C0000}"/>
    <cellStyle name="出力 4 2 4 2 4 12" xfId="20203" xr:uid="{00000000-0005-0000-0000-0000F93C0000}"/>
    <cellStyle name="出力 4 2 4 2 4 13" xfId="4429" xr:uid="{00000000-0005-0000-0000-0000FA3C0000}"/>
    <cellStyle name="出力 4 2 4 2 4 2" xfId="2431" xr:uid="{00000000-0005-0000-0000-0000FB3C0000}"/>
    <cellStyle name="出力 4 2 4 2 4 2 2" xfId="5651" xr:uid="{00000000-0005-0000-0000-0000FC3C0000}"/>
    <cellStyle name="出力 4 2 4 2 4 3" xfId="3280" xr:uid="{00000000-0005-0000-0000-0000FD3C0000}"/>
    <cellStyle name="出力 4 2 4 2 4 3 2" xfId="6872" xr:uid="{00000000-0005-0000-0000-0000FE3C0000}"/>
    <cellStyle name="出力 4 2 4 2 4 4" xfId="8063" xr:uid="{00000000-0005-0000-0000-0000FF3C0000}"/>
    <cellStyle name="出力 4 2 4 2 4 5" xfId="9655" xr:uid="{00000000-0005-0000-0000-0000003D0000}"/>
    <cellStyle name="出力 4 2 4 2 4 6" xfId="11376" xr:uid="{00000000-0005-0000-0000-0000013D0000}"/>
    <cellStyle name="出力 4 2 4 2 4 7" xfId="12969" xr:uid="{00000000-0005-0000-0000-0000023D0000}"/>
    <cellStyle name="出力 4 2 4 2 4 8" xfId="14482" xr:uid="{00000000-0005-0000-0000-0000033D0000}"/>
    <cellStyle name="出力 4 2 4 2 4 9" xfId="15394" xr:uid="{00000000-0005-0000-0000-0000043D0000}"/>
    <cellStyle name="出力 4 2 4 2 5" xfId="1627" xr:uid="{00000000-0005-0000-0000-0000053D0000}"/>
    <cellStyle name="出力 4 2 4 2 5 10" xfId="17389" xr:uid="{00000000-0005-0000-0000-0000063D0000}"/>
    <cellStyle name="出力 4 2 4 2 5 11" xfId="19006" xr:uid="{00000000-0005-0000-0000-0000073D0000}"/>
    <cellStyle name="出力 4 2 4 2 5 12" xfId="20605" xr:uid="{00000000-0005-0000-0000-0000083D0000}"/>
    <cellStyle name="出力 4 2 4 2 5 2" xfId="2833" xr:uid="{00000000-0005-0000-0000-0000093D0000}"/>
    <cellStyle name="出力 4 2 4 2 5 2 2" xfId="6053" xr:uid="{00000000-0005-0000-0000-00000A3D0000}"/>
    <cellStyle name="出力 4 2 4 2 5 3" xfId="3625" xr:uid="{00000000-0005-0000-0000-00000B3D0000}"/>
    <cellStyle name="出力 4 2 4 2 5 4" xfId="8465" xr:uid="{00000000-0005-0000-0000-00000C3D0000}"/>
    <cellStyle name="出力 4 2 4 2 5 5" xfId="10057" xr:uid="{00000000-0005-0000-0000-00000D3D0000}"/>
    <cellStyle name="出力 4 2 4 2 5 6" xfId="11778" xr:uid="{00000000-0005-0000-0000-00000E3D0000}"/>
    <cellStyle name="出力 4 2 4 2 5 7" xfId="13371" xr:uid="{00000000-0005-0000-0000-00000F3D0000}"/>
    <cellStyle name="出力 4 2 4 2 5 8" xfId="14866" xr:uid="{00000000-0005-0000-0000-0000103D0000}"/>
    <cellStyle name="出力 4 2 4 2 5 9" xfId="15796" xr:uid="{00000000-0005-0000-0000-0000113D0000}"/>
    <cellStyle name="出力 4 2 4 2 6" xfId="4711" xr:uid="{00000000-0005-0000-0000-0000123D0000}"/>
    <cellStyle name="出力 4 2 4 2 7" xfId="7259" xr:uid="{00000000-0005-0000-0000-0000133D0000}"/>
    <cellStyle name="出力 4 2 4 2 8" xfId="8851" xr:uid="{00000000-0005-0000-0000-0000143D0000}"/>
    <cellStyle name="出力 4 2 4 2 9" xfId="10571" xr:uid="{00000000-0005-0000-0000-0000153D0000}"/>
    <cellStyle name="出力 4 2 4 3" xfId="526" xr:uid="{00000000-0005-0000-0000-0000163D0000}"/>
    <cellStyle name="出力 4 2 4 3 10" xfId="14549" xr:uid="{00000000-0005-0000-0000-0000173D0000}"/>
    <cellStyle name="出力 4 2 4 3 11" xfId="16288" xr:uid="{00000000-0005-0000-0000-0000183D0000}"/>
    <cellStyle name="出力 4 2 4 3 12" xfId="17905" xr:uid="{00000000-0005-0000-0000-0000193D0000}"/>
    <cellStyle name="出力 4 2 4 3 13" xfId="19504" xr:uid="{00000000-0005-0000-0000-00001A3D0000}"/>
    <cellStyle name="出力 4 2 4 3 2" xfId="937" xr:uid="{00000000-0005-0000-0000-00001B3D0000}"/>
    <cellStyle name="出力 4 2 4 3 2 10" xfId="16699" xr:uid="{00000000-0005-0000-0000-00001C3D0000}"/>
    <cellStyle name="出力 4 2 4 3 2 11" xfId="18316" xr:uid="{00000000-0005-0000-0000-00001D3D0000}"/>
    <cellStyle name="出力 4 2 4 3 2 12" xfId="19915" xr:uid="{00000000-0005-0000-0000-00001E3D0000}"/>
    <cellStyle name="出力 4 2 4 3 2 13" xfId="4141" xr:uid="{00000000-0005-0000-0000-00001F3D0000}"/>
    <cellStyle name="出力 4 2 4 3 2 2" xfId="2143" xr:uid="{00000000-0005-0000-0000-0000203D0000}"/>
    <cellStyle name="出力 4 2 4 3 2 2 2" xfId="5363" xr:uid="{00000000-0005-0000-0000-0000213D0000}"/>
    <cellStyle name="出力 4 2 4 3 2 3" xfId="3136" xr:uid="{00000000-0005-0000-0000-0000223D0000}"/>
    <cellStyle name="出力 4 2 4 3 2 3 2" xfId="6584" xr:uid="{00000000-0005-0000-0000-0000233D0000}"/>
    <cellStyle name="出力 4 2 4 3 2 4" xfId="7775" xr:uid="{00000000-0005-0000-0000-0000243D0000}"/>
    <cellStyle name="出力 4 2 4 3 2 5" xfId="9367" xr:uid="{00000000-0005-0000-0000-0000253D0000}"/>
    <cellStyle name="出力 4 2 4 3 2 6" xfId="11088" xr:uid="{00000000-0005-0000-0000-0000263D0000}"/>
    <cellStyle name="出力 4 2 4 3 2 7" xfId="12681" xr:uid="{00000000-0005-0000-0000-0000273D0000}"/>
    <cellStyle name="出力 4 2 4 3 2 8" xfId="14213" xr:uid="{00000000-0005-0000-0000-0000283D0000}"/>
    <cellStyle name="出力 4 2 4 3 2 9" xfId="15106" xr:uid="{00000000-0005-0000-0000-0000293D0000}"/>
    <cellStyle name="出力 4 2 4 3 3" xfId="1330" xr:uid="{00000000-0005-0000-0000-00002A3D0000}"/>
    <cellStyle name="出力 4 2 4 3 3 10" xfId="17092" xr:uid="{00000000-0005-0000-0000-00002B3D0000}"/>
    <cellStyle name="出力 4 2 4 3 3 11" xfId="18709" xr:uid="{00000000-0005-0000-0000-00002C3D0000}"/>
    <cellStyle name="出力 4 2 4 3 3 12" xfId="20308" xr:uid="{00000000-0005-0000-0000-00002D3D0000}"/>
    <cellStyle name="出力 4 2 4 3 3 13" xfId="4534" xr:uid="{00000000-0005-0000-0000-00002E3D0000}"/>
    <cellStyle name="出力 4 2 4 3 3 2" xfId="2536" xr:uid="{00000000-0005-0000-0000-00002F3D0000}"/>
    <cellStyle name="出力 4 2 4 3 3 2 2" xfId="5756" xr:uid="{00000000-0005-0000-0000-0000303D0000}"/>
    <cellStyle name="出力 4 2 4 3 3 3" xfId="3328" xr:uid="{00000000-0005-0000-0000-0000313D0000}"/>
    <cellStyle name="出力 4 2 4 3 3 3 2" xfId="6977" xr:uid="{00000000-0005-0000-0000-0000323D0000}"/>
    <cellStyle name="出力 4 2 4 3 3 4" xfId="8168" xr:uid="{00000000-0005-0000-0000-0000333D0000}"/>
    <cellStyle name="出力 4 2 4 3 3 5" xfId="9760" xr:uid="{00000000-0005-0000-0000-0000343D0000}"/>
    <cellStyle name="出力 4 2 4 3 3 6" xfId="11481" xr:uid="{00000000-0005-0000-0000-0000353D0000}"/>
    <cellStyle name="出力 4 2 4 3 3 7" xfId="13074" xr:uid="{00000000-0005-0000-0000-0000363D0000}"/>
    <cellStyle name="出力 4 2 4 3 3 8" xfId="14569" xr:uid="{00000000-0005-0000-0000-0000373D0000}"/>
    <cellStyle name="出力 4 2 4 3 3 9" xfId="15499" xr:uid="{00000000-0005-0000-0000-0000383D0000}"/>
    <cellStyle name="出力 4 2 4 3 4" xfId="1732" xr:uid="{00000000-0005-0000-0000-0000393D0000}"/>
    <cellStyle name="出力 4 2 4 3 4 10" xfId="17494" xr:uid="{00000000-0005-0000-0000-00003A3D0000}"/>
    <cellStyle name="出力 4 2 4 3 4 11" xfId="19111" xr:uid="{00000000-0005-0000-0000-00003B3D0000}"/>
    <cellStyle name="出力 4 2 4 3 4 12" xfId="20710" xr:uid="{00000000-0005-0000-0000-00003C3D0000}"/>
    <cellStyle name="出力 4 2 4 3 4 2" xfId="2938" xr:uid="{00000000-0005-0000-0000-00003D3D0000}"/>
    <cellStyle name="出力 4 2 4 3 4 2 2" xfId="6158" xr:uid="{00000000-0005-0000-0000-00003E3D0000}"/>
    <cellStyle name="出力 4 2 4 3 4 3" xfId="3730" xr:uid="{00000000-0005-0000-0000-00003F3D0000}"/>
    <cellStyle name="出力 4 2 4 3 4 4" xfId="8570" xr:uid="{00000000-0005-0000-0000-0000403D0000}"/>
    <cellStyle name="出力 4 2 4 3 4 5" xfId="10162" xr:uid="{00000000-0005-0000-0000-0000413D0000}"/>
    <cellStyle name="出力 4 2 4 3 4 6" xfId="11883" xr:uid="{00000000-0005-0000-0000-0000423D0000}"/>
    <cellStyle name="出力 4 2 4 3 4 7" xfId="13476" xr:uid="{00000000-0005-0000-0000-0000433D0000}"/>
    <cellStyle name="出力 4 2 4 3 4 8" xfId="14971" xr:uid="{00000000-0005-0000-0000-0000443D0000}"/>
    <cellStyle name="出力 4 2 4 3 4 9" xfId="15901" xr:uid="{00000000-0005-0000-0000-0000453D0000}"/>
    <cellStyle name="出力 4 2 4 3 5" xfId="4590" xr:uid="{00000000-0005-0000-0000-0000463D0000}"/>
    <cellStyle name="出力 4 2 4 3 6" xfId="7364" xr:uid="{00000000-0005-0000-0000-0000473D0000}"/>
    <cellStyle name="出力 4 2 4 3 7" xfId="8956" xr:uid="{00000000-0005-0000-0000-0000483D0000}"/>
    <cellStyle name="出力 4 2 4 3 8" xfId="10676" xr:uid="{00000000-0005-0000-0000-0000493D0000}"/>
    <cellStyle name="出力 4 2 4 3 9" xfId="12269" xr:uid="{00000000-0005-0000-0000-00004A3D0000}"/>
    <cellStyle name="出力 4 2 4 4" xfId="713" xr:uid="{00000000-0005-0000-0000-00004B3D0000}"/>
    <cellStyle name="出力 4 2 4 4 10" xfId="16475" xr:uid="{00000000-0005-0000-0000-00004C3D0000}"/>
    <cellStyle name="出力 4 2 4 4 11" xfId="18092" xr:uid="{00000000-0005-0000-0000-00004D3D0000}"/>
    <cellStyle name="出力 4 2 4 4 12" xfId="19691" xr:uid="{00000000-0005-0000-0000-00004E3D0000}"/>
    <cellStyle name="出力 4 2 4 4 13" xfId="3917" xr:uid="{00000000-0005-0000-0000-00004F3D0000}"/>
    <cellStyle name="出力 4 2 4 4 2" xfId="1919" xr:uid="{00000000-0005-0000-0000-0000503D0000}"/>
    <cellStyle name="出力 4 2 4 4 2 2" xfId="5139" xr:uid="{00000000-0005-0000-0000-0000513D0000}"/>
    <cellStyle name="出力 4 2 4 4 3" xfId="3044" xr:uid="{00000000-0005-0000-0000-0000523D0000}"/>
    <cellStyle name="出力 4 2 4 4 3 2" xfId="6360" xr:uid="{00000000-0005-0000-0000-0000533D0000}"/>
    <cellStyle name="出力 4 2 4 4 4" xfId="7551" xr:uid="{00000000-0005-0000-0000-0000543D0000}"/>
    <cellStyle name="出力 4 2 4 4 5" xfId="9143" xr:uid="{00000000-0005-0000-0000-0000553D0000}"/>
    <cellStyle name="出力 4 2 4 4 6" xfId="10864" xr:uid="{00000000-0005-0000-0000-0000563D0000}"/>
    <cellStyle name="出力 4 2 4 4 7" xfId="12457" xr:uid="{00000000-0005-0000-0000-0000573D0000}"/>
    <cellStyle name="出力 4 2 4 4 8" xfId="14024" xr:uid="{00000000-0005-0000-0000-0000583D0000}"/>
    <cellStyle name="出力 4 2 4 4 9" xfId="13538" xr:uid="{00000000-0005-0000-0000-0000593D0000}"/>
    <cellStyle name="出力 4 2 4 5" xfId="1106" xr:uid="{00000000-0005-0000-0000-00005A3D0000}"/>
    <cellStyle name="出力 4 2 4 5 10" xfId="16868" xr:uid="{00000000-0005-0000-0000-00005B3D0000}"/>
    <cellStyle name="出力 4 2 4 5 11" xfId="18485" xr:uid="{00000000-0005-0000-0000-00005C3D0000}"/>
    <cellStyle name="出力 4 2 4 5 12" xfId="20084" xr:uid="{00000000-0005-0000-0000-00005D3D0000}"/>
    <cellStyle name="出力 4 2 4 5 13" xfId="4310" xr:uid="{00000000-0005-0000-0000-00005E3D0000}"/>
    <cellStyle name="出力 4 2 4 5 2" xfId="2312" xr:uid="{00000000-0005-0000-0000-00005F3D0000}"/>
    <cellStyle name="出力 4 2 4 5 2 2" xfId="5532" xr:uid="{00000000-0005-0000-0000-0000603D0000}"/>
    <cellStyle name="出力 4 2 4 5 3" xfId="3236" xr:uid="{00000000-0005-0000-0000-0000613D0000}"/>
    <cellStyle name="出力 4 2 4 5 3 2" xfId="6753" xr:uid="{00000000-0005-0000-0000-0000623D0000}"/>
    <cellStyle name="出力 4 2 4 5 4" xfId="7944" xr:uid="{00000000-0005-0000-0000-0000633D0000}"/>
    <cellStyle name="出力 4 2 4 5 5" xfId="9536" xr:uid="{00000000-0005-0000-0000-0000643D0000}"/>
    <cellStyle name="出力 4 2 4 5 6" xfId="11257" xr:uid="{00000000-0005-0000-0000-0000653D0000}"/>
    <cellStyle name="出力 4 2 4 5 7" xfId="12850" xr:uid="{00000000-0005-0000-0000-0000663D0000}"/>
    <cellStyle name="出力 4 2 4 5 8" xfId="14381" xr:uid="{00000000-0005-0000-0000-0000673D0000}"/>
    <cellStyle name="出力 4 2 4 5 9" xfId="15275" xr:uid="{00000000-0005-0000-0000-0000683D0000}"/>
    <cellStyle name="出力 4 2 4 6" xfId="1508" xr:uid="{00000000-0005-0000-0000-0000693D0000}"/>
    <cellStyle name="出力 4 2 4 6 10" xfId="17270" xr:uid="{00000000-0005-0000-0000-00006A3D0000}"/>
    <cellStyle name="出力 4 2 4 6 11" xfId="18887" xr:uid="{00000000-0005-0000-0000-00006B3D0000}"/>
    <cellStyle name="出力 4 2 4 6 12" xfId="20486" xr:uid="{00000000-0005-0000-0000-00006C3D0000}"/>
    <cellStyle name="出力 4 2 4 6 2" xfId="2714" xr:uid="{00000000-0005-0000-0000-00006D3D0000}"/>
    <cellStyle name="出力 4 2 4 6 2 2" xfId="5934" xr:uid="{00000000-0005-0000-0000-00006E3D0000}"/>
    <cellStyle name="出力 4 2 4 6 3" xfId="3506" xr:uid="{00000000-0005-0000-0000-00006F3D0000}"/>
    <cellStyle name="出力 4 2 4 6 4" xfId="8346" xr:uid="{00000000-0005-0000-0000-0000703D0000}"/>
    <cellStyle name="出力 4 2 4 6 5" xfId="9938" xr:uid="{00000000-0005-0000-0000-0000713D0000}"/>
    <cellStyle name="出力 4 2 4 6 6" xfId="11659" xr:uid="{00000000-0005-0000-0000-0000723D0000}"/>
    <cellStyle name="出力 4 2 4 6 7" xfId="13252" xr:uid="{00000000-0005-0000-0000-0000733D0000}"/>
    <cellStyle name="出力 4 2 4 6 8" xfId="14747" xr:uid="{00000000-0005-0000-0000-0000743D0000}"/>
    <cellStyle name="出力 4 2 4 6 9" xfId="15677" xr:uid="{00000000-0005-0000-0000-0000753D0000}"/>
    <cellStyle name="出力 4 2 4 7" xfId="4947" xr:uid="{00000000-0005-0000-0000-0000763D0000}"/>
    <cellStyle name="出力 4 2 4 8" xfId="7140" xr:uid="{00000000-0005-0000-0000-0000773D0000}"/>
    <cellStyle name="出力 4 2 4 9" xfId="8732" xr:uid="{00000000-0005-0000-0000-0000783D0000}"/>
    <cellStyle name="出力 4 2 5" xfId="303" xr:uid="{00000000-0005-0000-0000-0000793D0000}"/>
    <cellStyle name="出力 4 2 5 10" xfId="10453" xr:uid="{00000000-0005-0000-0000-00007A3D0000}"/>
    <cellStyle name="出力 4 2 5 11" xfId="12046" xr:uid="{00000000-0005-0000-0000-00007B3D0000}"/>
    <cellStyle name="出力 4 2 5 12" xfId="13750" xr:uid="{00000000-0005-0000-0000-00007C3D0000}"/>
    <cellStyle name="出力 4 2 5 13" xfId="16065" xr:uid="{00000000-0005-0000-0000-00007D3D0000}"/>
    <cellStyle name="出力 4 2 5 14" xfId="17682" xr:uid="{00000000-0005-0000-0000-00007E3D0000}"/>
    <cellStyle name="出力 4 2 5 15" xfId="19281" xr:uid="{00000000-0005-0000-0000-00007F3D0000}"/>
    <cellStyle name="出力 4 2 5 2" xfId="422" xr:uid="{00000000-0005-0000-0000-0000803D0000}"/>
    <cellStyle name="出力 4 2 5 2 10" xfId="12165" xr:uid="{00000000-0005-0000-0000-0000813D0000}"/>
    <cellStyle name="出力 4 2 5 2 11" xfId="13600" xr:uid="{00000000-0005-0000-0000-0000823D0000}"/>
    <cellStyle name="出力 4 2 5 2 12" xfId="16184" xr:uid="{00000000-0005-0000-0000-0000833D0000}"/>
    <cellStyle name="出力 4 2 5 2 13" xfId="17801" xr:uid="{00000000-0005-0000-0000-0000843D0000}"/>
    <cellStyle name="出力 4 2 5 2 14" xfId="19400" xr:uid="{00000000-0005-0000-0000-0000853D0000}"/>
    <cellStyle name="出力 4 2 5 2 2" xfId="553" xr:uid="{00000000-0005-0000-0000-0000863D0000}"/>
    <cellStyle name="出力 4 2 5 2 2 10" xfId="13706" xr:uid="{00000000-0005-0000-0000-0000873D0000}"/>
    <cellStyle name="出力 4 2 5 2 2 11" xfId="16315" xr:uid="{00000000-0005-0000-0000-0000883D0000}"/>
    <cellStyle name="出力 4 2 5 2 2 12" xfId="17932" xr:uid="{00000000-0005-0000-0000-0000893D0000}"/>
    <cellStyle name="出力 4 2 5 2 2 13" xfId="19531" xr:uid="{00000000-0005-0000-0000-00008A3D0000}"/>
    <cellStyle name="出力 4 2 5 2 2 2" xfId="964" xr:uid="{00000000-0005-0000-0000-00008B3D0000}"/>
    <cellStyle name="出力 4 2 5 2 2 2 10" xfId="16726" xr:uid="{00000000-0005-0000-0000-00008C3D0000}"/>
    <cellStyle name="出力 4 2 5 2 2 2 11" xfId="18343" xr:uid="{00000000-0005-0000-0000-00008D3D0000}"/>
    <cellStyle name="出力 4 2 5 2 2 2 12" xfId="19942" xr:uid="{00000000-0005-0000-0000-00008E3D0000}"/>
    <cellStyle name="出力 4 2 5 2 2 2 13" xfId="4168" xr:uid="{00000000-0005-0000-0000-00008F3D0000}"/>
    <cellStyle name="出力 4 2 5 2 2 2 2" xfId="2170" xr:uid="{00000000-0005-0000-0000-0000903D0000}"/>
    <cellStyle name="出力 4 2 5 2 2 2 2 2" xfId="5390" xr:uid="{00000000-0005-0000-0000-0000913D0000}"/>
    <cellStyle name="出力 4 2 5 2 2 2 3" xfId="3163" xr:uid="{00000000-0005-0000-0000-0000923D0000}"/>
    <cellStyle name="出力 4 2 5 2 2 2 3 2" xfId="6611" xr:uid="{00000000-0005-0000-0000-0000933D0000}"/>
    <cellStyle name="出力 4 2 5 2 2 2 4" xfId="7802" xr:uid="{00000000-0005-0000-0000-0000943D0000}"/>
    <cellStyle name="出力 4 2 5 2 2 2 5" xfId="9394" xr:uid="{00000000-0005-0000-0000-0000953D0000}"/>
    <cellStyle name="出力 4 2 5 2 2 2 6" xfId="11115" xr:uid="{00000000-0005-0000-0000-0000963D0000}"/>
    <cellStyle name="出力 4 2 5 2 2 2 7" xfId="12708" xr:uid="{00000000-0005-0000-0000-0000973D0000}"/>
    <cellStyle name="出力 4 2 5 2 2 2 8" xfId="14240" xr:uid="{00000000-0005-0000-0000-0000983D0000}"/>
    <cellStyle name="出力 4 2 5 2 2 2 9" xfId="15133" xr:uid="{00000000-0005-0000-0000-0000993D0000}"/>
    <cellStyle name="出力 4 2 5 2 2 3" xfId="1357" xr:uid="{00000000-0005-0000-0000-00009A3D0000}"/>
    <cellStyle name="出力 4 2 5 2 2 3 10" xfId="17119" xr:uid="{00000000-0005-0000-0000-00009B3D0000}"/>
    <cellStyle name="出力 4 2 5 2 2 3 11" xfId="18736" xr:uid="{00000000-0005-0000-0000-00009C3D0000}"/>
    <cellStyle name="出力 4 2 5 2 2 3 12" xfId="20335" xr:uid="{00000000-0005-0000-0000-00009D3D0000}"/>
    <cellStyle name="出力 4 2 5 2 2 3 13" xfId="4561" xr:uid="{00000000-0005-0000-0000-00009E3D0000}"/>
    <cellStyle name="出力 4 2 5 2 2 3 2" xfId="2563" xr:uid="{00000000-0005-0000-0000-00009F3D0000}"/>
    <cellStyle name="出力 4 2 5 2 2 3 2 2" xfId="5783" xr:uid="{00000000-0005-0000-0000-0000A03D0000}"/>
    <cellStyle name="出力 4 2 5 2 2 3 3" xfId="3355" xr:uid="{00000000-0005-0000-0000-0000A13D0000}"/>
    <cellStyle name="出力 4 2 5 2 2 3 3 2" xfId="7004" xr:uid="{00000000-0005-0000-0000-0000A23D0000}"/>
    <cellStyle name="出力 4 2 5 2 2 3 4" xfId="8195" xr:uid="{00000000-0005-0000-0000-0000A33D0000}"/>
    <cellStyle name="出力 4 2 5 2 2 3 5" xfId="9787" xr:uid="{00000000-0005-0000-0000-0000A43D0000}"/>
    <cellStyle name="出力 4 2 5 2 2 3 6" xfId="11508" xr:uid="{00000000-0005-0000-0000-0000A53D0000}"/>
    <cellStyle name="出力 4 2 5 2 2 3 7" xfId="13101" xr:uid="{00000000-0005-0000-0000-0000A63D0000}"/>
    <cellStyle name="出力 4 2 5 2 2 3 8" xfId="14596" xr:uid="{00000000-0005-0000-0000-0000A73D0000}"/>
    <cellStyle name="出力 4 2 5 2 2 3 9" xfId="15526" xr:uid="{00000000-0005-0000-0000-0000A83D0000}"/>
    <cellStyle name="出力 4 2 5 2 2 4" xfId="1759" xr:uid="{00000000-0005-0000-0000-0000A93D0000}"/>
    <cellStyle name="出力 4 2 5 2 2 4 10" xfId="17521" xr:uid="{00000000-0005-0000-0000-0000AA3D0000}"/>
    <cellStyle name="出力 4 2 5 2 2 4 11" xfId="19138" xr:uid="{00000000-0005-0000-0000-0000AB3D0000}"/>
    <cellStyle name="出力 4 2 5 2 2 4 12" xfId="20737" xr:uid="{00000000-0005-0000-0000-0000AC3D0000}"/>
    <cellStyle name="出力 4 2 5 2 2 4 2" xfId="2965" xr:uid="{00000000-0005-0000-0000-0000AD3D0000}"/>
    <cellStyle name="出力 4 2 5 2 2 4 2 2" xfId="6185" xr:uid="{00000000-0005-0000-0000-0000AE3D0000}"/>
    <cellStyle name="出力 4 2 5 2 2 4 3" xfId="3757" xr:uid="{00000000-0005-0000-0000-0000AF3D0000}"/>
    <cellStyle name="出力 4 2 5 2 2 4 4" xfId="8597" xr:uid="{00000000-0005-0000-0000-0000B03D0000}"/>
    <cellStyle name="出力 4 2 5 2 2 4 5" xfId="10189" xr:uid="{00000000-0005-0000-0000-0000B13D0000}"/>
    <cellStyle name="出力 4 2 5 2 2 4 6" xfId="11910" xr:uid="{00000000-0005-0000-0000-0000B23D0000}"/>
    <cellStyle name="出力 4 2 5 2 2 4 7" xfId="13503" xr:uid="{00000000-0005-0000-0000-0000B33D0000}"/>
    <cellStyle name="出力 4 2 5 2 2 4 8" xfId="14998" xr:uid="{00000000-0005-0000-0000-0000B43D0000}"/>
    <cellStyle name="出力 4 2 5 2 2 4 9" xfId="15928" xr:uid="{00000000-0005-0000-0000-0000B53D0000}"/>
    <cellStyle name="出力 4 2 5 2 2 5" xfId="6199" xr:uid="{00000000-0005-0000-0000-0000B63D0000}"/>
    <cellStyle name="出力 4 2 5 2 2 6" xfId="7391" xr:uid="{00000000-0005-0000-0000-0000B73D0000}"/>
    <cellStyle name="出力 4 2 5 2 2 7" xfId="8983" xr:uid="{00000000-0005-0000-0000-0000B83D0000}"/>
    <cellStyle name="出力 4 2 5 2 2 8" xfId="10703" xr:uid="{00000000-0005-0000-0000-0000B93D0000}"/>
    <cellStyle name="出力 4 2 5 2 2 9" xfId="12296" xr:uid="{00000000-0005-0000-0000-0000BA3D0000}"/>
    <cellStyle name="出力 4 2 5 2 3" xfId="833" xr:uid="{00000000-0005-0000-0000-0000BB3D0000}"/>
    <cellStyle name="出力 4 2 5 2 3 10" xfId="16595" xr:uid="{00000000-0005-0000-0000-0000BC3D0000}"/>
    <cellStyle name="出力 4 2 5 2 3 11" xfId="18212" xr:uid="{00000000-0005-0000-0000-0000BD3D0000}"/>
    <cellStyle name="出力 4 2 5 2 3 12" xfId="19811" xr:uid="{00000000-0005-0000-0000-0000BE3D0000}"/>
    <cellStyle name="出力 4 2 5 2 3 13" xfId="4037" xr:uid="{00000000-0005-0000-0000-0000BF3D0000}"/>
    <cellStyle name="出力 4 2 5 2 3 2" xfId="2039" xr:uid="{00000000-0005-0000-0000-0000C03D0000}"/>
    <cellStyle name="出力 4 2 5 2 3 2 2" xfId="5259" xr:uid="{00000000-0005-0000-0000-0000C13D0000}"/>
    <cellStyle name="出力 4 2 5 2 3 3" xfId="3089" xr:uid="{00000000-0005-0000-0000-0000C23D0000}"/>
    <cellStyle name="出力 4 2 5 2 3 3 2" xfId="6480" xr:uid="{00000000-0005-0000-0000-0000C33D0000}"/>
    <cellStyle name="出力 4 2 5 2 3 4" xfId="7671" xr:uid="{00000000-0005-0000-0000-0000C43D0000}"/>
    <cellStyle name="出力 4 2 5 2 3 5" xfId="9263" xr:uid="{00000000-0005-0000-0000-0000C53D0000}"/>
    <cellStyle name="出力 4 2 5 2 3 6" xfId="10984" xr:uid="{00000000-0005-0000-0000-0000C63D0000}"/>
    <cellStyle name="出力 4 2 5 2 3 7" xfId="12577" xr:uid="{00000000-0005-0000-0000-0000C73D0000}"/>
    <cellStyle name="出力 4 2 5 2 3 8" xfId="14127" xr:uid="{00000000-0005-0000-0000-0000C83D0000}"/>
    <cellStyle name="出力 4 2 5 2 3 9" xfId="10209" xr:uid="{00000000-0005-0000-0000-0000C93D0000}"/>
    <cellStyle name="出力 4 2 5 2 4" xfId="1226" xr:uid="{00000000-0005-0000-0000-0000CA3D0000}"/>
    <cellStyle name="出力 4 2 5 2 4 10" xfId="16988" xr:uid="{00000000-0005-0000-0000-0000CB3D0000}"/>
    <cellStyle name="出力 4 2 5 2 4 11" xfId="18605" xr:uid="{00000000-0005-0000-0000-0000CC3D0000}"/>
    <cellStyle name="出力 4 2 5 2 4 12" xfId="20204" xr:uid="{00000000-0005-0000-0000-0000CD3D0000}"/>
    <cellStyle name="出力 4 2 5 2 4 13" xfId="4430" xr:uid="{00000000-0005-0000-0000-0000CE3D0000}"/>
    <cellStyle name="出力 4 2 5 2 4 2" xfId="2432" xr:uid="{00000000-0005-0000-0000-0000CF3D0000}"/>
    <cellStyle name="出力 4 2 5 2 4 2 2" xfId="5652" xr:uid="{00000000-0005-0000-0000-0000D03D0000}"/>
    <cellStyle name="出力 4 2 5 2 4 3" xfId="3281" xr:uid="{00000000-0005-0000-0000-0000D13D0000}"/>
    <cellStyle name="出力 4 2 5 2 4 3 2" xfId="6873" xr:uid="{00000000-0005-0000-0000-0000D23D0000}"/>
    <cellStyle name="出力 4 2 5 2 4 4" xfId="8064" xr:uid="{00000000-0005-0000-0000-0000D33D0000}"/>
    <cellStyle name="出力 4 2 5 2 4 5" xfId="9656" xr:uid="{00000000-0005-0000-0000-0000D43D0000}"/>
    <cellStyle name="出力 4 2 5 2 4 6" xfId="11377" xr:uid="{00000000-0005-0000-0000-0000D53D0000}"/>
    <cellStyle name="出力 4 2 5 2 4 7" xfId="12970" xr:uid="{00000000-0005-0000-0000-0000D63D0000}"/>
    <cellStyle name="出力 4 2 5 2 4 8" xfId="14483" xr:uid="{00000000-0005-0000-0000-0000D73D0000}"/>
    <cellStyle name="出力 4 2 5 2 4 9" xfId="15395" xr:uid="{00000000-0005-0000-0000-0000D83D0000}"/>
    <cellStyle name="出力 4 2 5 2 5" xfId="1628" xr:uid="{00000000-0005-0000-0000-0000D93D0000}"/>
    <cellStyle name="出力 4 2 5 2 5 10" xfId="17390" xr:uid="{00000000-0005-0000-0000-0000DA3D0000}"/>
    <cellStyle name="出力 4 2 5 2 5 11" xfId="19007" xr:uid="{00000000-0005-0000-0000-0000DB3D0000}"/>
    <cellStyle name="出力 4 2 5 2 5 12" xfId="20606" xr:uid="{00000000-0005-0000-0000-0000DC3D0000}"/>
    <cellStyle name="出力 4 2 5 2 5 2" xfId="2834" xr:uid="{00000000-0005-0000-0000-0000DD3D0000}"/>
    <cellStyle name="出力 4 2 5 2 5 2 2" xfId="6054" xr:uid="{00000000-0005-0000-0000-0000DE3D0000}"/>
    <cellStyle name="出力 4 2 5 2 5 3" xfId="3626" xr:uid="{00000000-0005-0000-0000-0000DF3D0000}"/>
    <cellStyle name="出力 4 2 5 2 5 4" xfId="8466" xr:uid="{00000000-0005-0000-0000-0000E03D0000}"/>
    <cellStyle name="出力 4 2 5 2 5 5" xfId="10058" xr:uid="{00000000-0005-0000-0000-0000E13D0000}"/>
    <cellStyle name="出力 4 2 5 2 5 6" xfId="11779" xr:uid="{00000000-0005-0000-0000-0000E23D0000}"/>
    <cellStyle name="出力 4 2 5 2 5 7" xfId="13372" xr:uid="{00000000-0005-0000-0000-0000E33D0000}"/>
    <cellStyle name="出力 4 2 5 2 5 8" xfId="14867" xr:uid="{00000000-0005-0000-0000-0000E43D0000}"/>
    <cellStyle name="出力 4 2 5 2 5 9" xfId="15797" xr:uid="{00000000-0005-0000-0000-0000E53D0000}"/>
    <cellStyle name="出力 4 2 5 2 6" xfId="4832" xr:uid="{00000000-0005-0000-0000-0000E63D0000}"/>
    <cellStyle name="出力 4 2 5 2 7" xfId="7260" xr:uid="{00000000-0005-0000-0000-0000E73D0000}"/>
    <cellStyle name="出力 4 2 5 2 8" xfId="8852" xr:uid="{00000000-0005-0000-0000-0000E83D0000}"/>
    <cellStyle name="出力 4 2 5 2 9" xfId="10572" xr:uid="{00000000-0005-0000-0000-0000E93D0000}"/>
    <cellStyle name="出力 4 2 5 3" xfId="527" xr:uid="{00000000-0005-0000-0000-0000EA3D0000}"/>
    <cellStyle name="出力 4 2 5 3 10" xfId="14193" xr:uid="{00000000-0005-0000-0000-0000EB3D0000}"/>
    <cellStyle name="出力 4 2 5 3 11" xfId="16289" xr:uid="{00000000-0005-0000-0000-0000EC3D0000}"/>
    <cellStyle name="出力 4 2 5 3 12" xfId="17906" xr:uid="{00000000-0005-0000-0000-0000ED3D0000}"/>
    <cellStyle name="出力 4 2 5 3 13" xfId="19505" xr:uid="{00000000-0005-0000-0000-0000EE3D0000}"/>
    <cellStyle name="出力 4 2 5 3 2" xfId="938" xr:uid="{00000000-0005-0000-0000-0000EF3D0000}"/>
    <cellStyle name="出力 4 2 5 3 2 10" xfId="16700" xr:uid="{00000000-0005-0000-0000-0000F03D0000}"/>
    <cellStyle name="出力 4 2 5 3 2 11" xfId="18317" xr:uid="{00000000-0005-0000-0000-0000F13D0000}"/>
    <cellStyle name="出力 4 2 5 3 2 12" xfId="19916" xr:uid="{00000000-0005-0000-0000-0000F23D0000}"/>
    <cellStyle name="出力 4 2 5 3 2 13" xfId="4142" xr:uid="{00000000-0005-0000-0000-0000F33D0000}"/>
    <cellStyle name="出力 4 2 5 3 2 2" xfId="2144" xr:uid="{00000000-0005-0000-0000-0000F43D0000}"/>
    <cellStyle name="出力 4 2 5 3 2 2 2" xfId="5364" xr:uid="{00000000-0005-0000-0000-0000F53D0000}"/>
    <cellStyle name="出力 4 2 5 3 2 3" xfId="3137" xr:uid="{00000000-0005-0000-0000-0000F63D0000}"/>
    <cellStyle name="出力 4 2 5 3 2 3 2" xfId="6585" xr:uid="{00000000-0005-0000-0000-0000F73D0000}"/>
    <cellStyle name="出力 4 2 5 3 2 4" xfId="7776" xr:uid="{00000000-0005-0000-0000-0000F83D0000}"/>
    <cellStyle name="出力 4 2 5 3 2 5" xfId="9368" xr:uid="{00000000-0005-0000-0000-0000F93D0000}"/>
    <cellStyle name="出力 4 2 5 3 2 6" xfId="11089" xr:uid="{00000000-0005-0000-0000-0000FA3D0000}"/>
    <cellStyle name="出力 4 2 5 3 2 7" xfId="12682" xr:uid="{00000000-0005-0000-0000-0000FB3D0000}"/>
    <cellStyle name="出力 4 2 5 3 2 8" xfId="14214" xr:uid="{00000000-0005-0000-0000-0000FC3D0000}"/>
    <cellStyle name="出力 4 2 5 3 2 9" xfId="15107" xr:uid="{00000000-0005-0000-0000-0000FD3D0000}"/>
    <cellStyle name="出力 4 2 5 3 3" xfId="1331" xr:uid="{00000000-0005-0000-0000-0000FE3D0000}"/>
    <cellStyle name="出力 4 2 5 3 3 10" xfId="17093" xr:uid="{00000000-0005-0000-0000-0000FF3D0000}"/>
    <cellStyle name="出力 4 2 5 3 3 11" xfId="18710" xr:uid="{00000000-0005-0000-0000-0000003E0000}"/>
    <cellStyle name="出力 4 2 5 3 3 12" xfId="20309" xr:uid="{00000000-0005-0000-0000-0000013E0000}"/>
    <cellStyle name="出力 4 2 5 3 3 13" xfId="4535" xr:uid="{00000000-0005-0000-0000-0000023E0000}"/>
    <cellStyle name="出力 4 2 5 3 3 2" xfId="2537" xr:uid="{00000000-0005-0000-0000-0000033E0000}"/>
    <cellStyle name="出力 4 2 5 3 3 2 2" xfId="5757" xr:uid="{00000000-0005-0000-0000-0000043E0000}"/>
    <cellStyle name="出力 4 2 5 3 3 3" xfId="3329" xr:uid="{00000000-0005-0000-0000-0000053E0000}"/>
    <cellStyle name="出力 4 2 5 3 3 3 2" xfId="6978" xr:uid="{00000000-0005-0000-0000-0000063E0000}"/>
    <cellStyle name="出力 4 2 5 3 3 4" xfId="8169" xr:uid="{00000000-0005-0000-0000-0000073E0000}"/>
    <cellStyle name="出力 4 2 5 3 3 5" xfId="9761" xr:uid="{00000000-0005-0000-0000-0000083E0000}"/>
    <cellStyle name="出力 4 2 5 3 3 6" xfId="11482" xr:uid="{00000000-0005-0000-0000-0000093E0000}"/>
    <cellStyle name="出力 4 2 5 3 3 7" xfId="13075" xr:uid="{00000000-0005-0000-0000-00000A3E0000}"/>
    <cellStyle name="出力 4 2 5 3 3 8" xfId="14570" xr:uid="{00000000-0005-0000-0000-00000B3E0000}"/>
    <cellStyle name="出力 4 2 5 3 3 9" xfId="15500" xr:uid="{00000000-0005-0000-0000-00000C3E0000}"/>
    <cellStyle name="出力 4 2 5 3 4" xfId="1733" xr:uid="{00000000-0005-0000-0000-00000D3E0000}"/>
    <cellStyle name="出力 4 2 5 3 4 10" xfId="17495" xr:uid="{00000000-0005-0000-0000-00000E3E0000}"/>
    <cellStyle name="出力 4 2 5 3 4 11" xfId="19112" xr:uid="{00000000-0005-0000-0000-00000F3E0000}"/>
    <cellStyle name="出力 4 2 5 3 4 12" xfId="20711" xr:uid="{00000000-0005-0000-0000-0000103E0000}"/>
    <cellStyle name="出力 4 2 5 3 4 2" xfId="2939" xr:uid="{00000000-0005-0000-0000-0000113E0000}"/>
    <cellStyle name="出力 4 2 5 3 4 2 2" xfId="6159" xr:uid="{00000000-0005-0000-0000-0000123E0000}"/>
    <cellStyle name="出力 4 2 5 3 4 3" xfId="3731" xr:uid="{00000000-0005-0000-0000-0000133E0000}"/>
    <cellStyle name="出力 4 2 5 3 4 4" xfId="8571" xr:uid="{00000000-0005-0000-0000-0000143E0000}"/>
    <cellStyle name="出力 4 2 5 3 4 5" xfId="10163" xr:uid="{00000000-0005-0000-0000-0000153E0000}"/>
    <cellStyle name="出力 4 2 5 3 4 6" xfId="11884" xr:uid="{00000000-0005-0000-0000-0000163E0000}"/>
    <cellStyle name="出力 4 2 5 3 4 7" xfId="13477" xr:uid="{00000000-0005-0000-0000-0000173E0000}"/>
    <cellStyle name="出力 4 2 5 3 4 8" xfId="14972" xr:uid="{00000000-0005-0000-0000-0000183E0000}"/>
    <cellStyle name="出力 4 2 5 3 4 9" xfId="15902" xr:uid="{00000000-0005-0000-0000-0000193E0000}"/>
    <cellStyle name="出力 4 2 5 3 5" xfId="4589" xr:uid="{00000000-0005-0000-0000-00001A3E0000}"/>
    <cellStyle name="出力 4 2 5 3 6" xfId="7365" xr:uid="{00000000-0005-0000-0000-00001B3E0000}"/>
    <cellStyle name="出力 4 2 5 3 7" xfId="8957" xr:uid="{00000000-0005-0000-0000-00001C3E0000}"/>
    <cellStyle name="出力 4 2 5 3 8" xfId="10677" xr:uid="{00000000-0005-0000-0000-00001D3E0000}"/>
    <cellStyle name="出力 4 2 5 3 9" xfId="12270" xr:uid="{00000000-0005-0000-0000-00001E3E0000}"/>
    <cellStyle name="出力 4 2 5 4" xfId="714" xr:uid="{00000000-0005-0000-0000-00001F3E0000}"/>
    <cellStyle name="出力 4 2 5 4 10" xfId="16476" xr:uid="{00000000-0005-0000-0000-0000203E0000}"/>
    <cellStyle name="出力 4 2 5 4 11" xfId="18093" xr:uid="{00000000-0005-0000-0000-0000213E0000}"/>
    <cellStyle name="出力 4 2 5 4 12" xfId="19692" xr:uid="{00000000-0005-0000-0000-0000223E0000}"/>
    <cellStyle name="出力 4 2 5 4 13" xfId="3918" xr:uid="{00000000-0005-0000-0000-0000233E0000}"/>
    <cellStyle name="出力 4 2 5 4 2" xfId="1920" xr:uid="{00000000-0005-0000-0000-0000243E0000}"/>
    <cellStyle name="出力 4 2 5 4 2 2" xfId="5140" xr:uid="{00000000-0005-0000-0000-0000253E0000}"/>
    <cellStyle name="出力 4 2 5 4 3" xfId="3045" xr:uid="{00000000-0005-0000-0000-0000263E0000}"/>
    <cellStyle name="出力 4 2 5 4 3 2" xfId="6361" xr:uid="{00000000-0005-0000-0000-0000273E0000}"/>
    <cellStyle name="出力 4 2 5 4 4" xfId="7552" xr:uid="{00000000-0005-0000-0000-0000283E0000}"/>
    <cellStyle name="出力 4 2 5 4 5" xfId="9144" xr:uid="{00000000-0005-0000-0000-0000293E0000}"/>
    <cellStyle name="出力 4 2 5 4 6" xfId="10865" xr:uid="{00000000-0005-0000-0000-00002A3E0000}"/>
    <cellStyle name="出力 4 2 5 4 7" xfId="12458" xr:uid="{00000000-0005-0000-0000-00002B3E0000}"/>
    <cellStyle name="出力 4 2 5 4 8" xfId="14025" xr:uid="{00000000-0005-0000-0000-00002C3E0000}"/>
    <cellStyle name="出力 4 2 5 4 9" xfId="13774" xr:uid="{00000000-0005-0000-0000-00002D3E0000}"/>
    <cellStyle name="出力 4 2 5 5" xfId="1107" xr:uid="{00000000-0005-0000-0000-00002E3E0000}"/>
    <cellStyle name="出力 4 2 5 5 10" xfId="16869" xr:uid="{00000000-0005-0000-0000-00002F3E0000}"/>
    <cellStyle name="出力 4 2 5 5 11" xfId="18486" xr:uid="{00000000-0005-0000-0000-0000303E0000}"/>
    <cellStyle name="出力 4 2 5 5 12" xfId="20085" xr:uid="{00000000-0005-0000-0000-0000313E0000}"/>
    <cellStyle name="出力 4 2 5 5 13" xfId="4311" xr:uid="{00000000-0005-0000-0000-0000323E0000}"/>
    <cellStyle name="出力 4 2 5 5 2" xfId="2313" xr:uid="{00000000-0005-0000-0000-0000333E0000}"/>
    <cellStyle name="出力 4 2 5 5 2 2" xfId="5533" xr:uid="{00000000-0005-0000-0000-0000343E0000}"/>
    <cellStyle name="出力 4 2 5 5 3" xfId="3237" xr:uid="{00000000-0005-0000-0000-0000353E0000}"/>
    <cellStyle name="出力 4 2 5 5 3 2" xfId="6754" xr:uid="{00000000-0005-0000-0000-0000363E0000}"/>
    <cellStyle name="出力 4 2 5 5 4" xfId="7945" xr:uid="{00000000-0005-0000-0000-0000373E0000}"/>
    <cellStyle name="出力 4 2 5 5 5" xfId="9537" xr:uid="{00000000-0005-0000-0000-0000383E0000}"/>
    <cellStyle name="出力 4 2 5 5 6" xfId="11258" xr:uid="{00000000-0005-0000-0000-0000393E0000}"/>
    <cellStyle name="出力 4 2 5 5 7" xfId="12851" xr:uid="{00000000-0005-0000-0000-00003A3E0000}"/>
    <cellStyle name="出力 4 2 5 5 8" xfId="14382" xr:uid="{00000000-0005-0000-0000-00003B3E0000}"/>
    <cellStyle name="出力 4 2 5 5 9" xfId="15276" xr:uid="{00000000-0005-0000-0000-00003C3E0000}"/>
    <cellStyle name="出力 4 2 5 6" xfId="1509" xr:uid="{00000000-0005-0000-0000-00003D3E0000}"/>
    <cellStyle name="出力 4 2 5 6 10" xfId="17271" xr:uid="{00000000-0005-0000-0000-00003E3E0000}"/>
    <cellStyle name="出力 4 2 5 6 11" xfId="18888" xr:uid="{00000000-0005-0000-0000-00003F3E0000}"/>
    <cellStyle name="出力 4 2 5 6 12" xfId="20487" xr:uid="{00000000-0005-0000-0000-0000403E0000}"/>
    <cellStyle name="出力 4 2 5 6 2" xfId="2715" xr:uid="{00000000-0005-0000-0000-0000413E0000}"/>
    <cellStyle name="出力 4 2 5 6 2 2" xfId="5935" xr:uid="{00000000-0005-0000-0000-0000423E0000}"/>
    <cellStyle name="出力 4 2 5 6 3" xfId="3507" xr:uid="{00000000-0005-0000-0000-0000433E0000}"/>
    <cellStyle name="出力 4 2 5 6 4" xfId="8347" xr:uid="{00000000-0005-0000-0000-0000443E0000}"/>
    <cellStyle name="出力 4 2 5 6 5" xfId="9939" xr:uid="{00000000-0005-0000-0000-0000453E0000}"/>
    <cellStyle name="出力 4 2 5 6 6" xfId="11660" xr:uid="{00000000-0005-0000-0000-0000463E0000}"/>
    <cellStyle name="出力 4 2 5 6 7" xfId="13253" xr:uid="{00000000-0005-0000-0000-0000473E0000}"/>
    <cellStyle name="出力 4 2 5 6 8" xfId="14748" xr:uid="{00000000-0005-0000-0000-0000483E0000}"/>
    <cellStyle name="出力 4 2 5 6 9" xfId="15678" xr:uid="{00000000-0005-0000-0000-0000493E0000}"/>
    <cellStyle name="出力 4 2 5 7" xfId="4759" xr:uid="{00000000-0005-0000-0000-00004A3E0000}"/>
    <cellStyle name="出力 4 2 5 8" xfId="7141" xr:uid="{00000000-0005-0000-0000-00004B3E0000}"/>
    <cellStyle name="出力 4 2 5 9" xfId="8733" xr:uid="{00000000-0005-0000-0000-00004C3E0000}"/>
    <cellStyle name="出力 4 2 6" xfId="304" xr:uid="{00000000-0005-0000-0000-00004D3E0000}"/>
    <cellStyle name="出力 4 2 6 10" xfId="10454" xr:uid="{00000000-0005-0000-0000-00004E3E0000}"/>
    <cellStyle name="出力 4 2 6 11" xfId="12047" xr:uid="{00000000-0005-0000-0000-00004F3E0000}"/>
    <cellStyle name="出力 4 2 6 12" xfId="13849" xr:uid="{00000000-0005-0000-0000-0000503E0000}"/>
    <cellStyle name="出力 4 2 6 13" xfId="16066" xr:uid="{00000000-0005-0000-0000-0000513E0000}"/>
    <cellStyle name="出力 4 2 6 14" xfId="17683" xr:uid="{00000000-0005-0000-0000-0000523E0000}"/>
    <cellStyle name="出力 4 2 6 15" xfId="19282" xr:uid="{00000000-0005-0000-0000-0000533E0000}"/>
    <cellStyle name="出力 4 2 6 2" xfId="423" xr:uid="{00000000-0005-0000-0000-0000543E0000}"/>
    <cellStyle name="出力 4 2 6 2 10" xfId="12166" xr:uid="{00000000-0005-0000-0000-0000553E0000}"/>
    <cellStyle name="出力 4 2 6 2 11" xfId="13723" xr:uid="{00000000-0005-0000-0000-0000563E0000}"/>
    <cellStyle name="出力 4 2 6 2 12" xfId="16185" xr:uid="{00000000-0005-0000-0000-0000573E0000}"/>
    <cellStyle name="出力 4 2 6 2 13" xfId="17802" xr:uid="{00000000-0005-0000-0000-0000583E0000}"/>
    <cellStyle name="出力 4 2 6 2 14" xfId="19401" xr:uid="{00000000-0005-0000-0000-0000593E0000}"/>
    <cellStyle name="出力 4 2 6 2 2" xfId="554" xr:uid="{00000000-0005-0000-0000-00005A3E0000}"/>
    <cellStyle name="出力 4 2 6 2 2 10" xfId="13572" xr:uid="{00000000-0005-0000-0000-00005B3E0000}"/>
    <cellStyle name="出力 4 2 6 2 2 11" xfId="16316" xr:uid="{00000000-0005-0000-0000-00005C3E0000}"/>
    <cellStyle name="出力 4 2 6 2 2 12" xfId="17933" xr:uid="{00000000-0005-0000-0000-00005D3E0000}"/>
    <cellStyle name="出力 4 2 6 2 2 13" xfId="19532" xr:uid="{00000000-0005-0000-0000-00005E3E0000}"/>
    <cellStyle name="出力 4 2 6 2 2 2" xfId="965" xr:uid="{00000000-0005-0000-0000-00005F3E0000}"/>
    <cellStyle name="出力 4 2 6 2 2 2 10" xfId="16727" xr:uid="{00000000-0005-0000-0000-0000603E0000}"/>
    <cellStyle name="出力 4 2 6 2 2 2 11" xfId="18344" xr:uid="{00000000-0005-0000-0000-0000613E0000}"/>
    <cellStyle name="出力 4 2 6 2 2 2 12" xfId="19943" xr:uid="{00000000-0005-0000-0000-0000623E0000}"/>
    <cellStyle name="出力 4 2 6 2 2 2 13" xfId="4169" xr:uid="{00000000-0005-0000-0000-0000633E0000}"/>
    <cellStyle name="出力 4 2 6 2 2 2 2" xfId="2171" xr:uid="{00000000-0005-0000-0000-0000643E0000}"/>
    <cellStyle name="出力 4 2 6 2 2 2 2 2" xfId="5391" xr:uid="{00000000-0005-0000-0000-0000653E0000}"/>
    <cellStyle name="出力 4 2 6 2 2 2 3" xfId="3164" xr:uid="{00000000-0005-0000-0000-0000663E0000}"/>
    <cellStyle name="出力 4 2 6 2 2 2 3 2" xfId="6612" xr:uid="{00000000-0005-0000-0000-0000673E0000}"/>
    <cellStyle name="出力 4 2 6 2 2 2 4" xfId="7803" xr:uid="{00000000-0005-0000-0000-0000683E0000}"/>
    <cellStyle name="出力 4 2 6 2 2 2 5" xfId="9395" xr:uid="{00000000-0005-0000-0000-0000693E0000}"/>
    <cellStyle name="出力 4 2 6 2 2 2 6" xfId="11116" xr:uid="{00000000-0005-0000-0000-00006A3E0000}"/>
    <cellStyle name="出力 4 2 6 2 2 2 7" xfId="12709" xr:uid="{00000000-0005-0000-0000-00006B3E0000}"/>
    <cellStyle name="出力 4 2 6 2 2 2 8" xfId="14241" xr:uid="{00000000-0005-0000-0000-00006C3E0000}"/>
    <cellStyle name="出力 4 2 6 2 2 2 9" xfId="15134" xr:uid="{00000000-0005-0000-0000-00006D3E0000}"/>
    <cellStyle name="出力 4 2 6 2 2 3" xfId="1358" xr:uid="{00000000-0005-0000-0000-00006E3E0000}"/>
    <cellStyle name="出力 4 2 6 2 2 3 10" xfId="17120" xr:uid="{00000000-0005-0000-0000-00006F3E0000}"/>
    <cellStyle name="出力 4 2 6 2 2 3 11" xfId="18737" xr:uid="{00000000-0005-0000-0000-0000703E0000}"/>
    <cellStyle name="出力 4 2 6 2 2 3 12" xfId="20336" xr:uid="{00000000-0005-0000-0000-0000713E0000}"/>
    <cellStyle name="出力 4 2 6 2 2 3 13" xfId="4562" xr:uid="{00000000-0005-0000-0000-0000723E0000}"/>
    <cellStyle name="出力 4 2 6 2 2 3 2" xfId="2564" xr:uid="{00000000-0005-0000-0000-0000733E0000}"/>
    <cellStyle name="出力 4 2 6 2 2 3 2 2" xfId="5784" xr:uid="{00000000-0005-0000-0000-0000743E0000}"/>
    <cellStyle name="出力 4 2 6 2 2 3 3" xfId="3356" xr:uid="{00000000-0005-0000-0000-0000753E0000}"/>
    <cellStyle name="出力 4 2 6 2 2 3 3 2" xfId="7005" xr:uid="{00000000-0005-0000-0000-0000763E0000}"/>
    <cellStyle name="出力 4 2 6 2 2 3 4" xfId="8196" xr:uid="{00000000-0005-0000-0000-0000773E0000}"/>
    <cellStyle name="出力 4 2 6 2 2 3 5" xfId="9788" xr:uid="{00000000-0005-0000-0000-0000783E0000}"/>
    <cellStyle name="出力 4 2 6 2 2 3 6" xfId="11509" xr:uid="{00000000-0005-0000-0000-0000793E0000}"/>
    <cellStyle name="出力 4 2 6 2 2 3 7" xfId="13102" xr:uid="{00000000-0005-0000-0000-00007A3E0000}"/>
    <cellStyle name="出力 4 2 6 2 2 3 8" xfId="14597" xr:uid="{00000000-0005-0000-0000-00007B3E0000}"/>
    <cellStyle name="出力 4 2 6 2 2 3 9" xfId="15527" xr:uid="{00000000-0005-0000-0000-00007C3E0000}"/>
    <cellStyle name="出力 4 2 6 2 2 4" xfId="1760" xr:uid="{00000000-0005-0000-0000-00007D3E0000}"/>
    <cellStyle name="出力 4 2 6 2 2 4 10" xfId="17522" xr:uid="{00000000-0005-0000-0000-00007E3E0000}"/>
    <cellStyle name="出力 4 2 6 2 2 4 11" xfId="19139" xr:uid="{00000000-0005-0000-0000-00007F3E0000}"/>
    <cellStyle name="出力 4 2 6 2 2 4 12" xfId="20738" xr:uid="{00000000-0005-0000-0000-0000803E0000}"/>
    <cellStyle name="出力 4 2 6 2 2 4 2" xfId="2966" xr:uid="{00000000-0005-0000-0000-0000813E0000}"/>
    <cellStyle name="出力 4 2 6 2 2 4 2 2" xfId="6186" xr:uid="{00000000-0005-0000-0000-0000823E0000}"/>
    <cellStyle name="出力 4 2 6 2 2 4 3" xfId="3758" xr:uid="{00000000-0005-0000-0000-0000833E0000}"/>
    <cellStyle name="出力 4 2 6 2 2 4 4" xfId="8598" xr:uid="{00000000-0005-0000-0000-0000843E0000}"/>
    <cellStyle name="出力 4 2 6 2 2 4 5" xfId="10190" xr:uid="{00000000-0005-0000-0000-0000853E0000}"/>
    <cellStyle name="出力 4 2 6 2 2 4 6" xfId="11911" xr:uid="{00000000-0005-0000-0000-0000863E0000}"/>
    <cellStyle name="出力 4 2 6 2 2 4 7" xfId="13504" xr:uid="{00000000-0005-0000-0000-0000873E0000}"/>
    <cellStyle name="出力 4 2 6 2 2 4 8" xfId="14999" xr:uid="{00000000-0005-0000-0000-0000883E0000}"/>
    <cellStyle name="出力 4 2 6 2 2 4 9" xfId="15929" xr:uid="{00000000-0005-0000-0000-0000893E0000}"/>
    <cellStyle name="出力 4 2 6 2 2 5" xfId="6200" xr:uid="{00000000-0005-0000-0000-00008A3E0000}"/>
    <cellStyle name="出力 4 2 6 2 2 6" xfId="7392" xr:uid="{00000000-0005-0000-0000-00008B3E0000}"/>
    <cellStyle name="出力 4 2 6 2 2 7" xfId="8984" xr:uid="{00000000-0005-0000-0000-00008C3E0000}"/>
    <cellStyle name="出力 4 2 6 2 2 8" xfId="10704" xr:uid="{00000000-0005-0000-0000-00008D3E0000}"/>
    <cellStyle name="出力 4 2 6 2 2 9" xfId="12297" xr:uid="{00000000-0005-0000-0000-00008E3E0000}"/>
    <cellStyle name="出力 4 2 6 2 3" xfId="834" xr:uid="{00000000-0005-0000-0000-00008F3E0000}"/>
    <cellStyle name="出力 4 2 6 2 3 10" xfId="16596" xr:uid="{00000000-0005-0000-0000-0000903E0000}"/>
    <cellStyle name="出力 4 2 6 2 3 11" xfId="18213" xr:uid="{00000000-0005-0000-0000-0000913E0000}"/>
    <cellStyle name="出力 4 2 6 2 3 12" xfId="19812" xr:uid="{00000000-0005-0000-0000-0000923E0000}"/>
    <cellStyle name="出力 4 2 6 2 3 13" xfId="4038" xr:uid="{00000000-0005-0000-0000-0000933E0000}"/>
    <cellStyle name="出力 4 2 6 2 3 2" xfId="2040" xr:uid="{00000000-0005-0000-0000-0000943E0000}"/>
    <cellStyle name="出力 4 2 6 2 3 2 2" xfId="5260" xr:uid="{00000000-0005-0000-0000-0000953E0000}"/>
    <cellStyle name="出力 4 2 6 2 3 3" xfId="3090" xr:uid="{00000000-0005-0000-0000-0000963E0000}"/>
    <cellStyle name="出力 4 2 6 2 3 3 2" xfId="6481" xr:uid="{00000000-0005-0000-0000-0000973E0000}"/>
    <cellStyle name="出力 4 2 6 2 3 4" xfId="7672" xr:uid="{00000000-0005-0000-0000-0000983E0000}"/>
    <cellStyle name="出力 4 2 6 2 3 5" xfId="9264" xr:uid="{00000000-0005-0000-0000-0000993E0000}"/>
    <cellStyle name="出力 4 2 6 2 3 6" xfId="10985" xr:uid="{00000000-0005-0000-0000-00009A3E0000}"/>
    <cellStyle name="出力 4 2 6 2 3 7" xfId="12578" xr:uid="{00000000-0005-0000-0000-00009B3E0000}"/>
    <cellStyle name="出力 4 2 6 2 3 8" xfId="14128" xr:uid="{00000000-0005-0000-0000-00009C3E0000}"/>
    <cellStyle name="出力 4 2 6 2 3 9" xfId="10208" xr:uid="{00000000-0005-0000-0000-00009D3E0000}"/>
    <cellStyle name="出力 4 2 6 2 4" xfId="1227" xr:uid="{00000000-0005-0000-0000-00009E3E0000}"/>
    <cellStyle name="出力 4 2 6 2 4 10" xfId="16989" xr:uid="{00000000-0005-0000-0000-00009F3E0000}"/>
    <cellStyle name="出力 4 2 6 2 4 11" xfId="18606" xr:uid="{00000000-0005-0000-0000-0000A03E0000}"/>
    <cellStyle name="出力 4 2 6 2 4 12" xfId="20205" xr:uid="{00000000-0005-0000-0000-0000A13E0000}"/>
    <cellStyle name="出力 4 2 6 2 4 13" xfId="4431" xr:uid="{00000000-0005-0000-0000-0000A23E0000}"/>
    <cellStyle name="出力 4 2 6 2 4 2" xfId="2433" xr:uid="{00000000-0005-0000-0000-0000A33E0000}"/>
    <cellStyle name="出力 4 2 6 2 4 2 2" xfId="5653" xr:uid="{00000000-0005-0000-0000-0000A43E0000}"/>
    <cellStyle name="出力 4 2 6 2 4 3" xfId="3282" xr:uid="{00000000-0005-0000-0000-0000A53E0000}"/>
    <cellStyle name="出力 4 2 6 2 4 3 2" xfId="6874" xr:uid="{00000000-0005-0000-0000-0000A63E0000}"/>
    <cellStyle name="出力 4 2 6 2 4 4" xfId="8065" xr:uid="{00000000-0005-0000-0000-0000A73E0000}"/>
    <cellStyle name="出力 4 2 6 2 4 5" xfId="9657" xr:uid="{00000000-0005-0000-0000-0000A83E0000}"/>
    <cellStyle name="出力 4 2 6 2 4 6" xfId="11378" xr:uid="{00000000-0005-0000-0000-0000A93E0000}"/>
    <cellStyle name="出力 4 2 6 2 4 7" xfId="12971" xr:uid="{00000000-0005-0000-0000-0000AA3E0000}"/>
    <cellStyle name="出力 4 2 6 2 4 8" xfId="14484" xr:uid="{00000000-0005-0000-0000-0000AB3E0000}"/>
    <cellStyle name="出力 4 2 6 2 4 9" xfId="15396" xr:uid="{00000000-0005-0000-0000-0000AC3E0000}"/>
    <cellStyle name="出力 4 2 6 2 5" xfId="1629" xr:uid="{00000000-0005-0000-0000-0000AD3E0000}"/>
    <cellStyle name="出力 4 2 6 2 5 10" xfId="17391" xr:uid="{00000000-0005-0000-0000-0000AE3E0000}"/>
    <cellStyle name="出力 4 2 6 2 5 11" xfId="19008" xr:uid="{00000000-0005-0000-0000-0000AF3E0000}"/>
    <cellStyle name="出力 4 2 6 2 5 12" xfId="20607" xr:uid="{00000000-0005-0000-0000-0000B03E0000}"/>
    <cellStyle name="出力 4 2 6 2 5 2" xfId="2835" xr:uid="{00000000-0005-0000-0000-0000B13E0000}"/>
    <cellStyle name="出力 4 2 6 2 5 2 2" xfId="6055" xr:uid="{00000000-0005-0000-0000-0000B23E0000}"/>
    <cellStyle name="出力 4 2 6 2 5 3" xfId="3627" xr:uid="{00000000-0005-0000-0000-0000B33E0000}"/>
    <cellStyle name="出力 4 2 6 2 5 4" xfId="8467" xr:uid="{00000000-0005-0000-0000-0000B43E0000}"/>
    <cellStyle name="出力 4 2 6 2 5 5" xfId="10059" xr:uid="{00000000-0005-0000-0000-0000B53E0000}"/>
    <cellStyle name="出力 4 2 6 2 5 6" xfId="11780" xr:uid="{00000000-0005-0000-0000-0000B63E0000}"/>
    <cellStyle name="出力 4 2 6 2 5 7" xfId="13373" xr:uid="{00000000-0005-0000-0000-0000B73E0000}"/>
    <cellStyle name="出力 4 2 6 2 5 8" xfId="14868" xr:uid="{00000000-0005-0000-0000-0000B83E0000}"/>
    <cellStyle name="出力 4 2 6 2 5 9" xfId="15798" xr:uid="{00000000-0005-0000-0000-0000B93E0000}"/>
    <cellStyle name="出力 4 2 6 2 6" xfId="4710" xr:uid="{00000000-0005-0000-0000-0000BA3E0000}"/>
    <cellStyle name="出力 4 2 6 2 7" xfId="7261" xr:uid="{00000000-0005-0000-0000-0000BB3E0000}"/>
    <cellStyle name="出力 4 2 6 2 8" xfId="8853" xr:uid="{00000000-0005-0000-0000-0000BC3E0000}"/>
    <cellStyle name="出力 4 2 6 2 9" xfId="10573" xr:uid="{00000000-0005-0000-0000-0000BD3E0000}"/>
    <cellStyle name="出力 4 2 6 3" xfId="534" xr:uid="{00000000-0005-0000-0000-0000BE3E0000}"/>
    <cellStyle name="出力 4 2 6 3 10" xfId="13791" xr:uid="{00000000-0005-0000-0000-0000BF3E0000}"/>
    <cellStyle name="出力 4 2 6 3 11" xfId="16296" xr:uid="{00000000-0005-0000-0000-0000C03E0000}"/>
    <cellStyle name="出力 4 2 6 3 12" xfId="17913" xr:uid="{00000000-0005-0000-0000-0000C13E0000}"/>
    <cellStyle name="出力 4 2 6 3 13" xfId="19512" xr:uid="{00000000-0005-0000-0000-0000C23E0000}"/>
    <cellStyle name="出力 4 2 6 3 2" xfId="945" xr:uid="{00000000-0005-0000-0000-0000C33E0000}"/>
    <cellStyle name="出力 4 2 6 3 2 10" xfId="16707" xr:uid="{00000000-0005-0000-0000-0000C43E0000}"/>
    <cellStyle name="出力 4 2 6 3 2 11" xfId="18324" xr:uid="{00000000-0005-0000-0000-0000C53E0000}"/>
    <cellStyle name="出力 4 2 6 3 2 12" xfId="19923" xr:uid="{00000000-0005-0000-0000-0000C63E0000}"/>
    <cellStyle name="出力 4 2 6 3 2 13" xfId="4149" xr:uid="{00000000-0005-0000-0000-0000C73E0000}"/>
    <cellStyle name="出力 4 2 6 3 2 2" xfId="2151" xr:uid="{00000000-0005-0000-0000-0000C83E0000}"/>
    <cellStyle name="出力 4 2 6 3 2 2 2" xfId="5371" xr:uid="{00000000-0005-0000-0000-0000C93E0000}"/>
    <cellStyle name="出力 4 2 6 3 2 3" xfId="3144" xr:uid="{00000000-0005-0000-0000-0000CA3E0000}"/>
    <cellStyle name="出力 4 2 6 3 2 3 2" xfId="6592" xr:uid="{00000000-0005-0000-0000-0000CB3E0000}"/>
    <cellStyle name="出力 4 2 6 3 2 4" xfId="7783" xr:uid="{00000000-0005-0000-0000-0000CC3E0000}"/>
    <cellStyle name="出力 4 2 6 3 2 5" xfId="9375" xr:uid="{00000000-0005-0000-0000-0000CD3E0000}"/>
    <cellStyle name="出力 4 2 6 3 2 6" xfId="11096" xr:uid="{00000000-0005-0000-0000-0000CE3E0000}"/>
    <cellStyle name="出力 4 2 6 3 2 7" xfId="12689" xr:uid="{00000000-0005-0000-0000-0000CF3E0000}"/>
    <cellStyle name="出力 4 2 6 3 2 8" xfId="14221" xr:uid="{00000000-0005-0000-0000-0000D03E0000}"/>
    <cellStyle name="出力 4 2 6 3 2 9" xfId="15114" xr:uid="{00000000-0005-0000-0000-0000D13E0000}"/>
    <cellStyle name="出力 4 2 6 3 3" xfId="1338" xr:uid="{00000000-0005-0000-0000-0000D23E0000}"/>
    <cellStyle name="出力 4 2 6 3 3 10" xfId="17100" xr:uid="{00000000-0005-0000-0000-0000D33E0000}"/>
    <cellStyle name="出力 4 2 6 3 3 11" xfId="18717" xr:uid="{00000000-0005-0000-0000-0000D43E0000}"/>
    <cellStyle name="出力 4 2 6 3 3 12" xfId="20316" xr:uid="{00000000-0005-0000-0000-0000D53E0000}"/>
    <cellStyle name="出力 4 2 6 3 3 13" xfId="4542" xr:uid="{00000000-0005-0000-0000-0000D63E0000}"/>
    <cellStyle name="出力 4 2 6 3 3 2" xfId="2544" xr:uid="{00000000-0005-0000-0000-0000D73E0000}"/>
    <cellStyle name="出力 4 2 6 3 3 2 2" xfId="5764" xr:uid="{00000000-0005-0000-0000-0000D83E0000}"/>
    <cellStyle name="出力 4 2 6 3 3 3" xfId="3336" xr:uid="{00000000-0005-0000-0000-0000D93E0000}"/>
    <cellStyle name="出力 4 2 6 3 3 3 2" xfId="6985" xr:uid="{00000000-0005-0000-0000-0000DA3E0000}"/>
    <cellStyle name="出力 4 2 6 3 3 4" xfId="8176" xr:uid="{00000000-0005-0000-0000-0000DB3E0000}"/>
    <cellStyle name="出力 4 2 6 3 3 5" xfId="9768" xr:uid="{00000000-0005-0000-0000-0000DC3E0000}"/>
    <cellStyle name="出力 4 2 6 3 3 6" xfId="11489" xr:uid="{00000000-0005-0000-0000-0000DD3E0000}"/>
    <cellStyle name="出力 4 2 6 3 3 7" xfId="13082" xr:uid="{00000000-0005-0000-0000-0000DE3E0000}"/>
    <cellStyle name="出力 4 2 6 3 3 8" xfId="14577" xr:uid="{00000000-0005-0000-0000-0000DF3E0000}"/>
    <cellStyle name="出力 4 2 6 3 3 9" xfId="15507" xr:uid="{00000000-0005-0000-0000-0000E03E0000}"/>
    <cellStyle name="出力 4 2 6 3 4" xfId="1740" xr:uid="{00000000-0005-0000-0000-0000E13E0000}"/>
    <cellStyle name="出力 4 2 6 3 4 10" xfId="17502" xr:uid="{00000000-0005-0000-0000-0000E23E0000}"/>
    <cellStyle name="出力 4 2 6 3 4 11" xfId="19119" xr:uid="{00000000-0005-0000-0000-0000E33E0000}"/>
    <cellStyle name="出力 4 2 6 3 4 12" xfId="20718" xr:uid="{00000000-0005-0000-0000-0000E43E0000}"/>
    <cellStyle name="出力 4 2 6 3 4 2" xfId="2946" xr:uid="{00000000-0005-0000-0000-0000E53E0000}"/>
    <cellStyle name="出力 4 2 6 3 4 2 2" xfId="6166" xr:uid="{00000000-0005-0000-0000-0000E63E0000}"/>
    <cellStyle name="出力 4 2 6 3 4 3" xfId="3738" xr:uid="{00000000-0005-0000-0000-0000E73E0000}"/>
    <cellStyle name="出力 4 2 6 3 4 4" xfId="8578" xr:uid="{00000000-0005-0000-0000-0000E83E0000}"/>
    <cellStyle name="出力 4 2 6 3 4 5" xfId="10170" xr:uid="{00000000-0005-0000-0000-0000E93E0000}"/>
    <cellStyle name="出力 4 2 6 3 4 6" xfId="11891" xr:uid="{00000000-0005-0000-0000-0000EA3E0000}"/>
    <cellStyle name="出力 4 2 6 3 4 7" xfId="13484" xr:uid="{00000000-0005-0000-0000-0000EB3E0000}"/>
    <cellStyle name="出力 4 2 6 3 4 8" xfId="14979" xr:uid="{00000000-0005-0000-0000-0000EC3E0000}"/>
    <cellStyle name="出力 4 2 6 3 4 9" xfId="15909" xr:uid="{00000000-0005-0000-0000-0000ED3E0000}"/>
    <cellStyle name="出力 4 2 6 3 5" xfId="4582" xr:uid="{00000000-0005-0000-0000-0000EE3E0000}"/>
    <cellStyle name="出力 4 2 6 3 6" xfId="7372" xr:uid="{00000000-0005-0000-0000-0000EF3E0000}"/>
    <cellStyle name="出力 4 2 6 3 7" xfId="8964" xr:uid="{00000000-0005-0000-0000-0000F03E0000}"/>
    <cellStyle name="出力 4 2 6 3 8" xfId="10684" xr:uid="{00000000-0005-0000-0000-0000F13E0000}"/>
    <cellStyle name="出力 4 2 6 3 9" xfId="12277" xr:uid="{00000000-0005-0000-0000-0000F23E0000}"/>
    <cellStyle name="出力 4 2 6 4" xfId="715" xr:uid="{00000000-0005-0000-0000-0000F33E0000}"/>
    <cellStyle name="出力 4 2 6 4 10" xfId="16477" xr:uid="{00000000-0005-0000-0000-0000F43E0000}"/>
    <cellStyle name="出力 4 2 6 4 11" xfId="18094" xr:uid="{00000000-0005-0000-0000-0000F53E0000}"/>
    <cellStyle name="出力 4 2 6 4 12" xfId="19693" xr:uid="{00000000-0005-0000-0000-0000F63E0000}"/>
    <cellStyle name="出力 4 2 6 4 13" xfId="3919" xr:uid="{00000000-0005-0000-0000-0000F73E0000}"/>
    <cellStyle name="出力 4 2 6 4 2" xfId="1921" xr:uid="{00000000-0005-0000-0000-0000F83E0000}"/>
    <cellStyle name="出力 4 2 6 4 2 2" xfId="5141" xr:uid="{00000000-0005-0000-0000-0000F93E0000}"/>
    <cellStyle name="出力 4 2 6 4 3" xfId="3046" xr:uid="{00000000-0005-0000-0000-0000FA3E0000}"/>
    <cellStyle name="出力 4 2 6 4 3 2" xfId="6362" xr:uid="{00000000-0005-0000-0000-0000FB3E0000}"/>
    <cellStyle name="出力 4 2 6 4 4" xfId="7553" xr:uid="{00000000-0005-0000-0000-0000FC3E0000}"/>
    <cellStyle name="出力 4 2 6 4 5" xfId="9145" xr:uid="{00000000-0005-0000-0000-0000FD3E0000}"/>
    <cellStyle name="出力 4 2 6 4 6" xfId="10866" xr:uid="{00000000-0005-0000-0000-0000FE3E0000}"/>
    <cellStyle name="出力 4 2 6 4 7" xfId="12459" xr:uid="{00000000-0005-0000-0000-0000FF3E0000}"/>
    <cellStyle name="出力 4 2 6 4 8" xfId="14026" xr:uid="{00000000-0005-0000-0000-0000003F0000}"/>
    <cellStyle name="出力 4 2 6 4 9" xfId="13537" xr:uid="{00000000-0005-0000-0000-0000013F0000}"/>
    <cellStyle name="出力 4 2 6 5" xfId="1108" xr:uid="{00000000-0005-0000-0000-0000023F0000}"/>
    <cellStyle name="出力 4 2 6 5 10" xfId="16870" xr:uid="{00000000-0005-0000-0000-0000033F0000}"/>
    <cellStyle name="出力 4 2 6 5 11" xfId="18487" xr:uid="{00000000-0005-0000-0000-0000043F0000}"/>
    <cellStyle name="出力 4 2 6 5 12" xfId="20086" xr:uid="{00000000-0005-0000-0000-0000053F0000}"/>
    <cellStyle name="出力 4 2 6 5 13" xfId="4312" xr:uid="{00000000-0005-0000-0000-0000063F0000}"/>
    <cellStyle name="出力 4 2 6 5 2" xfId="2314" xr:uid="{00000000-0005-0000-0000-0000073F0000}"/>
    <cellStyle name="出力 4 2 6 5 2 2" xfId="5534" xr:uid="{00000000-0005-0000-0000-0000083F0000}"/>
    <cellStyle name="出力 4 2 6 5 3" xfId="3238" xr:uid="{00000000-0005-0000-0000-0000093F0000}"/>
    <cellStyle name="出力 4 2 6 5 3 2" xfId="6755" xr:uid="{00000000-0005-0000-0000-00000A3F0000}"/>
    <cellStyle name="出力 4 2 6 5 4" xfId="7946" xr:uid="{00000000-0005-0000-0000-00000B3F0000}"/>
    <cellStyle name="出力 4 2 6 5 5" xfId="9538" xr:uid="{00000000-0005-0000-0000-00000C3F0000}"/>
    <cellStyle name="出力 4 2 6 5 6" xfId="11259" xr:uid="{00000000-0005-0000-0000-00000D3F0000}"/>
    <cellStyle name="出力 4 2 6 5 7" xfId="12852" xr:uid="{00000000-0005-0000-0000-00000E3F0000}"/>
    <cellStyle name="出力 4 2 6 5 8" xfId="14383" xr:uid="{00000000-0005-0000-0000-00000F3F0000}"/>
    <cellStyle name="出力 4 2 6 5 9" xfId="15277" xr:uid="{00000000-0005-0000-0000-0000103F0000}"/>
    <cellStyle name="出力 4 2 6 6" xfId="1510" xr:uid="{00000000-0005-0000-0000-0000113F0000}"/>
    <cellStyle name="出力 4 2 6 6 10" xfId="17272" xr:uid="{00000000-0005-0000-0000-0000123F0000}"/>
    <cellStyle name="出力 4 2 6 6 11" xfId="18889" xr:uid="{00000000-0005-0000-0000-0000133F0000}"/>
    <cellStyle name="出力 4 2 6 6 12" xfId="20488" xr:uid="{00000000-0005-0000-0000-0000143F0000}"/>
    <cellStyle name="出力 4 2 6 6 2" xfId="2716" xr:uid="{00000000-0005-0000-0000-0000153F0000}"/>
    <cellStyle name="出力 4 2 6 6 2 2" xfId="5936" xr:uid="{00000000-0005-0000-0000-0000163F0000}"/>
    <cellStyle name="出力 4 2 6 6 3" xfId="3508" xr:uid="{00000000-0005-0000-0000-0000173F0000}"/>
    <cellStyle name="出力 4 2 6 6 4" xfId="8348" xr:uid="{00000000-0005-0000-0000-0000183F0000}"/>
    <cellStyle name="出力 4 2 6 6 5" xfId="9940" xr:uid="{00000000-0005-0000-0000-0000193F0000}"/>
    <cellStyle name="出力 4 2 6 6 6" xfId="11661" xr:uid="{00000000-0005-0000-0000-00001A3F0000}"/>
    <cellStyle name="出力 4 2 6 6 7" xfId="13254" xr:uid="{00000000-0005-0000-0000-00001B3F0000}"/>
    <cellStyle name="出力 4 2 6 6 8" xfId="14749" xr:uid="{00000000-0005-0000-0000-00001C3F0000}"/>
    <cellStyle name="出力 4 2 6 6 9" xfId="15679" xr:uid="{00000000-0005-0000-0000-00001D3F0000}"/>
    <cellStyle name="出力 4 2 6 7" xfId="4925" xr:uid="{00000000-0005-0000-0000-00001E3F0000}"/>
    <cellStyle name="出力 4 2 6 8" xfId="7142" xr:uid="{00000000-0005-0000-0000-00001F3F0000}"/>
    <cellStyle name="出力 4 2 6 9" xfId="8734" xr:uid="{00000000-0005-0000-0000-0000203F0000}"/>
    <cellStyle name="出力 4 2 7" xfId="454" xr:uid="{00000000-0005-0000-0000-0000213F0000}"/>
    <cellStyle name="出力 4 2 7 10" xfId="10316" xr:uid="{00000000-0005-0000-0000-0000223F0000}"/>
    <cellStyle name="出力 4 2 7 11" xfId="16216" xr:uid="{00000000-0005-0000-0000-0000233F0000}"/>
    <cellStyle name="出力 4 2 7 12" xfId="17833" xr:uid="{00000000-0005-0000-0000-0000243F0000}"/>
    <cellStyle name="出力 4 2 7 13" xfId="19432" xr:uid="{00000000-0005-0000-0000-0000253F0000}"/>
    <cellStyle name="出力 4 2 7 2" xfId="865" xr:uid="{00000000-0005-0000-0000-0000263F0000}"/>
    <cellStyle name="出力 4 2 7 2 10" xfId="16627" xr:uid="{00000000-0005-0000-0000-0000273F0000}"/>
    <cellStyle name="出力 4 2 7 2 11" xfId="18244" xr:uid="{00000000-0005-0000-0000-0000283F0000}"/>
    <cellStyle name="出力 4 2 7 2 12" xfId="19843" xr:uid="{00000000-0005-0000-0000-0000293F0000}"/>
    <cellStyle name="出力 4 2 7 2 13" xfId="4069" xr:uid="{00000000-0005-0000-0000-00002A3F0000}"/>
    <cellStyle name="出力 4 2 7 2 2" xfId="2071" xr:uid="{00000000-0005-0000-0000-00002B3F0000}"/>
    <cellStyle name="出力 4 2 7 2 2 2" xfId="5291" xr:uid="{00000000-0005-0000-0000-00002C3F0000}"/>
    <cellStyle name="出力 4 2 7 2 3" xfId="3100" xr:uid="{00000000-0005-0000-0000-00002D3F0000}"/>
    <cellStyle name="出力 4 2 7 2 3 2" xfId="6512" xr:uid="{00000000-0005-0000-0000-00002E3F0000}"/>
    <cellStyle name="出力 4 2 7 2 4" xfId="7703" xr:uid="{00000000-0005-0000-0000-00002F3F0000}"/>
    <cellStyle name="出力 4 2 7 2 5" xfId="9295" xr:uid="{00000000-0005-0000-0000-0000303F0000}"/>
    <cellStyle name="出力 4 2 7 2 6" xfId="11016" xr:uid="{00000000-0005-0000-0000-0000313F0000}"/>
    <cellStyle name="出力 4 2 7 2 7" xfId="12609" xr:uid="{00000000-0005-0000-0000-0000323F0000}"/>
    <cellStyle name="出力 4 2 7 2 8" xfId="14147" xr:uid="{00000000-0005-0000-0000-0000333F0000}"/>
    <cellStyle name="出力 4 2 7 2 9" xfId="15034" xr:uid="{00000000-0005-0000-0000-0000343F0000}"/>
    <cellStyle name="出力 4 2 7 3" xfId="1258" xr:uid="{00000000-0005-0000-0000-0000353F0000}"/>
    <cellStyle name="出力 4 2 7 3 10" xfId="17020" xr:uid="{00000000-0005-0000-0000-0000363F0000}"/>
    <cellStyle name="出力 4 2 7 3 11" xfId="18637" xr:uid="{00000000-0005-0000-0000-0000373F0000}"/>
    <cellStyle name="出力 4 2 7 3 12" xfId="20236" xr:uid="{00000000-0005-0000-0000-0000383F0000}"/>
    <cellStyle name="出力 4 2 7 3 13" xfId="4462" xr:uid="{00000000-0005-0000-0000-0000393F0000}"/>
    <cellStyle name="出力 4 2 7 3 2" xfId="2464" xr:uid="{00000000-0005-0000-0000-00003A3F0000}"/>
    <cellStyle name="出力 4 2 7 3 2 2" xfId="5684" xr:uid="{00000000-0005-0000-0000-00003B3F0000}"/>
    <cellStyle name="出力 4 2 7 3 3" xfId="3292" xr:uid="{00000000-0005-0000-0000-00003C3F0000}"/>
    <cellStyle name="出力 4 2 7 3 3 2" xfId="6905" xr:uid="{00000000-0005-0000-0000-00003D3F0000}"/>
    <cellStyle name="出力 4 2 7 3 4" xfId="8096" xr:uid="{00000000-0005-0000-0000-00003E3F0000}"/>
    <cellStyle name="出力 4 2 7 3 5" xfId="9688" xr:uid="{00000000-0005-0000-0000-00003F3F0000}"/>
    <cellStyle name="出力 4 2 7 3 6" xfId="11409" xr:uid="{00000000-0005-0000-0000-0000403F0000}"/>
    <cellStyle name="出力 4 2 7 3 7" xfId="13002" xr:uid="{00000000-0005-0000-0000-0000413F0000}"/>
    <cellStyle name="出力 4 2 7 3 8" xfId="14503" xr:uid="{00000000-0005-0000-0000-0000423F0000}"/>
    <cellStyle name="出力 4 2 7 3 9" xfId="15427" xr:uid="{00000000-0005-0000-0000-0000433F0000}"/>
    <cellStyle name="出力 4 2 7 4" xfId="1660" xr:uid="{00000000-0005-0000-0000-0000443F0000}"/>
    <cellStyle name="出力 4 2 7 4 10" xfId="17422" xr:uid="{00000000-0005-0000-0000-0000453F0000}"/>
    <cellStyle name="出力 4 2 7 4 11" xfId="19039" xr:uid="{00000000-0005-0000-0000-0000463F0000}"/>
    <cellStyle name="出力 4 2 7 4 12" xfId="20638" xr:uid="{00000000-0005-0000-0000-0000473F0000}"/>
    <cellStyle name="出力 4 2 7 4 2" xfId="2866" xr:uid="{00000000-0005-0000-0000-0000483F0000}"/>
    <cellStyle name="出力 4 2 7 4 2 2" xfId="6086" xr:uid="{00000000-0005-0000-0000-0000493F0000}"/>
    <cellStyle name="出力 4 2 7 4 3" xfId="3658" xr:uid="{00000000-0005-0000-0000-00004A3F0000}"/>
    <cellStyle name="出力 4 2 7 4 4" xfId="8498" xr:uid="{00000000-0005-0000-0000-00004B3F0000}"/>
    <cellStyle name="出力 4 2 7 4 5" xfId="10090" xr:uid="{00000000-0005-0000-0000-00004C3F0000}"/>
    <cellStyle name="出力 4 2 7 4 6" xfId="11811" xr:uid="{00000000-0005-0000-0000-00004D3F0000}"/>
    <cellStyle name="出力 4 2 7 4 7" xfId="13404" xr:uid="{00000000-0005-0000-0000-00004E3F0000}"/>
    <cellStyle name="出力 4 2 7 4 8" xfId="14899" xr:uid="{00000000-0005-0000-0000-00004F3F0000}"/>
    <cellStyle name="出力 4 2 7 4 9" xfId="15829" xr:uid="{00000000-0005-0000-0000-0000503F0000}"/>
    <cellStyle name="出力 4 2 7 5" xfId="4822" xr:uid="{00000000-0005-0000-0000-0000513F0000}"/>
    <cellStyle name="出力 4 2 7 6" xfId="7292" xr:uid="{00000000-0005-0000-0000-0000523F0000}"/>
    <cellStyle name="出力 4 2 7 7" xfId="8884" xr:uid="{00000000-0005-0000-0000-0000533F0000}"/>
    <cellStyle name="出力 4 2 7 8" xfId="10604" xr:uid="{00000000-0005-0000-0000-0000543F0000}"/>
    <cellStyle name="出力 4 2 7 9" xfId="12197" xr:uid="{00000000-0005-0000-0000-0000553F0000}"/>
    <cellStyle name="出力 4 2 8" xfId="709" xr:uid="{00000000-0005-0000-0000-0000563F0000}"/>
    <cellStyle name="出力 4 2 8 10" xfId="16471" xr:uid="{00000000-0005-0000-0000-0000573F0000}"/>
    <cellStyle name="出力 4 2 8 11" xfId="18088" xr:uid="{00000000-0005-0000-0000-0000583F0000}"/>
    <cellStyle name="出力 4 2 8 12" xfId="19687" xr:uid="{00000000-0005-0000-0000-0000593F0000}"/>
    <cellStyle name="出力 4 2 8 13" xfId="3913" xr:uid="{00000000-0005-0000-0000-00005A3F0000}"/>
    <cellStyle name="出力 4 2 8 2" xfId="1915" xr:uid="{00000000-0005-0000-0000-00005B3F0000}"/>
    <cellStyle name="出力 4 2 8 2 2" xfId="5135" xr:uid="{00000000-0005-0000-0000-00005C3F0000}"/>
    <cellStyle name="出力 4 2 8 3" xfId="3040" xr:uid="{00000000-0005-0000-0000-00005D3F0000}"/>
    <cellStyle name="出力 4 2 8 3 2" xfId="6356" xr:uid="{00000000-0005-0000-0000-00005E3F0000}"/>
    <cellStyle name="出力 4 2 8 4" xfId="7547" xr:uid="{00000000-0005-0000-0000-00005F3F0000}"/>
    <cellStyle name="出力 4 2 8 5" xfId="9139" xr:uid="{00000000-0005-0000-0000-0000603F0000}"/>
    <cellStyle name="出力 4 2 8 6" xfId="10860" xr:uid="{00000000-0005-0000-0000-0000613F0000}"/>
    <cellStyle name="出力 4 2 8 7" xfId="12453" xr:uid="{00000000-0005-0000-0000-0000623F0000}"/>
    <cellStyle name="出力 4 2 8 8" xfId="14020" xr:uid="{00000000-0005-0000-0000-0000633F0000}"/>
    <cellStyle name="出力 4 2 8 9" xfId="13540" xr:uid="{00000000-0005-0000-0000-0000643F0000}"/>
    <cellStyle name="出力 4 2 9" xfId="1102" xr:uid="{00000000-0005-0000-0000-0000653F0000}"/>
    <cellStyle name="出力 4 2 9 10" xfId="16864" xr:uid="{00000000-0005-0000-0000-0000663F0000}"/>
    <cellStyle name="出力 4 2 9 11" xfId="18481" xr:uid="{00000000-0005-0000-0000-0000673F0000}"/>
    <cellStyle name="出力 4 2 9 12" xfId="20080" xr:uid="{00000000-0005-0000-0000-0000683F0000}"/>
    <cellStyle name="出力 4 2 9 13" xfId="4306" xr:uid="{00000000-0005-0000-0000-0000693F0000}"/>
    <cellStyle name="出力 4 2 9 2" xfId="2308" xr:uid="{00000000-0005-0000-0000-00006A3F0000}"/>
    <cellStyle name="出力 4 2 9 2 2" xfId="5528" xr:uid="{00000000-0005-0000-0000-00006B3F0000}"/>
    <cellStyle name="出力 4 2 9 3" xfId="3232" xr:uid="{00000000-0005-0000-0000-00006C3F0000}"/>
    <cellStyle name="出力 4 2 9 3 2" xfId="6749" xr:uid="{00000000-0005-0000-0000-00006D3F0000}"/>
    <cellStyle name="出力 4 2 9 4" xfId="7940" xr:uid="{00000000-0005-0000-0000-00006E3F0000}"/>
    <cellStyle name="出力 4 2 9 5" xfId="9532" xr:uid="{00000000-0005-0000-0000-00006F3F0000}"/>
    <cellStyle name="出力 4 2 9 6" xfId="11253" xr:uid="{00000000-0005-0000-0000-0000703F0000}"/>
    <cellStyle name="出力 4 2 9 7" xfId="12846" xr:uid="{00000000-0005-0000-0000-0000713F0000}"/>
    <cellStyle name="出力 4 2 9 8" xfId="14377" xr:uid="{00000000-0005-0000-0000-0000723F0000}"/>
    <cellStyle name="出力 4 2 9 9" xfId="15271" xr:uid="{00000000-0005-0000-0000-0000733F0000}"/>
    <cellStyle name="出力 4 3" xfId="305" xr:uid="{00000000-0005-0000-0000-0000743F0000}"/>
    <cellStyle name="出力 4 3 10" xfId="10455" xr:uid="{00000000-0005-0000-0000-0000753F0000}"/>
    <cellStyle name="出力 4 3 11" xfId="12048" xr:uid="{00000000-0005-0000-0000-0000763F0000}"/>
    <cellStyle name="出力 4 3 12" xfId="13863" xr:uid="{00000000-0005-0000-0000-0000773F0000}"/>
    <cellStyle name="出力 4 3 13" xfId="16067" xr:uid="{00000000-0005-0000-0000-0000783F0000}"/>
    <cellStyle name="出力 4 3 14" xfId="17684" xr:uid="{00000000-0005-0000-0000-0000793F0000}"/>
    <cellStyle name="出力 4 3 15" xfId="19283" xr:uid="{00000000-0005-0000-0000-00007A3F0000}"/>
    <cellStyle name="出力 4 3 2" xfId="306" xr:uid="{00000000-0005-0000-0000-00007B3F0000}"/>
    <cellStyle name="出力 4 3 2 10" xfId="12049" xr:uid="{00000000-0005-0000-0000-00007C3F0000}"/>
    <cellStyle name="出力 4 3 2 11" xfId="13749" xr:uid="{00000000-0005-0000-0000-00007D3F0000}"/>
    <cellStyle name="出力 4 3 2 12" xfId="16068" xr:uid="{00000000-0005-0000-0000-00007E3F0000}"/>
    <cellStyle name="出力 4 3 2 13" xfId="17685" xr:uid="{00000000-0005-0000-0000-00007F3F0000}"/>
    <cellStyle name="出力 4 3 2 14" xfId="19284" xr:uid="{00000000-0005-0000-0000-0000803F0000}"/>
    <cellStyle name="出力 4 3 2 2" xfId="517" xr:uid="{00000000-0005-0000-0000-0000813F0000}"/>
    <cellStyle name="出力 4 3 2 2 10" xfId="13578" xr:uid="{00000000-0005-0000-0000-0000823F0000}"/>
    <cellStyle name="出力 4 3 2 2 11" xfId="16279" xr:uid="{00000000-0005-0000-0000-0000833F0000}"/>
    <cellStyle name="出力 4 3 2 2 12" xfId="17896" xr:uid="{00000000-0005-0000-0000-0000843F0000}"/>
    <cellStyle name="出力 4 3 2 2 13" xfId="19495" xr:uid="{00000000-0005-0000-0000-0000853F0000}"/>
    <cellStyle name="出力 4 3 2 2 2" xfId="928" xr:uid="{00000000-0005-0000-0000-0000863F0000}"/>
    <cellStyle name="出力 4 3 2 2 2 10" xfId="16690" xr:uid="{00000000-0005-0000-0000-0000873F0000}"/>
    <cellStyle name="出力 4 3 2 2 2 11" xfId="18307" xr:uid="{00000000-0005-0000-0000-0000883F0000}"/>
    <cellStyle name="出力 4 3 2 2 2 12" xfId="19906" xr:uid="{00000000-0005-0000-0000-0000893F0000}"/>
    <cellStyle name="出力 4 3 2 2 2 13" xfId="4132" xr:uid="{00000000-0005-0000-0000-00008A3F0000}"/>
    <cellStyle name="出力 4 3 2 2 2 2" xfId="2134" xr:uid="{00000000-0005-0000-0000-00008B3F0000}"/>
    <cellStyle name="出力 4 3 2 2 2 2 2" xfId="5354" xr:uid="{00000000-0005-0000-0000-00008C3F0000}"/>
    <cellStyle name="出力 4 3 2 2 2 3" xfId="3127" xr:uid="{00000000-0005-0000-0000-00008D3F0000}"/>
    <cellStyle name="出力 4 3 2 2 2 3 2" xfId="6575" xr:uid="{00000000-0005-0000-0000-00008E3F0000}"/>
    <cellStyle name="出力 4 3 2 2 2 4" xfId="7766" xr:uid="{00000000-0005-0000-0000-00008F3F0000}"/>
    <cellStyle name="出力 4 3 2 2 2 5" xfId="9358" xr:uid="{00000000-0005-0000-0000-0000903F0000}"/>
    <cellStyle name="出力 4 3 2 2 2 6" xfId="11079" xr:uid="{00000000-0005-0000-0000-0000913F0000}"/>
    <cellStyle name="出力 4 3 2 2 2 7" xfId="12672" xr:uid="{00000000-0005-0000-0000-0000923F0000}"/>
    <cellStyle name="出力 4 3 2 2 2 8" xfId="14204" xr:uid="{00000000-0005-0000-0000-0000933F0000}"/>
    <cellStyle name="出力 4 3 2 2 2 9" xfId="15097" xr:uid="{00000000-0005-0000-0000-0000943F0000}"/>
    <cellStyle name="出力 4 3 2 2 3" xfId="1321" xr:uid="{00000000-0005-0000-0000-0000953F0000}"/>
    <cellStyle name="出力 4 3 2 2 3 10" xfId="17083" xr:uid="{00000000-0005-0000-0000-0000963F0000}"/>
    <cellStyle name="出力 4 3 2 2 3 11" xfId="18700" xr:uid="{00000000-0005-0000-0000-0000973F0000}"/>
    <cellStyle name="出力 4 3 2 2 3 12" xfId="20299" xr:uid="{00000000-0005-0000-0000-0000983F0000}"/>
    <cellStyle name="出力 4 3 2 2 3 13" xfId="4525" xr:uid="{00000000-0005-0000-0000-0000993F0000}"/>
    <cellStyle name="出力 4 3 2 2 3 2" xfId="2527" xr:uid="{00000000-0005-0000-0000-00009A3F0000}"/>
    <cellStyle name="出力 4 3 2 2 3 2 2" xfId="5747" xr:uid="{00000000-0005-0000-0000-00009B3F0000}"/>
    <cellStyle name="出力 4 3 2 2 3 3" xfId="3319" xr:uid="{00000000-0005-0000-0000-00009C3F0000}"/>
    <cellStyle name="出力 4 3 2 2 3 3 2" xfId="6968" xr:uid="{00000000-0005-0000-0000-00009D3F0000}"/>
    <cellStyle name="出力 4 3 2 2 3 4" xfId="8159" xr:uid="{00000000-0005-0000-0000-00009E3F0000}"/>
    <cellStyle name="出力 4 3 2 2 3 5" xfId="9751" xr:uid="{00000000-0005-0000-0000-00009F3F0000}"/>
    <cellStyle name="出力 4 3 2 2 3 6" xfId="11472" xr:uid="{00000000-0005-0000-0000-0000A03F0000}"/>
    <cellStyle name="出力 4 3 2 2 3 7" xfId="13065" xr:uid="{00000000-0005-0000-0000-0000A13F0000}"/>
    <cellStyle name="出力 4 3 2 2 3 8" xfId="14560" xr:uid="{00000000-0005-0000-0000-0000A23F0000}"/>
    <cellStyle name="出力 4 3 2 2 3 9" xfId="15490" xr:uid="{00000000-0005-0000-0000-0000A33F0000}"/>
    <cellStyle name="出力 4 3 2 2 4" xfId="1723" xr:uid="{00000000-0005-0000-0000-0000A43F0000}"/>
    <cellStyle name="出力 4 3 2 2 4 10" xfId="17485" xr:uid="{00000000-0005-0000-0000-0000A53F0000}"/>
    <cellStyle name="出力 4 3 2 2 4 11" xfId="19102" xr:uid="{00000000-0005-0000-0000-0000A63F0000}"/>
    <cellStyle name="出力 4 3 2 2 4 12" xfId="20701" xr:uid="{00000000-0005-0000-0000-0000A73F0000}"/>
    <cellStyle name="出力 4 3 2 2 4 2" xfId="2929" xr:uid="{00000000-0005-0000-0000-0000A83F0000}"/>
    <cellStyle name="出力 4 3 2 2 4 2 2" xfId="6149" xr:uid="{00000000-0005-0000-0000-0000A93F0000}"/>
    <cellStyle name="出力 4 3 2 2 4 3" xfId="3721" xr:uid="{00000000-0005-0000-0000-0000AA3F0000}"/>
    <cellStyle name="出力 4 3 2 2 4 4" xfId="8561" xr:uid="{00000000-0005-0000-0000-0000AB3F0000}"/>
    <cellStyle name="出力 4 3 2 2 4 5" xfId="10153" xr:uid="{00000000-0005-0000-0000-0000AC3F0000}"/>
    <cellStyle name="出力 4 3 2 2 4 6" xfId="11874" xr:uid="{00000000-0005-0000-0000-0000AD3F0000}"/>
    <cellStyle name="出力 4 3 2 2 4 7" xfId="13467" xr:uid="{00000000-0005-0000-0000-0000AE3F0000}"/>
    <cellStyle name="出力 4 3 2 2 4 8" xfId="14962" xr:uid="{00000000-0005-0000-0000-0000AF3F0000}"/>
    <cellStyle name="出力 4 3 2 2 4 9" xfId="15892" xr:uid="{00000000-0005-0000-0000-0000B03F0000}"/>
    <cellStyle name="出力 4 3 2 2 5" xfId="4599" xr:uid="{00000000-0005-0000-0000-0000B13F0000}"/>
    <cellStyle name="出力 4 3 2 2 6" xfId="7355" xr:uid="{00000000-0005-0000-0000-0000B23F0000}"/>
    <cellStyle name="出力 4 3 2 2 7" xfId="8947" xr:uid="{00000000-0005-0000-0000-0000B33F0000}"/>
    <cellStyle name="出力 4 3 2 2 8" xfId="10667" xr:uid="{00000000-0005-0000-0000-0000B43F0000}"/>
    <cellStyle name="出力 4 3 2 2 9" xfId="12260" xr:uid="{00000000-0005-0000-0000-0000B53F0000}"/>
    <cellStyle name="出力 4 3 2 3" xfId="717" xr:uid="{00000000-0005-0000-0000-0000B63F0000}"/>
    <cellStyle name="出力 4 3 2 3 10" xfId="16479" xr:uid="{00000000-0005-0000-0000-0000B73F0000}"/>
    <cellStyle name="出力 4 3 2 3 11" xfId="18096" xr:uid="{00000000-0005-0000-0000-0000B83F0000}"/>
    <cellStyle name="出力 4 3 2 3 12" xfId="19695" xr:uid="{00000000-0005-0000-0000-0000B93F0000}"/>
    <cellStyle name="出力 4 3 2 3 13" xfId="3921" xr:uid="{00000000-0005-0000-0000-0000BA3F0000}"/>
    <cellStyle name="出力 4 3 2 3 2" xfId="1923" xr:uid="{00000000-0005-0000-0000-0000BB3F0000}"/>
    <cellStyle name="出力 4 3 2 3 2 2" xfId="5143" xr:uid="{00000000-0005-0000-0000-0000BC3F0000}"/>
    <cellStyle name="出力 4 3 2 3 3" xfId="3048" xr:uid="{00000000-0005-0000-0000-0000BD3F0000}"/>
    <cellStyle name="出力 4 3 2 3 3 2" xfId="6364" xr:uid="{00000000-0005-0000-0000-0000BE3F0000}"/>
    <cellStyle name="出力 4 3 2 3 4" xfId="7555" xr:uid="{00000000-0005-0000-0000-0000BF3F0000}"/>
    <cellStyle name="出力 4 3 2 3 5" xfId="9147" xr:uid="{00000000-0005-0000-0000-0000C03F0000}"/>
    <cellStyle name="出力 4 3 2 3 6" xfId="10868" xr:uid="{00000000-0005-0000-0000-0000C13F0000}"/>
    <cellStyle name="出力 4 3 2 3 7" xfId="12461" xr:uid="{00000000-0005-0000-0000-0000C23F0000}"/>
    <cellStyle name="出力 4 3 2 3 8" xfId="14028" xr:uid="{00000000-0005-0000-0000-0000C33F0000}"/>
    <cellStyle name="出力 4 3 2 3 9" xfId="13536" xr:uid="{00000000-0005-0000-0000-0000C43F0000}"/>
    <cellStyle name="出力 4 3 2 4" xfId="1110" xr:uid="{00000000-0005-0000-0000-0000C53F0000}"/>
    <cellStyle name="出力 4 3 2 4 10" xfId="16872" xr:uid="{00000000-0005-0000-0000-0000C63F0000}"/>
    <cellStyle name="出力 4 3 2 4 11" xfId="18489" xr:uid="{00000000-0005-0000-0000-0000C73F0000}"/>
    <cellStyle name="出力 4 3 2 4 12" xfId="20088" xr:uid="{00000000-0005-0000-0000-0000C83F0000}"/>
    <cellStyle name="出力 4 3 2 4 13" xfId="4314" xr:uid="{00000000-0005-0000-0000-0000C93F0000}"/>
    <cellStyle name="出力 4 3 2 4 2" xfId="2316" xr:uid="{00000000-0005-0000-0000-0000CA3F0000}"/>
    <cellStyle name="出力 4 3 2 4 2 2" xfId="5536" xr:uid="{00000000-0005-0000-0000-0000CB3F0000}"/>
    <cellStyle name="出力 4 3 2 4 3" xfId="3240" xr:uid="{00000000-0005-0000-0000-0000CC3F0000}"/>
    <cellStyle name="出力 4 3 2 4 3 2" xfId="6757" xr:uid="{00000000-0005-0000-0000-0000CD3F0000}"/>
    <cellStyle name="出力 4 3 2 4 4" xfId="7948" xr:uid="{00000000-0005-0000-0000-0000CE3F0000}"/>
    <cellStyle name="出力 4 3 2 4 5" xfId="9540" xr:uid="{00000000-0005-0000-0000-0000CF3F0000}"/>
    <cellStyle name="出力 4 3 2 4 6" xfId="11261" xr:uid="{00000000-0005-0000-0000-0000D03F0000}"/>
    <cellStyle name="出力 4 3 2 4 7" xfId="12854" xr:uid="{00000000-0005-0000-0000-0000D13F0000}"/>
    <cellStyle name="出力 4 3 2 4 8" xfId="14385" xr:uid="{00000000-0005-0000-0000-0000D23F0000}"/>
    <cellStyle name="出力 4 3 2 4 9" xfId="15279" xr:uid="{00000000-0005-0000-0000-0000D33F0000}"/>
    <cellStyle name="出力 4 3 2 5" xfId="1512" xr:uid="{00000000-0005-0000-0000-0000D43F0000}"/>
    <cellStyle name="出力 4 3 2 5 10" xfId="17274" xr:uid="{00000000-0005-0000-0000-0000D53F0000}"/>
    <cellStyle name="出力 4 3 2 5 11" xfId="18891" xr:uid="{00000000-0005-0000-0000-0000D63F0000}"/>
    <cellStyle name="出力 4 3 2 5 12" xfId="20490" xr:uid="{00000000-0005-0000-0000-0000D73F0000}"/>
    <cellStyle name="出力 4 3 2 5 2" xfId="2718" xr:uid="{00000000-0005-0000-0000-0000D83F0000}"/>
    <cellStyle name="出力 4 3 2 5 2 2" xfId="5938" xr:uid="{00000000-0005-0000-0000-0000D93F0000}"/>
    <cellStyle name="出力 4 3 2 5 3" xfId="3510" xr:uid="{00000000-0005-0000-0000-0000DA3F0000}"/>
    <cellStyle name="出力 4 3 2 5 4" xfId="8350" xr:uid="{00000000-0005-0000-0000-0000DB3F0000}"/>
    <cellStyle name="出力 4 3 2 5 5" xfId="9942" xr:uid="{00000000-0005-0000-0000-0000DC3F0000}"/>
    <cellStyle name="出力 4 3 2 5 6" xfId="11663" xr:uid="{00000000-0005-0000-0000-0000DD3F0000}"/>
    <cellStyle name="出力 4 3 2 5 7" xfId="13256" xr:uid="{00000000-0005-0000-0000-0000DE3F0000}"/>
    <cellStyle name="出力 4 3 2 5 8" xfId="14751" xr:uid="{00000000-0005-0000-0000-0000DF3F0000}"/>
    <cellStyle name="出力 4 3 2 5 9" xfId="15681" xr:uid="{00000000-0005-0000-0000-0000E03F0000}"/>
    <cellStyle name="出力 4 3 2 6" xfId="4757" xr:uid="{00000000-0005-0000-0000-0000E13F0000}"/>
    <cellStyle name="出力 4 3 2 7" xfId="7144" xr:uid="{00000000-0005-0000-0000-0000E23F0000}"/>
    <cellStyle name="出力 4 3 2 8" xfId="8736" xr:uid="{00000000-0005-0000-0000-0000E33F0000}"/>
    <cellStyle name="出力 4 3 2 9" xfId="10456" xr:uid="{00000000-0005-0000-0000-0000E43F0000}"/>
    <cellStyle name="出力 4 3 3" xfId="466" xr:uid="{00000000-0005-0000-0000-0000E53F0000}"/>
    <cellStyle name="出力 4 3 3 10" xfId="13519" xr:uid="{00000000-0005-0000-0000-0000E63F0000}"/>
    <cellStyle name="出力 4 3 3 11" xfId="16228" xr:uid="{00000000-0005-0000-0000-0000E73F0000}"/>
    <cellStyle name="出力 4 3 3 12" xfId="17845" xr:uid="{00000000-0005-0000-0000-0000E83F0000}"/>
    <cellStyle name="出力 4 3 3 13" xfId="19444" xr:uid="{00000000-0005-0000-0000-0000E93F0000}"/>
    <cellStyle name="出力 4 3 3 2" xfId="877" xr:uid="{00000000-0005-0000-0000-0000EA3F0000}"/>
    <cellStyle name="出力 4 3 3 2 10" xfId="16639" xr:uid="{00000000-0005-0000-0000-0000EB3F0000}"/>
    <cellStyle name="出力 4 3 3 2 11" xfId="18256" xr:uid="{00000000-0005-0000-0000-0000EC3F0000}"/>
    <cellStyle name="出力 4 3 3 2 12" xfId="19855" xr:uid="{00000000-0005-0000-0000-0000ED3F0000}"/>
    <cellStyle name="出力 4 3 3 2 13" xfId="4081" xr:uid="{00000000-0005-0000-0000-0000EE3F0000}"/>
    <cellStyle name="出力 4 3 3 2 2" xfId="2083" xr:uid="{00000000-0005-0000-0000-0000EF3F0000}"/>
    <cellStyle name="出力 4 3 3 2 2 2" xfId="5303" xr:uid="{00000000-0005-0000-0000-0000F03F0000}"/>
    <cellStyle name="出力 4 3 3 2 3" xfId="3106" xr:uid="{00000000-0005-0000-0000-0000F13F0000}"/>
    <cellStyle name="出力 4 3 3 2 3 2" xfId="6524" xr:uid="{00000000-0005-0000-0000-0000F23F0000}"/>
    <cellStyle name="出力 4 3 3 2 4" xfId="7715" xr:uid="{00000000-0005-0000-0000-0000F33F0000}"/>
    <cellStyle name="出力 4 3 3 2 5" xfId="9307" xr:uid="{00000000-0005-0000-0000-0000F43F0000}"/>
    <cellStyle name="出力 4 3 3 2 6" xfId="11028" xr:uid="{00000000-0005-0000-0000-0000F53F0000}"/>
    <cellStyle name="出力 4 3 3 2 7" xfId="12621" xr:uid="{00000000-0005-0000-0000-0000F63F0000}"/>
    <cellStyle name="出力 4 3 3 2 8" xfId="14159" xr:uid="{00000000-0005-0000-0000-0000F73F0000}"/>
    <cellStyle name="出力 4 3 3 2 9" xfId="15046" xr:uid="{00000000-0005-0000-0000-0000F83F0000}"/>
    <cellStyle name="出力 4 3 3 3" xfId="1270" xr:uid="{00000000-0005-0000-0000-0000F93F0000}"/>
    <cellStyle name="出力 4 3 3 3 10" xfId="17032" xr:uid="{00000000-0005-0000-0000-0000FA3F0000}"/>
    <cellStyle name="出力 4 3 3 3 11" xfId="18649" xr:uid="{00000000-0005-0000-0000-0000FB3F0000}"/>
    <cellStyle name="出力 4 3 3 3 12" xfId="20248" xr:uid="{00000000-0005-0000-0000-0000FC3F0000}"/>
    <cellStyle name="出力 4 3 3 3 13" xfId="4474" xr:uid="{00000000-0005-0000-0000-0000FD3F0000}"/>
    <cellStyle name="出力 4 3 3 3 2" xfId="2476" xr:uid="{00000000-0005-0000-0000-0000FE3F0000}"/>
    <cellStyle name="出力 4 3 3 3 2 2" xfId="5696" xr:uid="{00000000-0005-0000-0000-0000FF3F0000}"/>
    <cellStyle name="出力 4 3 3 3 3" xfId="3298" xr:uid="{00000000-0005-0000-0000-000000400000}"/>
    <cellStyle name="出力 4 3 3 3 3 2" xfId="6917" xr:uid="{00000000-0005-0000-0000-000001400000}"/>
    <cellStyle name="出力 4 3 3 3 4" xfId="8108" xr:uid="{00000000-0005-0000-0000-000002400000}"/>
    <cellStyle name="出力 4 3 3 3 5" xfId="9700" xr:uid="{00000000-0005-0000-0000-000003400000}"/>
    <cellStyle name="出力 4 3 3 3 6" xfId="11421" xr:uid="{00000000-0005-0000-0000-000004400000}"/>
    <cellStyle name="出力 4 3 3 3 7" xfId="13014" xr:uid="{00000000-0005-0000-0000-000005400000}"/>
    <cellStyle name="出力 4 3 3 3 8" xfId="14515" xr:uid="{00000000-0005-0000-0000-000006400000}"/>
    <cellStyle name="出力 4 3 3 3 9" xfId="15439" xr:uid="{00000000-0005-0000-0000-000007400000}"/>
    <cellStyle name="出力 4 3 3 4" xfId="1672" xr:uid="{00000000-0005-0000-0000-000008400000}"/>
    <cellStyle name="出力 4 3 3 4 10" xfId="17434" xr:uid="{00000000-0005-0000-0000-000009400000}"/>
    <cellStyle name="出力 4 3 3 4 11" xfId="19051" xr:uid="{00000000-0005-0000-0000-00000A400000}"/>
    <cellStyle name="出力 4 3 3 4 12" xfId="20650" xr:uid="{00000000-0005-0000-0000-00000B400000}"/>
    <cellStyle name="出力 4 3 3 4 2" xfId="2878" xr:uid="{00000000-0005-0000-0000-00000C400000}"/>
    <cellStyle name="出力 4 3 3 4 2 2" xfId="6098" xr:uid="{00000000-0005-0000-0000-00000D400000}"/>
    <cellStyle name="出力 4 3 3 4 3" xfId="3670" xr:uid="{00000000-0005-0000-0000-00000E400000}"/>
    <cellStyle name="出力 4 3 3 4 4" xfId="8510" xr:uid="{00000000-0005-0000-0000-00000F400000}"/>
    <cellStyle name="出力 4 3 3 4 5" xfId="10102" xr:uid="{00000000-0005-0000-0000-000010400000}"/>
    <cellStyle name="出力 4 3 3 4 6" xfId="11823" xr:uid="{00000000-0005-0000-0000-000011400000}"/>
    <cellStyle name="出力 4 3 3 4 7" xfId="13416" xr:uid="{00000000-0005-0000-0000-000012400000}"/>
    <cellStyle name="出力 4 3 3 4 8" xfId="14911" xr:uid="{00000000-0005-0000-0000-000013400000}"/>
    <cellStyle name="出力 4 3 3 4 9" xfId="15841" xr:uid="{00000000-0005-0000-0000-000014400000}"/>
    <cellStyle name="出力 4 3 3 5" xfId="4650" xr:uid="{00000000-0005-0000-0000-000015400000}"/>
    <cellStyle name="出力 4 3 3 6" xfId="7304" xr:uid="{00000000-0005-0000-0000-000016400000}"/>
    <cellStyle name="出力 4 3 3 7" xfId="8896" xr:uid="{00000000-0005-0000-0000-000017400000}"/>
    <cellStyle name="出力 4 3 3 8" xfId="10616" xr:uid="{00000000-0005-0000-0000-000018400000}"/>
    <cellStyle name="出力 4 3 3 9" xfId="12209" xr:uid="{00000000-0005-0000-0000-000019400000}"/>
    <cellStyle name="出力 4 3 4" xfId="716" xr:uid="{00000000-0005-0000-0000-00001A400000}"/>
    <cellStyle name="出力 4 3 4 10" xfId="16478" xr:uid="{00000000-0005-0000-0000-00001B400000}"/>
    <cellStyle name="出力 4 3 4 11" xfId="18095" xr:uid="{00000000-0005-0000-0000-00001C400000}"/>
    <cellStyle name="出力 4 3 4 12" xfId="19694" xr:uid="{00000000-0005-0000-0000-00001D400000}"/>
    <cellStyle name="出力 4 3 4 13" xfId="3920" xr:uid="{00000000-0005-0000-0000-00001E400000}"/>
    <cellStyle name="出力 4 3 4 2" xfId="1922" xr:uid="{00000000-0005-0000-0000-00001F400000}"/>
    <cellStyle name="出力 4 3 4 2 2" xfId="5142" xr:uid="{00000000-0005-0000-0000-000020400000}"/>
    <cellStyle name="出力 4 3 4 3" xfId="3047" xr:uid="{00000000-0005-0000-0000-000021400000}"/>
    <cellStyle name="出力 4 3 4 3 2" xfId="6363" xr:uid="{00000000-0005-0000-0000-000022400000}"/>
    <cellStyle name="出力 4 3 4 4" xfId="7554" xr:uid="{00000000-0005-0000-0000-000023400000}"/>
    <cellStyle name="出力 4 3 4 5" xfId="9146" xr:uid="{00000000-0005-0000-0000-000024400000}"/>
    <cellStyle name="出力 4 3 4 6" xfId="10867" xr:uid="{00000000-0005-0000-0000-000025400000}"/>
    <cellStyle name="出力 4 3 4 7" xfId="12460" xr:uid="{00000000-0005-0000-0000-000026400000}"/>
    <cellStyle name="出力 4 3 4 8" xfId="14027" xr:uid="{00000000-0005-0000-0000-000027400000}"/>
    <cellStyle name="出力 4 3 4 9" xfId="13683" xr:uid="{00000000-0005-0000-0000-000028400000}"/>
    <cellStyle name="出力 4 3 5" xfId="1109" xr:uid="{00000000-0005-0000-0000-000029400000}"/>
    <cellStyle name="出力 4 3 5 10" xfId="16871" xr:uid="{00000000-0005-0000-0000-00002A400000}"/>
    <cellStyle name="出力 4 3 5 11" xfId="18488" xr:uid="{00000000-0005-0000-0000-00002B400000}"/>
    <cellStyle name="出力 4 3 5 12" xfId="20087" xr:uid="{00000000-0005-0000-0000-00002C400000}"/>
    <cellStyle name="出力 4 3 5 13" xfId="4313" xr:uid="{00000000-0005-0000-0000-00002D400000}"/>
    <cellStyle name="出力 4 3 5 2" xfId="2315" xr:uid="{00000000-0005-0000-0000-00002E400000}"/>
    <cellStyle name="出力 4 3 5 2 2" xfId="5535" xr:uid="{00000000-0005-0000-0000-00002F400000}"/>
    <cellStyle name="出力 4 3 5 3" xfId="3239" xr:uid="{00000000-0005-0000-0000-000030400000}"/>
    <cellStyle name="出力 4 3 5 3 2" xfId="6756" xr:uid="{00000000-0005-0000-0000-000031400000}"/>
    <cellStyle name="出力 4 3 5 4" xfId="7947" xr:uid="{00000000-0005-0000-0000-000032400000}"/>
    <cellStyle name="出力 4 3 5 5" xfId="9539" xr:uid="{00000000-0005-0000-0000-000033400000}"/>
    <cellStyle name="出力 4 3 5 6" xfId="11260" xr:uid="{00000000-0005-0000-0000-000034400000}"/>
    <cellStyle name="出力 4 3 5 7" xfId="12853" xr:uid="{00000000-0005-0000-0000-000035400000}"/>
    <cellStyle name="出力 4 3 5 8" xfId="14384" xr:uid="{00000000-0005-0000-0000-000036400000}"/>
    <cellStyle name="出力 4 3 5 9" xfId="15278" xr:uid="{00000000-0005-0000-0000-000037400000}"/>
    <cellStyle name="出力 4 3 6" xfId="1511" xr:uid="{00000000-0005-0000-0000-000038400000}"/>
    <cellStyle name="出力 4 3 6 10" xfId="17273" xr:uid="{00000000-0005-0000-0000-000039400000}"/>
    <cellStyle name="出力 4 3 6 11" xfId="18890" xr:uid="{00000000-0005-0000-0000-00003A400000}"/>
    <cellStyle name="出力 4 3 6 12" xfId="20489" xr:uid="{00000000-0005-0000-0000-00003B400000}"/>
    <cellStyle name="出力 4 3 6 2" xfId="2717" xr:uid="{00000000-0005-0000-0000-00003C400000}"/>
    <cellStyle name="出力 4 3 6 2 2" xfId="5937" xr:uid="{00000000-0005-0000-0000-00003D400000}"/>
    <cellStyle name="出力 4 3 6 3" xfId="3509" xr:uid="{00000000-0005-0000-0000-00003E400000}"/>
    <cellStyle name="出力 4 3 6 4" xfId="8349" xr:uid="{00000000-0005-0000-0000-00003F400000}"/>
    <cellStyle name="出力 4 3 6 5" xfId="9941" xr:uid="{00000000-0005-0000-0000-000040400000}"/>
    <cellStyle name="出力 4 3 6 6" xfId="11662" xr:uid="{00000000-0005-0000-0000-000041400000}"/>
    <cellStyle name="出力 4 3 6 7" xfId="13255" xr:uid="{00000000-0005-0000-0000-000042400000}"/>
    <cellStyle name="出力 4 3 6 8" xfId="14750" xr:uid="{00000000-0005-0000-0000-000043400000}"/>
    <cellStyle name="出力 4 3 6 9" xfId="15680" xr:uid="{00000000-0005-0000-0000-000044400000}"/>
    <cellStyle name="出力 4 3 7" xfId="4758" xr:uid="{00000000-0005-0000-0000-000045400000}"/>
    <cellStyle name="出力 4 3 8" xfId="7143" xr:uid="{00000000-0005-0000-0000-000046400000}"/>
    <cellStyle name="出力 4 3 9" xfId="8735" xr:uid="{00000000-0005-0000-0000-000047400000}"/>
    <cellStyle name="出力 4 4" xfId="307" xr:uid="{00000000-0005-0000-0000-000048400000}"/>
    <cellStyle name="出力 4 4 10" xfId="12050" xr:uid="{00000000-0005-0000-0000-000049400000}"/>
    <cellStyle name="出力 4 4 11" xfId="13643" xr:uid="{00000000-0005-0000-0000-00004A400000}"/>
    <cellStyle name="出力 4 4 12" xfId="16069" xr:uid="{00000000-0005-0000-0000-00004B400000}"/>
    <cellStyle name="出力 4 4 13" xfId="17686" xr:uid="{00000000-0005-0000-0000-00004C400000}"/>
    <cellStyle name="出力 4 4 14" xfId="19285" xr:uid="{00000000-0005-0000-0000-00004D400000}"/>
    <cellStyle name="出力 4 4 2" xfId="496" xr:uid="{00000000-0005-0000-0000-00004E400000}"/>
    <cellStyle name="出力 4 4 2 10" xfId="13805" xr:uid="{00000000-0005-0000-0000-00004F400000}"/>
    <cellStyle name="出力 4 4 2 11" xfId="16258" xr:uid="{00000000-0005-0000-0000-000050400000}"/>
    <cellStyle name="出力 4 4 2 12" xfId="17875" xr:uid="{00000000-0005-0000-0000-000051400000}"/>
    <cellStyle name="出力 4 4 2 13" xfId="19474" xr:uid="{00000000-0005-0000-0000-000052400000}"/>
    <cellStyle name="出力 4 4 2 2" xfId="907" xr:uid="{00000000-0005-0000-0000-000053400000}"/>
    <cellStyle name="出力 4 4 2 2 10" xfId="16669" xr:uid="{00000000-0005-0000-0000-000054400000}"/>
    <cellStyle name="出力 4 4 2 2 11" xfId="18286" xr:uid="{00000000-0005-0000-0000-000055400000}"/>
    <cellStyle name="出力 4 4 2 2 12" xfId="19885" xr:uid="{00000000-0005-0000-0000-000056400000}"/>
    <cellStyle name="出力 4 4 2 2 13" xfId="4111" xr:uid="{00000000-0005-0000-0000-000057400000}"/>
    <cellStyle name="出力 4 4 2 2 2" xfId="2113" xr:uid="{00000000-0005-0000-0000-000058400000}"/>
    <cellStyle name="出力 4 4 2 2 2 2" xfId="5333" xr:uid="{00000000-0005-0000-0000-000059400000}"/>
    <cellStyle name="出力 4 4 2 2 3" xfId="3118" xr:uid="{00000000-0005-0000-0000-00005A400000}"/>
    <cellStyle name="出力 4 4 2 2 3 2" xfId="6554" xr:uid="{00000000-0005-0000-0000-00005B400000}"/>
    <cellStyle name="出力 4 4 2 2 4" xfId="7745" xr:uid="{00000000-0005-0000-0000-00005C400000}"/>
    <cellStyle name="出力 4 4 2 2 5" xfId="9337" xr:uid="{00000000-0005-0000-0000-00005D400000}"/>
    <cellStyle name="出力 4 4 2 2 6" xfId="11058" xr:uid="{00000000-0005-0000-0000-00005E400000}"/>
    <cellStyle name="出力 4 4 2 2 7" xfId="12651" xr:uid="{00000000-0005-0000-0000-00005F400000}"/>
    <cellStyle name="出力 4 4 2 2 8" xfId="14186" xr:uid="{00000000-0005-0000-0000-000060400000}"/>
    <cellStyle name="出力 4 4 2 2 9" xfId="15076" xr:uid="{00000000-0005-0000-0000-000061400000}"/>
    <cellStyle name="出力 4 4 2 3" xfId="1300" xr:uid="{00000000-0005-0000-0000-000062400000}"/>
    <cellStyle name="出力 4 4 2 3 10" xfId="17062" xr:uid="{00000000-0005-0000-0000-000063400000}"/>
    <cellStyle name="出力 4 4 2 3 11" xfId="18679" xr:uid="{00000000-0005-0000-0000-000064400000}"/>
    <cellStyle name="出力 4 4 2 3 12" xfId="20278" xr:uid="{00000000-0005-0000-0000-000065400000}"/>
    <cellStyle name="出力 4 4 2 3 13" xfId="4504" xr:uid="{00000000-0005-0000-0000-000066400000}"/>
    <cellStyle name="出力 4 4 2 3 2" xfId="2506" xr:uid="{00000000-0005-0000-0000-000067400000}"/>
    <cellStyle name="出力 4 4 2 3 2 2" xfId="5726" xr:uid="{00000000-0005-0000-0000-000068400000}"/>
    <cellStyle name="出力 4 4 2 3 3" xfId="3310" xr:uid="{00000000-0005-0000-0000-000069400000}"/>
    <cellStyle name="出力 4 4 2 3 3 2" xfId="6947" xr:uid="{00000000-0005-0000-0000-00006A400000}"/>
    <cellStyle name="出力 4 4 2 3 4" xfId="8138" xr:uid="{00000000-0005-0000-0000-00006B400000}"/>
    <cellStyle name="出力 4 4 2 3 5" xfId="9730" xr:uid="{00000000-0005-0000-0000-00006C400000}"/>
    <cellStyle name="出力 4 4 2 3 6" xfId="11451" xr:uid="{00000000-0005-0000-0000-00006D400000}"/>
    <cellStyle name="出力 4 4 2 3 7" xfId="13044" xr:uid="{00000000-0005-0000-0000-00006E400000}"/>
    <cellStyle name="出力 4 4 2 3 8" xfId="14542" xr:uid="{00000000-0005-0000-0000-00006F400000}"/>
    <cellStyle name="出力 4 4 2 3 9" xfId="15469" xr:uid="{00000000-0005-0000-0000-000070400000}"/>
    <cellStyle name="出力 4 4 2 4" xfId="1702" xr:uid="{00000000-0005-0000-0000-000071400000}"/>
    <cellStyle name="出力 4 4 2 4 10" xfId="17464" xr:uid="{00000000-0005-0000-0000-000072400000}"/>
    <cellStyle name="出力 4 4 2 4 11" xfId="19081" xr:uid="{00000000-0005-0000-0000-000073400000}"/>
    <cellStyle name="出力 4 4 2 4 12" xfId="20680" xr:uid="{00000000-0005-0000-0000-000074400000}"/>
    <cellStyle name="出力 4 4 2 4 2" xfId="2908" xr:uid="{00000000-0005-0000-0000-000075400000}"/>
    <cellStyle name="出力 4 4 2 4 2 2" xfId="6128" xr:uid="{00000000-0005-0000-0000-000076400000}"/>
    <cellStyle name="出力 4 4 2 4 3" xfId="3700" xr:uid="{00000000-0005-0000-0000-000077400000}"/>
    <cellStyle name="出力 4 4 2 4 4" xfId="8540" xr:uid="{00000000-0005-0000-0000-000078400000}"/>
    <cellStyle name="出力 4 4 2 4 5" xfId="10132" xr:uid="{00000000-0005-0000-0000-000079400000}"/>
    <cellStyle name="出力 4 4 2 4 6" xfId="11853" xr:uid="{00000000-0005-0000-0000-00007A400000}"/>
    <cellStyle name="出力 4 4 2 4 7" xfId="13446" xr:uid="{00000000-0005-0000-0000-00007B400000}"/>
    <cellStyle name="出力 4 4 2 4 8" xfId="14941" xr:uid="{00000000-0005-0000-0000-00007C400000}"/>
    <cellStyle name="出力 4 4 2 4 9" xfId="15871" xr:uid="{00000000-0005-0000-0000-00007D400000}"/>
    <cellStyle name="出力 4 4 2 5" xfId="4620" xr:uid="{00000000-0005-0000-0000-00007E400000}"/>
    <cellStyle name="出力 4 4 2 6" xfId="7334" xr:uid="{00000000-0005-0000-0000-00007F400000}"/>
    <cellStyle name="出力 4 4 2 7" xfId="8926" xr:uid="{00000000-0005-0000-0000-000080400000}"/>
    <cellStyle name="出力 4 4 2 8" xfId="10646" xr:uid="{00000000-0005-0000-0000-000081400000}"/>
    <cellStyle name="出力 4 4 2 9" xfId="12239" xr:uid="{00000000-0005-0000-0000-000082400000}"/>
    <cellStyle name="出力 4 4 3" xfId="718" xr:uid="{00000000-0005-0000-0000-000083400000}"/>
    <cellStyle name="出力 4 4 3 10" xfId="16480" xr:uid="{00000000-0005-0000-0000-000084400000}"/>
    <cellStyle name="出力 4 4 3 11" xfId="18097" xr:uid="{00000000-0005-0000-0000-000085400000}"/>
    <cellStyle name="出力 4 4 3 12" xfId="19696" xr:uid="{00000000-0005-0000-0000-000086400000}"/>
    <cellStyle name="出力 4 4 3 13" xfId="3922" xr:uid="{00000000-0005-0000-0000-000087400000}"/>
    <cellStyle name="出力 4 4 3 2" xfId="1924" xr:uid="{00000000-0005-0000-0000-000088400000}"/>
    <cellStyle name="出力 4 4 3 2 2" xfId="5144" xr:uid="{00000000-0005-0000-0000-000089400000}"/>
    <cellStyle name="出力 4 4 3 3" xfId="3049" xr:uid="{00000000-0005-0000-0000-00008A400000}"/>
    <cellStyle name="出力 4 4 3 3 2" xfId="6365" xr:uid="{00000000-0005-0000-0000-00008B400000}"/>
    <cellStyle name="出力 4 4 3 4" xfId="7556" xr:uid="{00000000-0005-0000-0000-00008C400000}"/>
    <cellStyle name="出力 4 4 3 5" xfId="9148" xr:uid="{00000000-0005-0000-0000-00008D400000}"/>
    <cellStyle name="出力 4 4 3 6" xfId="10869" xr:uid="{00000000-0005-0000-0000-00008E400000}"/>
    <cellStyle name="出力 4 4 3 7" xfId="12462" xr:uid="{00000000-0005-0000-0000-00008F400000}"/>
    <cellStyle name="出力 4 4 3 8" xfId="14029" xr:uid="{00000000-0005-0000-0000-000090400000}"/>
    <cellStyle name="出力 4 4 3 9" xfId="13682" xr:uid="{00000000-0005-0000-0000-000091400000}"/>
    <cellStyle name="出力 4 4 4" xfId="1111" xr:uid="{00000000-0005-0000-0000-000092400000}"/>
    <cellStyle name="出力 4 4 4 10" xfId="16873" xr:uid="{00000000-0005-0000-0000-000093400000}"/>
    <cellStyle name="出力 4 4 4 11" xfId="18490" xr:uid="{00000000-0005-0000-0000-000094400000}"/>
    <cellStyle name="出力 4 4 4 12" xfId="20089" xr:uid="{00000000-0005-0000-0000-000095400000}"/>
    <cellStyle name="出力 4 4 4 13" xfId="4315" xr:uid="{00000000-0005-0000-0000-000096400000}"/>
    <cellStyle name="出力 4 4 4 2" xfId="2317" xr:uid="{00000000-0005-0000-0000-000097400000}"/>
    <cellStyle name="出力 4 4 4 2 2" xfId="5537" xr:uid="{00000000-0005-0000-0000-000098400000}"/>
    <cellStyle name="出力 4 4 4 3" xfId="3241" xr:uid="{00000000-0005-0000-0000-000099400000}"/>
    <cellStyle name="出力 4 4 4 3 2" xfId="6758" xr:uid="{00000000-0005-0000-0000-00009A400000}"/>
    <cellStyle name="出力 4 4 4 4" xfId="7949" xr:uid="{00000000-0005-0000-0000-00009B400000}"/>
    <cellStyle name="出力 4 4 4 5" xfId="9541" xr:uid="{00000000-0005-0000-0000-00009C400000}"/>
    <cellStyle name="出力 4 4 4 6" xfId="11262" xr:uid="{00000000-0005-0000-0000-00009D400000}"/>
    <cellStyle name="出力 4 4 4 7" xfId="12855" xr:uid="{00000000-0005-0000-0000-00009E400000}"/>
    <cellStyle name="出力 4 4 4 8" xfId="14386" xr:uid="{00000000-0005-0000-0000-00009F400000}"/>
    <cellStyle name="出力 4 4 4 9" xfId="15280" xr:uid="{00000000-0005-0000-0000-0000A0400000}"/>
    <cellStyle name="出力 4 4 5" xfId="1513" xr:uid="{00000000-0005-0000-0000-0000A1400000}"/>
    <cellStyle name="出力 4 4 5 10" xfId="17275" xr:uid="{00000000-0005-0000-0000-0000A2400000}"/>
    <cellStyle name="出力 4 4 5 11" xfId="18892" xr:uid="{00000000-0005-0000-0000-0000A3400000}"/>
    <cellStyle name="出力 4 4 5 12" xfId="20491" xr:uid="{00000000-0005-0000-0000-0000A4400000}"/>
    <cellStyle name="出力 4 4 5 2" xfId="2719" xr:uid="{00000000-0005-0000-0000-0000A5400000}"/>
    <cellStyle name="出力 4 4 5 2 2" xfId="5939" xr:uid="{00000000-0005-0000-0000-0000A6400000}"/>
    <cellStyle name="出力 4 4 5 3" xfId="3511" xr:uid="{00000000-0005-0000-0000-0000A7400000}"/>
    <cellStyle name="出力 4 4 5 4" xfId="8351" xr:uid="{00000000-0005-0000-0000-0000A8400000}"/>
    <cellStyle name="出力 4 4 5 5" xfId="9943" xr:uid="{00000000-0005-0000-0000-0000A9400000}"/>
    <cellStyle name="出力 4 4 5 6" xfId="11664" xr:uid="{00000000-0005-0000-0000-0000AA400000}"/>
    <cellStyle name="出力 4 4 5 7" xfId="13257" xr:uid="{00000000-0005-0000-0000-0000AB400000}"/>
    <cellStyle name="出力 4 4 5 8" xfId="14752" xr:uid="{00000000-0005-0000-0000-0000AC400000}"/>
    <cellStyle name="出力 4 4 5 9" xfId="15682" xr:uid="{00000000-0005-0000-0000-0000AD400000}"/>
    <cellStyle name="出力 4 4 6" xfId="4678" xr:uid="{00000000-0005-0000-0000-0000AE400000}"/>
    <cellStyle name="出力 4 4 7" xfId="7145" xr:uid="{00000000-0005-0000-0000-0000AF400000}"/>
    <cellStyle name="出力 4 4 8" xfId="8737" xr:uid="{00000000-0005-0000-0000-0000B0400000}"/>
    <cellStyle name="出力 4 4 9" xfId="10457" xr:uid="{00000000-0005-0000-0000-0000B1400000}"/>
    <cellStyle name="出力 4 5" xfId="308" xr:uid="{00000000-0005-0000-0000-0000B2400000}"/>
    <cellStyle name="出力 4 5 10" xfId="10458" xr:uid="{00000000-0005-0000-0000-0000B3400000}"/>
    <cellStyle name="出力 4 5 11" xfId="12051" xr:uid="{00000000-0005-0000-0000-0000B4400000}"/>
    <cellStyle name="出力 4 5 12" xfId="13844" xr:uid="{00000000-0005-0000-0000-0000B5400000}"/>
    <cellStyle name="出力 4 5 13" xfId="16070" xr:uid="{00000000-0005-0000-0000-0000B6400000}"/>
    <cellStyle name="出力 4 5 14" xfId="17687" xr:uid="{00000000-0005-0000-0000-0000B7400000}"/>
    <cellStyle name="出力 4 5 15" xfId="19286" xr:uid="{00000000-0005-0000-0000-0000B8400000}"/>
    <cellStyle name="出力 4 5 2" xfId="424" xr:uid="{00000000-0005-0000-0000-0000B9400000}"/>
    <cellStyle name="出力 4 5 2 10" xfId="12167" xr:uid="{00000000-0005-0000-0000-0000BA400000}"/>
    <cellStyle name="出力 4 5 2 11" xfId="13599" xr:uid="{00000000-0005-0000-0000-0000BB400000}"/>
    <cellStyle name="出力 4 5 2 12" xfId="16186" xr:uid="{00000000-0005-0000-0000-0000BC400000}"/>
    <cellStyle name="出力 4 5 2 13" xfId="17803" xr:uid="{00000000-0005-0000-0000-0000BD400000}"/>
    <cellStyle name="出力 4 5 2 14" xfId="19402" xr:uid="{00000000-0005-0000-0000-0000BE400000}"/>
    <cellStyle name="出力 4 5 2 2" xfId="555" xr:uid="{00000000-0005-0000-0000-0000BF400000}"/>
    <cellStyle name="出力 4 5 2 2 10" xfId="14304" xr:uid="{00000000-0005-0000-0000-0000C0400000}"/>
    <cellStyle name="出力 4 5 2 2 11" xfId="16317" xr:uid="{00000000-0005-0000-0000-0000C1400000}"/>
    <cellStyle name="出力 4 5 2 2 12" xfId="17934" xr:uid="{00000000-0005-0000-0000-0000C2400000}"/>
    <cellStyle name="出力 4 5 2 2 13" xfId="19533" xr:uid="{00000000-0005-0000-0000-0000C3400000}"/>
    <cellStyle name="出力 4 5 2 2 2" xfId="966" xr:uid="{00000000-0005-0000-0000-0000C4400000}"/>
    <cellStyle name="出力 4 5 2 2 2 10" xfId="16728" xr:uid="{00000000-0005-0000-0000-0000C5400000}"/>
    <cellStyle name="出力 4 5 2 2 2 11" xfId="18345" xr:uid="{00000000-0005-0000-0000-0000C6400000}"/>
    <cellStyle name="出力 4 5 2 2 2 12" xfId="19944" xr:uid="{00000000-0005-0000-0000-0000C7400000}"/>
    <cellStyle name="出力 4 5 2 2 2 13" xfId="4170" xr:uid="{00000000-0005-0000-0000-0000C8400000}"/>
    <cellStyle name="出力 4 5 2 2 2 2" xfId="2172" xr:uid="{00000000-0005-0000-0000-0000C9400000}"/>
    <cellStyle name="出力 4 5 2 2 2 2 2" xfId="5392" xr:uid="{00000000-0005-0000-0000-0000CA400000}"/>
    <cellStyle name="出力 4 5 2 2 2 3" xfId="3165" xr:uid="{00000000-0005-0000-0000-0000CB400000}"/>
    <cellStyle name="出力 4 5 2 2 2 3 2" xfId="6613" xr:uid="{00000000-0005-0000-0000-0000CC400000}"/>
    <cellStyle name="出力 4 5 2 2 2 4" xfId="7804" xr:uid="{00000000-0005-0000-0000-0000CD400000}"/>
    <cellStyle name="出力 4 5 2 2 2 5" xfId="9396" xr:uid="{00000000-0005-0000-0000-0000CE400000}"/>
    <cellStyle name="出力 4 5 2 2 2 6" xfId="11117" xr:uid="{00000000-0005-0000-0000-0000CF400000}"/>
    <cellStyle name="出力 4 5 2 2 2 7" xfId="12710" xr:uid="{00000000-0005-0000-0000-0000D0400000}"/>
    <cellStyle name="出力 4 5 2 2 2 8" xfId="14242" xr:uid="{00000000-0005-0000-0000-0000D1400000}"/>
    <cellStyle name="出力 4 5 2 2 2 9" xfId="15135" xr:uid="{00000000-0005-0000-0000-0000D2400000}"/>
    <cellStyle name="出力 4 5 2 2 3" xfId="1359" xr:uid="{00000000-0005-0000-0000-0000D3400000}"/>
    <cellStyle name="出力 4 5 2 2 3 10" xfId="17121" xr:uid="{00000000-0005-0000-0000-0000D4400000}"/>
    <cellStyle name="出力 4 5 2 2 3 11" xfId="18738" xr:uid="{00000000-0005-0000-0000-0000D5400000}"/>
    <cellStyle name="出力 4 5 2 2 3 12" xfId="20337" xr:uid="{00000000-0005-0000-0000-0000D6400000}"/>
    <cellStyle name="出力 4 5 2 2 3 13" xfId="4563" xr:uid="{00000000-0005-0000-0000-0000D7400000}"/>
    <cellStyle name="出力 4 5 2 2 3 2" xfId="2565" xr:uid="{00000000-0005-0000-0000-0000D8400000}"/>
    <cellStyle name="出力 4 5 2 2 3 2 2" xfId="5785" xr:uid="{00000000-0005-0000-0000-0000D9400000}"/>
    <cellStyle name="出力 4 5 2 2 3 3" xfId="3357" xr:uid="{00000000-0005-0000-0000-0000DA400000}"/>
    <cellStyle name="出力 4 5 2 2 3 3 2" xfId="7006" xr:uid="{00000000-0005-0000-0000-0000DB400000}"/>
    <cellStyle name="出力 4 5 2 2 3 4" xfId="8197" xr:uid="{00000000-0005-0000-0000-0000DC400000}"/>
    <cellStyle name="出力 4 5 2 2 3 5" xfId="9789" xr:uid="{00000000-0005-0000-0000-0000DD400000}"/>
    <cellStyle name="出力 4 5 2 2 3 6" xfId="11510" xr:uid="{00000000-0005-0000-0000-0000DE400000}"/>
    <cellStyle name="出力 4 5 2 2 3 7" xfId="13103" xr:uid="{00000000-0005-0000-0000-0000DF400000}"/>
    <cellStyle name="出力 4 5 2 2 3 8" xfId="14598" xr:uid="{00000000-0005-0000-0000-0000E0400000}"/>
    <cellStyle name="出力 4 5 2 2 3 9" xfId="15528" xr:uid="{00000000-0005-0000-0000-0000E1400000}"/>
    <cellStyle name="出力 4 5 2 2 4" xfId="1761" xr:uid="{00000000-0005-0000-0000-0000E2400000}"/>
    <cellStyle name="出力 4 5 2 2 4 10" xfId="17523" xr:uid="{00000000-0005-0000-0000-0000E3400000}"/>
    <cellStyle name="出力 4 5 2 2 4 11" xfId="19140" xr:uid="{00000000-0005-0000-0000-0000E4400000}"/>
    <cellStyle name="出力 4 5 2 2 4 12" xfId="20739" xr:uid="{00000000-0005-0000-0000-0000E5400000}"/>
    <cellStyle name="出力 4 5 2 2 4 2" xfId="2967" xr:uid="{00000000-0005-0000-0000-0000E6400000}"/>
    <cellStyle name="出力 4 5 2 2 4 2 2" xfId="6187" xr:uid="{00000000-0005-0000-0000-0000E7400000}"/>
    <cellStyle name="出力 4 5 2 2 4 3" xfId="3759" xr:uid="{00000000-0005-0000-0000-0000E8400000}"/>
    <cellStyle name="出力 4 5 2 2 4 4" xfId="8599" xr:uid="{00000000-0005-0000-0000-0000E9400000}"/>
    <cellStyle name="出力 4 5 2 2 4 5" xfId="10191" xr:uid="{00000000-0005-0000-0000-0000EA400000}"/>
    <cellStyle name="出力 4 5 2 2 4 6" xfId="11912" xr:uid="{00000000-0005-0000-0000-0000EB400000}"/>
    <cellStyle name="出力 4 5 2 2 4 7" xfId="13505" xr:uid="{00000000-0005-0000-0000-0000EC400000}"/>
    <cellStyle name="出力 4 5 2 2 4 8" xfId="15000" xr:uid="{00000000-0005-0000-0000-0000ED400000}"/>
    <cellStyle name="出力 4 5 2 2 4 9" xfId="15930" xr:uid="{00000000-0005-0000-0000-0000EE400000}"/>
    <cellStyle name="出力 4 5 2 2 5" xfId="6201" xr:uid="{00000000-0005-0000-0000-0000EF400000}"/>
    <cellStyle name="出力 4 5 2 2 6" xfId="7393" xr:uid="{00000000-0005-0000-0000-0000F0400000}"/>
    <cellStyle name="出力 4 5 2 2 7" xfId="8985" xr:uid="{00000000-0005-0000-0000-0000F1400000}"/>
    <cellStyle name="出力 4 5 2 2 8" xfId="10705" xr:uid="{00000000-0005-0000-0000-0000F2400000}"/>
    <cellStyle name="出力 4 5 2 2 9" xfId="12298" xr:uid="{00000000-0005-0000-0000-0000F3400000}"/>
    <cellStyle name="出力 4 5 2 3" xfId="835" xr:uid="{00000000-0005-0000-0000-0000F4400000}"/>
    <cellStyle name="出力 4 5 2 3 10" xfId="16597" xr:uid="{00000000-0005-0000-0000-0000F5400000}"/>
    <cellStyle name="出力 4 5 2 3 11" xfId="18214" xr:uid="{00000000-0005-0000-0000-0000F6400000}"/>
    <cellStyle name="出力 4 5 2 3 12" xfId="19813" xr:uid="{00000000-0005-0000-0000-0000F7400000}"/>
    <cellStyle name="出力 4 5 2 3 13" xfId="4039" xr:uid="{00000000-0005-0000-0000-0000F8400000}"/>
    <cellStyle name="出力 4 5 2 3 2" xfId="2041" xr:uid="{00000000-0005-0000-0000-0000F9400000}"/>
    <cellStyle name="出力 4 5 2 3 2 2" xfId="5261" xr:uid="{00000000-0005-0000-0000-0000FA400000}"/>
    <cellStyle name="出力 4 5 2 3 3" xfId="3091" xr:uid="{00000000-0005-0000-0000-0000FB400000}"/>
    <cellStyle name="出力 4 5 2 3 3 2" xfId="6482" xr:uid="{00000000-0005-0000-0000-0000FC400000}"/>
    <cellStyle name="出力 4 5 2 3 4" xfId="7673" xr:uid="{00000000-0005-0000-0000-0000FD400000}"/>
    <cellStyle name="出力 4 5 2 3 5" xfId="9265" xr:uid="{00000000-0005-0000-0000-0000FE400000}"/>
    <cellStyle name="出力 4 5 2 3 6" xfId="10986" xr:uid="{00000000-0005-0000-0000-0000FF400000}"/>
    <cellStyle name="出力 4 5 2 3 7" xfId="12579" xr:uid="{00000000-0005-0000-0000-000000410000}"/>
    <cellStyle name="出力 4 5 2 3 8" xfId="14129" xr:uid="{00000000-0005-0000-0000-000001410000}"/>
    <cellStyle name="出力 4 5 2 3 9" xfId="10320" xr:uid="{00000000-0005-0000-0000-000002410000}"/>
    <cellStyle name="出力 4 5 2 4" xfId="1228" xr:uid="{00000000-0005-0000-0000-000003410000}"/>
    <cellStyle name="出力 4 5 2 4 10" xfId="16990" xr:uid="{00000000-0005-0000-0000-000004410000}"/>
    <cellStyle name="出力 4 5 2 4 11" xfId="18607" xr:uid="{00000000-0005-0000-0000-000005410000}"/>
    <cellStyle name="出力 4 5 2 4 12" xfId="20206" xr:uid="{00000000-0005-0000-0000-000006410000}"/>
    <cellStyle name="出力 4 5 2 4 13" xfId="4432" xr:uid="{00000000-0005-0000-0000-000007410000}"/>
    <cellStyle name="出力 4 5 2 4 2" xfId="2434" xr:uid="{00000000-0005-0000-0000-000008410000}"/>
    <cellStyle name="出力 4 5 2 4 2 2" xfId="5654" xr:uid="{00000000-0005-0000-0000-000009410000}"/>
    <cellStyle name="出力 4 5 2 4 3" xfId="3283" xr:uid="{00000000-0005-0000-0000-00000A410000}"/>
    <cellStyle name="出力 4 5 2 4 3 2" xfId="6875" xr:uid="{00000000-0005-0000-0000-00000B410000}"/>
    <cellStyle name="出力 4 5 2 4 4" xfId="8066" xr:uid="{00000000-0005-0000-0000-00000C410000}"/>
    <cellStyle name="出力 4 5 2 4 5" xfId="9658" xr:uid="{00000000-0005-0000-0000-00000D410000}"/>
    <cellStyle name="出力 4 5 2 4 6" xfId="11379" xr:uid="{00000000-0005-0000-0000-00000E410000}"/>
    <cellStyle name="出力 4 5 2 4 7" xfId="12972" xr:uid="{00000000-0005-0000-0000-00000F410000}"/>
    <cellStyle name="出力 4 5 2 4 8" xfId="14485" xr:uid="{00000000-0005-0000-0000-000010410000}"/>
    <cellStyle name="出力 4 5 2 4 9" xfId="15397" xr:uid="{00000000-0005-0000-0000-000011410000}"/>
    <cellStyle name="出力 4 5 2 5" xfId="1630" xr:uid="{00000000-0005-0000-0000-000012410000}"/>
    <cellStyle name="出力 4 5 2 5 10" xfId="17392" xr:uid="{00000000-0005-0000-0000-000013410000}"/>
    <cellStyle name="出力 4 5 2 5 11" xfId="19009" xr:uid="{00000000-0005-0000-0000-000014410000}"/>
    <cellStyle name="出力 4 5 2 5 12" xfId="20608" xr:uid="{00000000-0005-0000-0000-000015410000}"/>
    <cellStyle name="出力 4 5 2 5 2" xfId="2836" xr:uid="{00000000-0005-0000-0000-000016410000}"/>
    <cellStyle name="出力 4 5 2 5 2 2" xfId="6056" xr:uid="{00000000-0005-0000-0000-000017410000}"/>
    <cellStyle name="出力 4 5 2 5 3" xfId="3628" xr:uid="{00000000-0005-0000-0000-000018410000}"/>
    <cellStyle name="出力 4 5 2 5 4" xfId="8468" xr:uid="{00000000-0005-0000-0000-000019410000}"/>
    <cellStyle name="出力 4 5 2 5 5" xfId="10060" xr:uid="{00000000-0005-0000-0000-00001A410000}"/>
    <cellStyle name="出力 4 5 2 5 6" xfId="11781" xr:uid="{00000000-0005-0000-0000-00001B410000}"/>
    <cellStyle name="出力 4 5 2 5 7" xfId="13374" xr:uid="{00000000-0005-0000-0000-00001C410000}"/>
    <cellStyle name="出力 4 5 2 5 8" xfId="14869" xr:uid="{00000000-0005-0000-0000-00001D410000}"/>
    <cellStyle name="出力 4 5 2 5 9" xfId="15799" xr:uid="{00000000-0005-0000-0000-00001E410000}"/>
    <cellStyle name="出力 4 5 2 6" xfId="4931" xr:uid="{00000000-0005-0000-0000-00001F410000}"/>
    <cellStyle name="出力 4 5 2 7" xfId="7262" xr:uid="{00000000-0005-0000-0000-000020410000}"/>
    <cellStyle name="出力 4 5 2 8" xfId="8854" xr:uid="{00000000-0005-0000-0000-000021410000}"/>
    <cellStyle name="出力 4 5 2 9" xfId="10574" xr:uid="{00000000-0005-0000-0000-000022410000}"/>
    <cellStyle name="出力 4 5 3" xfId="521" xr:uid="{00000000-0005-0000-0000-000023410000}"/>
    <cellStyle name="出力 4 5 3 10" xfId="14084" xr:uid="{00000000-0005-0000-0000-000024410000}"/>
    <cellStyle name="出力 4 5 3 11" xfId="16283" xr:uid="{00000000-0005-0000-0000-000025410000}"/>
    <cellStyle name="出力 4 5 3 12" xfId="17900" xr:uid="{00000000-0005-0000-0000-000026410000}"/>
    <cellStyle name="出力 4 5 3 13" xfId="19499" xr:uid="{00000000-0005-0000-0000-000027410000}"/>
    <cellStyle name="出力 4 5 3 2" xfId="932" xr:uid="{00000000-0005-0000-0000-000028410000}"/>
    <cellStyle name="出力 4 5 3 2 10" xfId="16694" xr:uid="{00000000-0005-0000-0000-000029410000}"/>
    <cellStyle name="出力 4 5 3 2 11" xfId="18311" xr:uid="{00000000-0005-0000-0000-00002A410000}"/>
    <cellStyle name="出力 4 5 3 2 12" xfId="19910" xr:uid="{00000000-0005-0000-0000-00002B410000}"/>
    <cellStyle name="出力 4 5 3 2 13" xfId="4136" xr:uid="{00000000-0005-0000-0000-00002C410000}"/>
    <cellStyle name="出力 4 5 3 2 2" xfId="2138" xr:uid="{00000000-0005-0000-0000-00002D410000}"/>
    <cellStyle name="出力 4 5 3 2 2 2" xfId="5358" xr:uid="{00000000-0005-0000-0000-00002E410000}"/>
    <cellStyle name="出力 4 5 3 2 3" xfId="3131" xr:uid="{00000000-0005-0000-0000-00002F410000}"/>
    <cellStyle name="出力 4 5 3 2 3 2" xfId="6579" xr:uid="{00000000-0005-0000-0000-000030410000}"/>
    <cellStyle name="出力 4 5 3 2 4" xfId="7770" xr:uid="{00000000-0005-0000-0000-000031410000}"/>
    <cellStyle name="出力 4 5 3 2 5" xfId="9362" xr:uid="{00000000-0005-0000-0000-000032410000}"/>
    <cellStyle name="出力 4 5 3 2 6" xfId="11083" xr:uid="{00000000-0005-0000-0000-000033410000}"/>
    <cellStyle name="出力 4 5 3 2 7" xfId="12676" xr:uid="{00000000-0005-0000-0000-000034410000}"/>
    <cellStyle name="出力 4 5 3 2 8" xfId="14208" xr:uid="{00000000-0005-0000-0000-000035410000}"/>
    <cellStyle name="出力 4 5 3 2 9" xfId="15101" xr:uid="{00000000-0005-0000-0000-000036410000}"/>
    <cellStyle name="出力 4 5 3 3" xfId="1325" xr:uid="{00000000-0005-0000-0000-000037410000}"/>
    <cellStyle name="出力 4 5 3 3 10" xfId="17087" xr:uid="{00000000-0005-0000-0000-000038410000}"/>
    <cellStyle name="出力 4 5 3 3 11" xfId="18704" xr:uid="{00000000-0005-0000-0000-000039410000}"/>
    <cellStyle name="出力 4 5 3 3 12" xfId="20303" xr:uid="{00000000-0005-0000-0000-00003A410000}"/>
    <cellStyle name="出力 4 5 3 3 13" xfId="4529" xr:uid="{00000000-0005-0000-0000-00003B410000}"/>
    <cellStyle name="出力 4 5 3 3 2" xfId="2531" xr:uid="{00000000-0005-0000-0000-00003C410000}"/>
    <cellStyle name="出力 4 5 3 3 2 2" xfId="5751" xr:uid="{00000000-0005-0000-0000-00003D410000}"/>
    <cellStyle name="出力 4 5 3 3 3" xfId="3323" xr:uid="{00000000-0005-0000-0000-00003E410000}"/>
    <cellStyle name="出力 4 5 3 3 3 2" xfId="6972" xr:uid="{00000000-0005-0000-0000-00003F410000}"/>
    <cellStyle name="出力 4 5 3 3 4" xfId="8163" xr:uid="{00000000-0005-0000-0000-000040410000}"/>
    <cellStyle name="出力 4 5 3 3 5" xfId="9755" xr:uid="{00000000-0005-0000-0000-000041410000}"/>
    <cellStyle name="出力 4 5 3 3 6" xfId="11476" xr:uid="{00000000-0005-0000-0000-000042410000}"/>
    <cellStyle name="出力 4 5 3 3 7" xfId="13069" xr:uid="{00000000-0005-0000-0000-000043410000}"/>
    <cellStyle name="出力 4 5 3 3 8" xfId="14564" xr:uid="{00000000-0005-0000-0000-000044410000}"/>
    <cellStyle name="出力 4 5 3 3 9" xfId="15494" xr:uid="{00000000-0005-0000-0000-000045410000}"/>
    <cellStyle name="出力 4 5 3 4" xfId="1727" xr:uid="{00000000-0005-0000-0000-000046410000}"/>
    <cellStyle name="出力 4 5 3 4 10" xfId="17489" xr:uid="{00000000-0005-0000-0000-000047410000}"/>
    <cellStyle name="出力 4 5 3 4 11" xfId="19106" xr:uid="{00000000-0005-0000-0000-000048410000}"/>
    <cellStyle name="出力 4 5 3 4 12" xfId="20705" xr:uid="{00000000-0005-0000-0000-000049410000}"/>
    <cellStyle name="出力 4 5 3 4 2" xfId="2933" xr:uid="{00000000-0005-0000-0000-00004A410000}"/>
    <cellStyle name="出力 4 5 3 4 2 2" xfId="6153" xr:uid="{00000000-0005-0000-0000-00004B410000}"/>
    <cellStyle name="出力 4 5 3 4 3" xfId="3725" xr:uid="{00000000-0005-0000-0000-00004C410000}"/>
    <cellStyle name="出力 4 5 3 4 4" xfId="8565" xr:uid="{00000000-0005-0000-0000-00004D410000}"/>
    <cellStyle name="出力 4 5 3 4 5" xfId="10157" xr:uid="{00000000-0005-0000-0000-00004E410000}"/>
    <cellStyle name="出力 4 5 3 4 6" xfId="11878" xr:uid="{00000000-0005-0000-0000-00004F410000}"/>
    <cellStyle name="出力 4 5 3 4 7" xfId="13471" xr:uid="{00000000-0005-0000-0000-000050410000}"/>
    <cellStyle name="出力 4 5 3 4 8" xfId="14966" xr:uid="{00000000-0005-0000-0000-000051410000}"/>
    <cellStyle name="出力 4 5 3 4 9" xfId="15896" xr:uid="{00000000-0005-0000-0000-000052410000}"/>
    <cellStyle name="出力 4 5 3 5" xfId="4595" xr:uid="{00000000-0005-0000-0000-000053410000}"/>
    <cellStyle name="出力 4 5 3 6" xfId="7359" xr:uid="{00000000-0005-0000-0000-000054410000}"/>
    <cellStyle name="出力 4 5 3 7" xfId="8951" xr:uid="{00000000-0005-0000-0000-000055410000}"/>
    <cellStyle name="出力 4 5 3 8" xfId="10671" xr:uid="{00000000-0005-0000-0000-000056410000}"/>
    <cellStyle name="出力 4 5 3 9" xfId="12264" xr:uid="{00000000-0005-0000-0000-000057410000}"/>
    <cellStyle name="出力 4 5 4" xfId="719" xr:uid="{00000000-0005-0000-0000-000058410000}"/>
    <cellStyle name="出力 4 5 4 10" xfId="16481" xr:uid="{00000000-0005-0000-0000-000059410000}"/>
    <cellStyle name="出力 4 5 4 11" xfId="18098" xr:uid="{00000000-0005-0000-0000-00005A410000}"/>
    <cellStyle name="出力 4 5 4 12" xfId="19697" xr:uid="{00000000-0005-0000-0000-00005B410000}"/>
    <cellStyle name="出力 4 5 4 13" xfId="3923" xr:uid="{00000000-0005-0000-0000-00005C410000}"/>
    <cellStyle name="出力 4 5 4 2" xfId="1925" xr:uid="{00000000-0005-0000-0000-00005D410000}"/>
    <cellStyle name="出力 4 5 4 2 2" xfId="5145" xr:uid="{00000000-0005-0000-0000-00005E410000}"/>
    <cellStyle name="出力 4 5 4 3" xfId="3050" xr:uid="{00000000-0005-0000-0000-00005F410000}"/>
    <cellStyle name="出力 4 5 4 3 2" xfId="6366" xr:uid="{00000000-0005-0000-0000-000060410000}"/>
    <cellStyle name="出力 4 5 4 4" xfId="7557" xr:uid="{00000000-0005-0000-0000-000061410000}"/>
    <cellStyle name="出力 4 5 4 5" xfId="9149" xr:uid="{00000000-0005-0000-0000-000062410000}"/>
    <cellStyle name="出力 4 5 4 6" xfId="10870" xr:uid="{00000000-0005-0000-0000-000063410000}"/>
    <cellStyle name="出力 4 5 4 7" xfId="12463" xr:uid="{00000000-0005-0000-0000-000064410000}"/>
    <cellStyle name="出力 4 5 4 8" xfId="14030" xr:uid="{00000000-0005-0000-0000-000065410000}"/>
    <cellStyle name="出力 4 5 4 9" xfId="13535" xr:uid="{00000000-0005-0000-0000-000066410000}"/>
    <cellStyle name="出力 4 5 5" xfId="1112" xr:uid="{00000000-0005-0000-0000-000067410000}"/>
    <cellStyle name="出力 4 5 5 10" xfId="16874" xr:uid="{00000000-0005-0000-0000-000068410000}"/>
    <cellStyle name="出力 4 5 5 11" xfId="18491" xr:uid="{00000000-0005-0000-0000-000069410000}"/>
    <cellStyle name="出力 4 5 5 12" xfId="20090" xr:uid="{00000000-0005-0000-0000-00006A410000}"/>
    <cellStyle name="出力 4 5 5 13" xfId="4316" xr:uid="{00000000-0005-0000-0000-00006B410000}"/>
    <cellStyle name="出力 4 5 5 2" xfId="2318" xr:uid="{00000000-0005-0000-0000-00006C410000}"/>
    <cellStyle name="出力 4 5 5 2 2" xfId="5538" xr:uid="{00000000-0005-0000-0000-00006D410000}"/>
    <cellStyle name="出力 4 5 5 3" xfId="3242" xr:uid="{00000000-0005-0000-0000-00006E410000}"/>
    <cellStyle name="出力 4 5 5 3 2" xfId="6759" xr:uid="{00000000-0005-0000-0000-00006F410000}"/>
    <cellStyle name="出力 4 5 5 4" xfId="7950" xr:uid="{00000000-0005-0000-0000-000070410000}"/>
    <cellStyle name="出力 4 5 5 5" xfId="9542" xr:uid="{00000000-0005-0000-0000-000071410000}"/>
    <cellStyle name="出力 4 5 5 6" xfId="11263" xr:uid="{00000000-0005-0000-0000-000072410000}"/>
    <cellStyle name="出力 4 5 5 7" xfId="12856" xr:uid="{00000000-0005-0000-0000-000073410000}"/>
    <cellStyle name="出力 4 5 5 8" xfId="14387" xr:uid="{00000000-0005-0000-0000-000074410000}"/>
    <cellStyle name="出力 4 5 5 9" xfId="15281" xr:uid="{00000000-0005-0000-0000-000075410000}"/>
    <cellStyle name="出力 4 5 6" xfId="1514" xr:uid="{00000000-0005-0000-0000-000076410000}"/>
    <cellStyle name="出力 4 5 6 10" xfId="17276" xr:uid="{00000000-0005-0000-0000-000077410000}"/>
    <cellStyle name="出力 4 5 6 11" xfId="18893" xr:uid="{00000000-0005-0000-0000-000078410000}"/>
    <cellStyle name="出力 4 5 6 12" xfId="20492" xr:uid="{00000000-0005-0000-0000-000079410000}"/>
    <cellStyle name="出力 4 5 6 2" xfId="2720" xr:uid="{00000000-0005-0000-0000-00007A410000}"/>
    <cellStyle name="出力 4 5 6 2 2" xfId="5940" xr:uid="{00000000-0005-0000-0000-00007B410000}"/>
    <cellStyle name="出力 4 5 6 3" xfId="3512" xr:uid="{00000000-0005-0000-0000-00007C410000}"/>
    <cellStyle name="出力 4 5 6 4" xfId="8352" xr:uid="{00000000-0005-0000-0000-00007D410000}"/>
    <cellStyle name="出力 4 5 6 5" xfId="9944" xr:uid="{00000000-0005-0000-0000-00007E410000}"/>
    <cellStyle name="出力 4 5 6 6" xfId="11665" xr:uid="{00000000-0005-0000-0000-00007F410000}"/>
    <cellStyle name="出力 4 5 6 7" xfId="13258" xr:uid="{00000000-0005-0000-0000-000080410000}"/>
    <cellStyle name="出力 4 5 6 8" xfId="14753" xr:uid="{00000000-0005-0000-0000-000081410000}"/>
    <cellStyle name="出力 4 5 6 9" xfId="15683" xr:uid="{00000000-0005-0000-0000-000082410000}"/>
    <cellStyle name="出力 4 5 7" xfId="4677" xr:uid="{00000000-0005-0000-0000-000083410000}"/>
    <cellStyle name="出力 4 5 8" xfId="7146" xr:uid="{00000000-0005-0000-0000-000084410000}"/>
    <cellStyle name="出力 4 5 9" xfId="8738" xr:uid="{00000000-0005-0000-0000-000085410000}"/>
    <cellStyle name="出力 4 6" xfId="309" xr:uid="{00000000-0005-0000-0000-000086410000}"/>
    <cellStyle name="出力 4 6 10" xfId="10459" xr:uid="{00000000-0005-0000-0000-000087410000}"/>
    <cellStyle name="出力 4 6 11" xfId="12052" xr:uid="{00000000-0005-0000-0000-000088410000}"/>
    <cellStyle name="出力 4 6 12" xfId="13862" xr:uid="{00000000-0005-0000-0000-000089410000}"/>
    <cellStyle name="出力 4 6 13" xfId="16071" xr:uid="{00000000-0005-0000-0000-00008A410000}"/>
    <cellStyle name="出力 4 6 14" xfId="17688" xr:uid="{00000000-0005-0000-0000-00008B410000}"/>
    <cellStyle name="出力 4 6 15" xfId="19287" xr:uid="{00000000-0005-0000-0000-00008C410000}"/>
    <cellStyle name="出力 4 6 2" xfId="425" xr:uid="{00000000-0005-0000-0000-00008D410000}"/>
    <cellStyle name="出力 4 6 2 10" xfId="12168" xr:uid="{00000000-0005-0000-0000-00008E410000}"/>
    <cellStyle name="出力 4 6 2 11" xfId="13820" xr:uid="{00000000-0005-0000-0000-00008F410000}"/>
    <cellStyle name="出力 4 6 2 12" xfId="16187" xr:uid="{00000000-0005-0000-0000-000090410000}"/>
    <cellStyle name="出力 4 6 2 13" xfId="17804" xr:uid="{00000000-0005-0000-0000-000091410000}"/>
    <cellStyle name="出力 4 6 2 14" xfId="19403" xr:uid="{00000000-0005-0000-0000-000092410000}"/>
    <cellStyle name="出力 4 6 2 2" xfId="556" xr:uid="{00000000-0005-0000-0000-000093410000}"/>
    <cellStyle name="出力 4 6 2 2 10" xfId="13947" xr:uid="{00000000-0005-0000-0000-000094410000}"/>
    <cellStyle name="出力 4 6 2 2 11" xfId="16318" xr:uid="{00000000-0005-0000-0000-000095410000}"/>
    <cellStyle name="出力 4 6 2 2 12" xfId="17935" xr:uid="{00000000-0005-0000-0000-000096410000}"/>
    <cellStyle name="出力 4 6 2 2 13" xfId="19534" xr:uid="{00000000-0005-0000-0000-000097410000}"/>
    <cellStyle name="出力 4 6 2 2 2" xfId="967" xr:uid="{00000000-0005-0000-0000-000098410000}"/>
    <cellStyle name="出力 4 6 2 2 2 10" xfId="16729" xr:uid="{00000000-0005-0000-0000-000099410000}"/>
    <cellStyle name="出力 4 6 2 2 2 11" xfId="18346" xr:uid="{00000000-0005-0000-0000-00009A410000}"/>
    <cellStyle name="出力 4 6 2 2 2 12" xfId="19945" xr:uid="{00000000-0005-0000-0000-00009B410000}"/>
    <cellStyle name="出力 4 6 2 2 2 13" xfId="4171" xr:uid="{00000000-0005-0000-0000-00009C410000}"/>
    <cellStyle name="出力 4 6 2 2 2 2" xfId="2173" xr:uid="{00000000-0005-0000-0000-00009D410000}"/>
    <cellStyle name="出力 4 6 2 2 2 2 2" xfId="5393" xr:uid="{00000000-0005-0000-0000-00009E410000}"/>
    <cellStyle name="出力 4 6 2 2 2 3" xfId="3166" xr:uid="{00000000-0005-0000-0000-00009F410000}"/>
    <cellStyle name="出力 4 6 2 2 2 3 2" xfId="6614" xr:uid="{00000000-0005-0000-0000-0000A0410000}"/>
    <cellStyle name="出力 4 6 2 2 2 4" xfId="7805" xr:uid="{00000000-0005-0000-0000-0000A1410000}"/>
    <cellStyle name="出力 4 6 2 2 2 5" xfId="9397" xr:uid="{00000000-0005-0000-0000-0000A2410000}"/>
    <cellStyle name="出力 4 6 2 2 2 6" xfId="11118" xr:uid="{00000000-0005-0000-0000-0000A3410000}"/>
    <cellStyle name="出力 4 6 2 2 2 7" xfId="12711" xr:uid="{00000000-0005-0000-0000-0000A4410000}"/>
    <cellStyle name="出力 4 6 2 2 2 8" xfId="14243" xr:uid="{00000000-0005-0000-0000-0000A5410000}"/>
    <cellStyle name="出力 4 6 2 2 2 9" xfId="15136" xr:uid="{00000000-0005-0000-0000-0000A6410000}"/>
    <cellStyle name="出力 4 6 2 2 3" xfId="1360" xr:uid="{00000000-0005-0000-0000-0000A7410000}"/>
    <cellStyle name="出力 4 6 2 2 3 10" xfId="17122" xr:uid="{00000000-0005-0000-0000-0000A8410000}"/>
    <cellStyle name="出力 4 6 2 2 3 11" xfId="18739" xr:uid="{00000000-0005-0000-0000-0000A9410000}"/>
    <cellStyle name="出力 4 6 2 2 3 12" xfId="20338" xr:uid="{00000000-0005-0000-0000-0000AA410000}"/>
    <cellStyle name="出力 4 6 2 2 3 13" xfId="4564" xr:uid="{00000000-0005-0000-0000-0000AB410000}"/>
    <cellStyle name="出力 4 6 2 2 3 2" xfId="2566" xr:uid="{00000000-0005-0000-0000-0000AC410000}"/>
    <cellStyle name="出力 4 6 2 2 3 2 2" xfId="5786" xr:uid="{00000000-0005-0000-0000-0000AD410000}"/>
    <cellStyle name="出力 4 6 2 2 3 3" xfId="3358" xr:uid="{00000000-0005-0000-0000-0000AE410000}"/>
    <cellStyle name="出力 4 6 2 2 3 3 2" xfId="7007" xr:uid="{00000000-0005-0000-0000-0000AF410000}"/>
    <cellStyle name="出力 4 6 2 2 3 4" xfId="8198" xr:uid="{00000000-0005-0000-0000-0000B0410000}"/>
    <cellStyle name="出力 4 6 2 2 3 5" xfId="9790" xr:uid="{00000000-0005-0000-0000-0000B1410000}"/>
    <cellStyle name="出力 4 6 2 2 3 6" xfId="11511" xr:uid="{00000000-0005-0000-0000-0000B2410000}"/>
    <cellStyle name="出力 4 6 2 2 3 7" xfId="13104" xr:uid="{00000000-0005-0000-0000-0000B3410000}"/>
    <cellStyle name="出力 4 6 2 2 3 8" xfId="14599" xr:uid="{00000000-0005-0000-0000-0000B4410000}"/>
    <cellStyle name="出力 4 6 2 2 3 9" xfId="15529" xr:uid="{00000000-0005-0000-0000-0000B5410000}"/>
    <cellStyle name="出力 4 6 2 2 4" xfId="1762" xr:uid="{00000000-0005-0000-0000-0000B6410000}"/>
    <cellStyle name="出力 4 6 2 2 4 10" xfId="17524" xr:uid="{00000000-0005-0000-0000-0000B7410000}"/>
    <cellStyle name="出力 4 6 2 2 4 11" xfId="19141" xr:uid="{00000000-0005-0000-0000-0000B8410000}"/>
    <cellStyle name="出力 4 6 2 2 4 12" xfId="20740" xr:uid="{00000000-0005-0000-0000-0000B9410000}"/>
    <cellStyle name="出力 4 6 2 2 4 2" xfId="2968" xr:uid="{00000000-0005-0000-0000-0000BA410000}"/>
    <cellStyle name="出力 4 6 2 2 4 2 2" xfId="6188" xr:uid="{00000000-0005-0000-0000-0000BB410000}"/>
    <cellStyle name="出力 4 6 2 2 4 3" xfId="3760" xr:uid="{00000000-0005-0000-0000-0000BC410000}"/>
    <cellStyle name="出力 4 6 2 2 4 4" xfId="8600" xr:uid="{00000000-0005-0000-0000-0000BD410000}"/>
    <cellStyle name="出力 4 6 2 2 4 5" xfId="10192" xr:uid="{00000000-0005-0000-0000-0000BE410000}"/>
    <cellStyle name="出力 4 6 2 2 4 6" xfId="11913" xr:uid="{00000000-0005-0000-0000-0000BF410000}"/>
    <cellStyle name="出力 4 6 2 2 4 7" xfId="13506" xr:uid="{00000000-0005-0000-0000-0000C0410000}"/>
    <cellStyle name="出力 4 6 2 2 4 8" xfId="15001" xr:uid="{00000000-0005-0000-0000-0000C1410000}"/>
    <cellStyle name="出力 4 6 2 2 4 9" xfId="15931" xr:uid="{00000000-0005-0000-0000-0000C2410000}"/>
    <cellStyle name="出力 4 6 2 2 5" xfId="6202" xr:uid="{00000000-0005-0000-0000-0000C3410000}"/>
    <cellStyle name="出力 4 6 2 2 6" xfId="7394" xr:uid="{00000000-0005-0000-0000-0000C4410000}"/>
    <cellStyle name="出力 4 6 2 2 7" xfId="8986" xr:uid="{00000000-0005-0000-0000-0000C5410000}"/>
    <cellStyle name="出力 4 6 2 2 8" xfId="10706" xr:uid="{00000000-0005-0000-0000-0000C6410000}"/>
    <cellStyle name="出力 4 6 2 2 9" xfId="12299" xr:uid="{00000000-0005-0000-0000-0000C7410000}"/>
    <cellStyle name="出力 4 6 2 3" xfId="836" xr:uid="{00000000-0005-0000-0000-0000C8410000}"/>
    <cellStyle name="出力 4 6 2 3 10" xfId="16598" xr:uid="{00000000-0005-0000-0000-0000C9410000}"/>
    <cellStyle name="出力 4 6 2 3 11" xfId="18215" xr:uid="{00000000-0005-0000-0000-0000CA410000}"/>
    <cellStyle name="出力 4 6 2 3 12" xfId="19814" xr:uid="{00000000-0005-0000-0000-0000CB410000}"/>
    <cellStyle name="出力 4 6 2 3 13" xfId="4040" xr:uid="{00000000-0005-0000-0000-0000CC410000}"/>
    <cellStyle name="出力 4 6 2 3 2" xfId="2042" xr:uid="{00000000-0005-0000-0000-0000CD410000}"/>
    <cellStyle name="出力 4 6 2 3 2 2" xfId="5262" xr:uid="{00000000-0005-0000-0000-0000CE410000}"/>
    <cellStyle name="出力 4 6 2 3 3" xfId="3092" xr:uid="{00000000-0005-0000-0000-0000CF410000}"/>
    <cellStyle name="出力 4 6 2 3 3 2" xfId="6483" xr:uid="{00000000-0005-0000-0000-0000D0410000}"/>
    <cellStyle name="出力 4 6 2 3 4" xfId="7674" xr:uid="{00000000-0005-0000-0000-0000D1410000}"/>
    <cellStyle name="出力 4 6 2 3 5" xfId="9266" xr:uid="{00000000-0005-0000-0000-0000D2410000}"/>
    <cellStyle name="出力 4 6 2 3 6" xfId="10987" xr:uid="{00000000-0005-0000-0000-0000D3410000}"/>
    <cellStyle name="出力 4 6 2 3 7" xfId="12580" xr:uid="{00000000-0005-0000-0000-0000D4410000}"/>
    <cellStyle name="出力 4 6 2 3 8" xfId="14130" xr:uid="{00000000-0005-0000-0000-0000D5410000}"/>
    <cellStyle name="出力 4 6 2 3 9" xfId="15005" xr:uid="{00000000-0005-0000-0000-0000D6410000}"/>
    <cellStyle name="出力 4 6 2 4" xfId="1229" xr:uid="{00000000-0005-0000-0000-0000D7410000}"/>
    <cellStyle name="出力 4 6 2 4 10" xfId="16991" xr:uid="{00000000-0005-0000-0000-0000D8410000}"/>
    <cellStyle name="出力 4 6 2 4 11" xfId="18608" xr:uid="{00000000-0005-0000-0000-0000D9410000}"/>
    <cellStyle name="出力 4 6 2 4 12" xfId="20207" xr:uid="{00000000-0005-0000-0000-0000DA410000}"/>
    <cellStyle name="出力 4 6 2 4 13" xfId="4433" xr:uid="{00000000-0005-0000-0000-0000DB410000}"/>
    <cellStyle name="出力 4 6 2 4 2" xfId="2435" xr:uid="{00000000-0005-0000-0000-0000DC410000}"/>
    <cellStyle name="出力 4 6 2 4 2 2" xfId="5655" xr:uid="{00000000-0005-0000-0000-0000DD410000}"/>
    <cellStyle name="出力 4 6 2 4 3" xfId="3284" xr:uid="{00000000-0005-0000-0000-0000DE410000}"/>
    <cellStyle name="出力 4 6 2 4 3 2" xfId="6876" xr:uid="{00000000-0005-0000-0000-0000DF410000}"/>
    <cellStyle name="出力 4 6 2 4 4" xfId="8067" xr:uid="{00000000-0005-0000-0000-0000E0410000}"/>
    <cellStyle name="出力 4 6 2 4 5" xfId="9659" xr:uid="{00000000-0005-0000-0000-0000E1410000}"/>
    <cellStyle name="出力 4 6 2 4 6" xfId="11380" xr:uid="{00000000-0005-0000-0000-0000E2410000}"/>
    <cellStyle name="出力 4 6 2 4 7" xfId="12973" xr:uid="{00000000-0005-0000-0000-0000E3410000}"/>
    <cellStyle name="出力 4 6 2 4 8" xfId="14486" xr:uid="{00000000-0005-0000-0000-0000E4410000}"/>
    <cellStyle name="出力 4 6 2 4 9" xfId="15398" xr:uid="{00000000-0005-0000-0000-0000E5410000}"/>
    <cellStyle name="出力 4 6 2 5" xfId="1631" xr:uid="{00000000-0005-0000-0000-0000E6410000}"/>
    <cellStyle name="出力 4 6 2 5 10" xfId="17393" xr:uid="{00000000-0005-0000-0000-0000E7410000}"/>
    <cellStyle name="出力 4 6 2 5 11" xfId="19010" xr:uid="{00000000-0005-0000-0000-0000E8410000}"/>
    <cellStyle name="出力 4 6 2 5 12" xfId="20609" xr:uid="{00000000-0005-0000-0000-0000E9410000}"/>
    <cellStyle name="出力 4 6 2 5 2" xfId="2837" xr:uid="{00000000-0005-0000-0000-0000EA410000}"/>
    <cellStyle name="出力 4 6 2 5 2 2" xfId="6057" xr:uid="{00000000-0005-0000-0000-0000EB410000}"/>
    <cellStyle name="出力 4 6 2 5 3" xfId="3629" xr:uid="{00000000-0005-0000-0000-0000EC410000}"/>
    <cellStyle name="出力 4 6 2 5 4" xfId="8469" xr:uid="{00000000-0005-0000-0000-0000ED410000}"/>
    <cellStyle name="出力 4 6 2 5 5" xfId="10061" xr:uid="{00000000-0005-0000-0000-0000EE410000}"/>
    <cellStyle name="出力 4 6 2 5 6" xfId="11782" xr:uid="{00000000-0005-0000-0000-0000EF410000}"/>
    <cellStyle name="出力 4 6 2 5 7" xfId="13375" xr:uid="{00000000-0005-0000-0000-0000F0410000}"/>
    <cellStyle name="出力 4 6 2 5 8" xfId="14870" xr:uid="{00000000-0005-0000-0000-0000F1410000}"/>
    <cellStyle name="出力 4 6 2 5 9" xfId="15800" xr:uid="{00000000-0005-0000-0000-0000F2410000}"/>
    <cellStyle name="出力 4 6 2 6" xfId="4709" xr:uid="{00000000-0005-0000-0000-0000F3410000}"/>
    <cellStyle name="出力 4 6 2 7" xfId="7263" xr:uid="{00000000-0005-0000-0000-0000F4410000}"/>
    <cellStyle name="出力 4 6 2 8" xfId="8855" xr:uid="{00000000-0005-0000-0000-0000F5410000}"/>
    <cellStyle name="出力 4 6 2 9" xfId="10575" xr:uid="{00000000-0005-0000-0000-0000F6410000}"/>
    <cellStyle name="出力 4 6 3" xfId="531" xr:uid="{00000000-0005-0000-0000-0000F7410000}"/>
    <cellStyle name="出力 4 6 3 10" xfId="13951" xr:uid="{00000000-0005-0000-0000-0000F8410000}"/>
    <cellStyle name="出力 4 6 3 11" xfId="16293" xr:uid="{00000000-0005-0000-0000-0000F9410000}"/>
    <cellStyle name="出力 4 6 3 12" xfId="17910" xr:uid="{00000000-0005-0000-0000-0000FA410000}"/>
    <cellStyle name="出力 4 6 3 13" xfId="19509" xr:uid="{00000000-0005-0000-0000-0000FB410000}"/>
    <cellStyle name="出力 4 6 3 2" xfId="942" xr:uid="{00000000-0005-0000-0000-0000FC410000}"/>
    <cellStyle name="出力 4 6 3 2 10" xfId="16704" xr:uid="{00000000-0005-0000-0000-0000FD410000}"/>
    <cellStyle name="出力 4 6 3 2 11" xfId="18321" xr:uid="{00000000-0005-0000-0000-0000FE410000}"/>
    <cellStyle name="出力 4 6 3 2 12" xfId="19920" xr:uid="{00000000-0005-0000-0000-0000FF410000}"/>
    <cellStyle name="出力 4 6 3 2 13" xfId="4146" xr:uid="{00000000-0005-0000-0000-000000420000}"/>
    <cellStyle name="出力 4 6 3 2 2" xfId="2148" xr:uid="{00000000-0005-0000-0000-000001420000}"/>
    <cellStyle name="出力 4 6 3 2 2 2" xfId="5368" xr:uid="{00000000-0005-0000-0000-000002420000}"/>
    <cellStyle name="出力 4 6 3 2 3" xfId="3141" xr:uid="{00000000-0005-0000-0000-000003420000}"/>
    <cellStyle name="出力 4 6 3 2 3 2" xfId="6589" xr:uid="{00000000-0005-0000-0000-000004420000}"/>
    <cellStyle name="出力 4 6 3 2 4" xfId="7780" xr:uid="{00000000-0005-0000-0000-000005420000}"/>
    <cellStyle name="出力 4 6 3 2 5" xfId="9372" xr:uid="{00000000-0005-0000-0000-000006420000}"/>
    <cellStyle name="出力 4 6 3 2 6" xfId="11093" xr:uid="{00000000-0005-0000-0000-000007420000}"/>
    <cellStyle name="出力 4 6 3 2 7" xfId="12686" xr:uid="{00000000-0005-0000-0000-000008420000}"/>
    <cellStyle name="出力 4 6 3 2 8" xfId="14218" xr:uid="{00000000-0005-0000-0000-000009420000}"/>
    <cellStyle name="出力 4 6 3 2 9" xfId="15111" xr:uid="{00000000-0005-0000-0000-00000A420000}"/>
    <cellStyle name="出力 4 6 3 3" xfId="1335" xr:uid="{00000000-0005-0000-0000-00000B420000}"/>
    <cellStyle name="出力 4 6 3 3 10" xfId="17097" xr:uid="{00000000-0005-0000-0000-00000C420000}"/>
    <cellStyle name="出力 4 6 3 3 11" xfId="18714" xr:uid="{00000000-0005-0000-0000-00000D420000}"/>
    <cellStyle name="出力 4 6 3 3 12" xfId="20313" xr:uid="{00000000-0005-0000-0000-00000E420000}"/>
    <cellStyle name="出力 4 6 3 3 13" xfId="4539" xr:uid="{00000000-0005-0000-0000-00000F420000}"/>
    <cellStyle name="出力 4 6 3 3 2" xfId="2541" xr:uid="{00000000-0005-0000-0000-000010420000}"/>
    <cellStyle name="出力 4 6 3 3 2 2" xfId="5761" xr:uid="{00000000-0005-0000-0000-000011420000}"/>
    <cellStyle name="出力 4 6 3 3 3" xfId="3333" xr:uid="{00000000-0005-0000-0000-000012420000}"/>
    <cellStyle name="出力 4 6 3 3 3 2" xfId="6982" xr:uid="{00000000-0005-0000-0000-000013420000}"/>
    <cellStyle name="出力 4 6 3 3 4" xfId="8173" xr:uid="{00000000-0005-0000-0000-000014420000}"/>
    <cellStyle name="出力 4 6 3 3 5" xfId="9765" xr:uid="{00000000-0005-0000-0000-000015420000}"/>
    <cellStyle name="出力 4 6 3 3 6" xfId="11486" xr:uid="{00000000-0005-0000-0000-000016420000}"/>
    <cellStyle name="出力 4 6 3 3 7" xfId="13079" xr:uid="{00000000-0005-0000-0000-000017420000}"/>
    <cellStyle name="出力 4 6 3 3 8" xfId="14574" xr:uid="{00000000-0005-0000-0000-000018420000}"/>
    <cellStyle name="出力 4 6 3 3 9" xfId="15504" xr:uid="{00000000-0005-0000-0000-000019420000}"/>
    <cellStyle name="出力 4 6 3 4" xfId="1737" xr:uid="{00000000-0005-0000-0000-00001A420000}"/>
    <cellStyle name="出力 4 6 3 4 10" xfId="17499" xr:uid="{00000000-0005-0000-0000-00001B420000}"/>
    <cellStyle name="出力 4 6 3 4 11" xfId="19116" xr:uid="{00000000-0005-0000-0000-00001C420000}"/>
    <cellStyle name="出力 4 6 3 4 12" xfId="20715" xr:uid="{00000000-0005-0000-0000-00001D420000}"/>
    <cellStyle name="出力 4 6 3 4 2" xfId="2943" xr:uid="{00000000-0005-0000-0000-00001E420000}"/>
    <cellStyle name="出力 4 6 3 4 2 2" xfId="6163" xr:uid="{00000000-0005-0000-0000-00001F420000}"/>
    <cellStyle name="出力 4 6 3 4 3" xfId="3735" xr:uid="{00000000-0005-0000-0000-000020420000}"/>
    <cellStyle name="出力 4 6 3 4 4" xfId="8575" xr:uid="{00000000-0005-0000-0000-000021420000}"/>
    <cellStyle name="出力 4 6 3 4 5" xfId="10167" xr:uid="{00000000-0005-0000-0000-000022420000}"/>
    <cellStyle name="出力 4 6 3 4 6" xfId="11888" xr:uid="{00000000-0005-0000-0000-000023420000}"/>
    <cellStyle name="出力 4 6 3 4 7" xfId="13481" xr:uid="{00000000-0005-0000-0000-000024420000}"/>
    <cellStyle name="出力 4 6 3 4 8" xfId="14976" xr:uid="{00000000-0005-0000-0000-000025420000}"/>
    <cellStyle name="出力 4 6 3 4 9" xfId="15906" xr:uid="{00000000-0005-0000-0000-000026420000}"/>
    <cellStyle name="出力 4 6 3 5" xfId="4585" xr:uid="{00000000-0005-0000-0000-000027420000}"/>
    <cellStyle name="出力 4 6 3 6" xfId="7369" xr:uid="{00000000-0005-0000-0000-000028420000}"/>
    <cellStyle name="出力 4 6 3 7" xfId="8961" xr:uid="{00000000-0005-0000-0000-000029420000}"/>
    <cellStyle name="出力 4 6 3 8" xfId="10681" xr:uid="{00000000-0005-0000-0000-00002A420000}"/>
    <cellStyle name="出力 4 6 3 9" xfId="12274" xr:uid="{00000000-0005-0000-0000-00002B420000}"/>
    <cellStyle name="出力 4 6 4" xfId="720" xr:uid="{00000000-0005-0000-0000-00002C420000}"/>
    <cellStyle name="出力 4 6 4 10" xfId="16482" xr:uid="{00000000-0005-0000-0000-00002D420000}"/>
    <cellStyle name="出力 4 6 4 11" xfId="18099" xr:uid="{00000000-0005-0000-0000-00002E420000}"/>
    <cellStyle name="出力 4 6 4 12" xfId="19698" xr:uid="{00000000-0005-0000-0000-00002F420000}"/>
    <cellStyle name="出力 4 6 4 13" xfId="3924" xr:uid="{00000000-0005-0000-0000-000030420000}"/>
    <cellStyle name="出力 4 6 4 2" xfId="1926" xr:uid="{00000000-0005-0000-0000-000031420000}"/>
    <cellStyle name="出力 4 6 4 2 2" xfId="5146" xr:uid="{00000000-0005-0000-0000-000032420000}"/>
    <cellStyle name="出力 4 6 4 3" xfId="3051" xr:uid="{00000000-0005-0000-0000-000033420000}"/>
    <cellStyle name="出力 4 6 4 3 2" xfId="6367" xr:uid="{00000000-0005-0000-0000-000034420000}"/>
    <cellStyle name="出力 4 6 4 4" xfId="7558" xr:uid="{00000000-0005-0000-0000-000035420000}"/>
    <cellStyle name="出力 4 6 4 5" xfId="9150" xr:uid="{00000000-0005-0000-0000-000036420000}"/>
    <cellStyle name="出力 4 6 4 6" xfId="10871" xr:uid="{00000000-0005-0000-0000-000037420000}"/>
    <cellStyle name="出力 4 6 4 7" xfId="12464" xr:uid="{00000000-0005-0000-0000-000038420000}"/>
    <cellStyle name="出力 4 6 4 8" xfId="14031" xr:uid="{00000000-0005-0000-0000-000039420000}"/>
    <cellStyle name="出力 4 6 4 9" xfId="13681" xr:uid="{00000000-0005-0000-0000-00003A420000}"/>
    <cellStyle name="出力 4 6 5" xfId="1113" xr:uid="{00000000-0005-0000-0000-00003B420000}"/>
    <cellStyle name="出力 4 6 5 10" xfId="16875" xr:uid="{00000000-0005-0000-0000-00003C420000}"/>
    <cellStyle name="出力 4 6 5 11" xfId="18492" xr:uid="{00000000-0005-0000-0000-00003D420000}"/>
    <cellStyle name="出力 4 6 5 12" xfId="20091" xr:uid="{00000000-0005-0000-0000-00003E420000}"/>
    <cellStyle name="出力 4 6 5 13" xfId="4317" xr:uid="{00000000-0005-0000-0000-00003F420000}"/>
    <cellStyle name="出力 4 6 5 2" xfId="2319" xr:uid="{00000000-0005-0000-0000-000040420000}"/>
    <cellStyle name="出力 4 6 5 2 2" xfId="5539" xr:uid="{00000000-0005-0000-0000-000041420000}"/>
    <cellStyle name="出力 4 6 5 3" xfId="3243" xr:uid="{00000000-0005-0000-0000-000042420000}"/>
    <cellStyle name="出力 4 6 5 3 2" xfId="6760" xr:uid="{00000000-0005-0000-0000-000043420000}"/>
    <cellStyle name="出力 4 6 5 4" xfId="7951" xr:uid="{00000000-0005-0000-0000-000044420000}"/>
    <cellStyle name="出力 4 6 5 5" xfId="9543" xr:uid="{00000000-0005-0000-0000-000045420000}"/>
    <cellStyle name="出力 4 6 5 6" xfId="11264" xr:uid="{00000000-0005-0000-0000-000046420000}"/>
    <cellStyle name="出力 4 6 5 7" xfId="12857" xr:uid="{00000000-0005-0000-0000-000047420000}"/>
    <cellStyle name="出力 4 6 5 8" xfId="14388" xr:uid="{00000000-0005-0000-0000-000048420000}"/>
    <cellStyle name="出力 4 6 5 9" xfId="15282" xr:uid="{00000000-0005-0000-0000-000049420000}"/>
    <cellStyle name="出力 4 6 6" xfId="1515" xr:uid="{00000000-0005-0000-0000-00004A420000}"/>
    <cellStyle name="出力 4 6 6 10" xfId="17277" xr:uid="{00000000-0005-0000-0000-00004B420000}"/>
    <cellStyle name="出力 4 6 6 11" xfId="18894" xr:uid="{00000000-0005-0000-0000-00004C420000}"/>
    <cellStyle name="出力 4 6 6 12" xfId="20493" xr:uid="{00000000-0005-0000-0000-00004D420000}"/>
    <cellStyle name="出力 4 6 6 2" xfId="2721" xr:uid="{00000000-0005-0000-0000-00004E420000}"/>
    <cellStyle name="出力 4 6 6 2 2" xfId="5941" xr:uid="{00000000-0005-0000-0000-00004F420000}"/>
    <cellStyle name="出力 4 6 6 3" xfId="3513" xr:uid="{00000000-0005-0000-0000-000050420000}"/>
    <cellStyle name="出力 4 6 6 4" xfId="8353" xr:uid="{00000000-0005-0000-0000-000051420000}"/>
    <cellStyle name="出力 4 6 6 5" xfId="9945" xr:uid="{00000000-0005-0000-0000-000052420000}"/>
    <cellStyle name="出力 4 6 6 6" xfId="11666" xr:uid="{00000000-0005-0000-0000-000053420000}"/>
    <cellStyle name="出力 4 6 6 7" xfId="13259" xr:uid="{00000000-0005-0000-0000-000054420000}"/>
    <cellStyle name="出力 4 6 6 8" xfId="14754" xr:uid="{00000000-0005-0000-0000-000055420000}"/>
    <cellStyle name="出力 4 6 6 9" xfId="15684" xr:uid="{00000000-0005-0000-0000-000056420000}"/>
    <cellStyle name="出力 4 6 7" xfId="4676" xr:uid="{00000000-0005-0000-0000-000057420000}"/>
    <cellStyle name="出力 4 6 8" xfId="7147" xr:uid="{00000000-0005-0000-0000-000058420000}"/>
    <cellStyle name="出力 4 6 9" xfId="8739" xr:uid="{00000000-0005-0000-0000-000059420000}"/>
    <cellStyle name="出力 4 7" xfId="310" xr:uid="{00000000-0005-0000-0000-00005A420000}"/>
    <cellStyle name="出力 4 7 10" xfId="10460" xr:uid="{00000000-0005-0000-0000-00005B420000}"/>
    <cellStyle name="出力 4 7 11" xfId="12053" xr:uid="{00000000-0005-0000-0000-00005C420000}"/>
    <cellStyle name="出力 4 7 12" xfId="13748" xr:uid="{00000000-0005-0000-0000-00005D420000}"/>
    <cellStyle name="出力 4 7 13" xfId="16072" xr:uid="{00000000-0005-0000-0000-00005E420000}"/>
    <cellStyle name="出力 4 7 14" xfId="17689" xr:uid="{00000000-0005-0000-0000-00005F420000}"/>
    <cellStyle name="出力 4 7 15" xfId="19288" xr:uid="{00000000-0005-0000-0000-000060420000}"/>
    <cellStyle name="出力 4 7 2" xfId="426" xr:uid="{00000000-0005-0000-0000-000061420000}"/>
    <cellStyle name="出力 4 7 2 10" xfId="12169" xr:uid="{00000000-0005-0000-0000-000062420000}"/>
    <cellStyle name="出力 4 7 2 11" xfId="13598" xr:uid="{00000000-0005-0000-0000-000063420000}"/>
    <cellStyle name="出力 4 7 2 12" xfId="16188" xr:uid="{00000000-0005-0000-0000-000064420000}"/>
    <cellStyle name="出力 4 7 2 13" xfId="17805" xr:uid="{00000000-0005-0000-0000-000065420000}"/>
    <cellStyle name="出力 4 7 2 14" xfId="19404" xr:uid="{00000000-0005-0000-0000-000066420000}"/>
    <cellStyle name="出力 4 7 2 2" xfId="557" xr:uid="{00000000-0005-0000-0000-000067420000}"/>
    <cellStyle name="出力 4 7 2 2 10" xfId="14436" xr:uid="{00000000-0005-0000-0000-000068420000}"/>
    <cellStyle name="出力 4 7 2 2 11" xfId="16319" xr:uid="{00000000-0005-0000-0000-000069420000}"/>
    <cellStyle name="出力 4 7 2 2 12" xfId="17936" xr:uid="{00000000-0005-0000-0000-00006A420000}"/>
    <cellStyle name="出力 4 7 2 2 13" xfId="19535" xr:uid="{00000000-0005-0000-0000-00006B420000}"/>
    <cellStyle name="出力 4 7 2 2 2" xfId="968" xr:uid="{00000000-0005-0000-0000-00006C420000}"/>
    <cellStyle name="出力 4 7 2 2 2 10" xfId="16730" xr:uid="{00000000-0005-0000-0000-00006D420000}"/>
    <cellStyle name="出力 4 7 2 2 2 11" xfId="18347" xr:uid="{00000000-0005-0000-0000-00006E420000}"/>
    <cellStyle name="出力 4 7 2 2 2 12" xfId="19946" xr:uid="{00000000-0005-0000-0000-00006F420000}"/>
    <cellStyle name="出力 4 7 2 2 2 13" xfId="4172" xr:uid="{00000000-0005-0000-0000-000070420000}"/>
    <cellStyle name="出力 4 7 2 2 2 2" xfId="2174" xr:uid="{00000000-0005-0000-0000-000071420000}"/>
    <cellStyle name="出力 4 7 2 2 2 2 2" xfId="5394" xr:uid="{00000000-0005-0000-0000-000072420000}"/>
    <cellStyle name="出力 4 7 2 2 2 3" xfId="3167" xr:uid="{00000000-0005-0000-0000-000073420000}"/>
    <cellStyle name="出力 4 7 2 2 2 3 2" xfId="6615" xr:uid="{00000000-0005-0000-0000-000074420000}"/>
    <cellStyle name="出力 4 7 2 2 2 4" xfId="7806" xr:uid="{00000000-0005-0000-0000-000075420000}"/>
    <cellStyle name="出力 4 7 2 2 2 5" xfId="9398" xr:uid="{00000000-0005-0000-0000-000076420000}"/>
    <cellStyle name="出力 4 7 2 2 2 6" xfId="11119" xr:uid="{00000000-0005-0000-0000-000077420000}"/>
    <cellStyle name="出力 4 7 2 2 2 7" xfId="12712" xr:uid="{00000000-0005-0000-0000-000078420000}"/>
    <cellStyle name="出力 4 7 2 2 2 8" xfId="14244" xr:uid="{00000000-0005-0000-0000-000079420000}"/>
    <cellStyle name="出力 4 7 2 2 2 9" xfId="15137" xr:uid="{00000000-0005-0000-0000-00007A420000}"/>
    <cellStyle name="出力 4 7 2 2 3" xfId="1361" xr:uid="{00000000-0005-0000-0000-00007B420000}"/>
    <cellStyle name="出力 4 7 2 2 3 10" xfId="17123" xr:uid="{00000000-0005-0000-0000-00007C420000}"/>
    <cellStyle name="出力 4 7 2 2 3 11" xfId="18740" xr:uid="{00000000-0005-0000-0000-00007D420000}"/>
    <cellStyle name="出力 4 7 2 2 3 12" xfId="20339" xr:uid="{00000000-0005-0000-0000-00007E420000}"/>
    <cellStyle name="出力 4 7 2 2 3 13" xfId="4565" xr:uid="{00000000-0005-0000-0000-00007F420000}"/>
    <cellStyle name="出力 4 7 2 2 3 2" xfId="2567" xr:uid="{00000000-0005-0000-0000-000080420000}"/>
    <cellStyle name="出力 4 7 2 2 3 2 2" xfId="5787" xr:uid="{00000000-0005-0000-0000-000081420000}"/>
    <cellStyle name="出力 4 7 2 2 3 3" xfId="3359" xr:uid="{00000000-0005-0000-0000-000082420000}"/>
    <cellStyle name="出力 4 7 2 2 3 3 2" xfId="7008" xr:uid="{00000000-0005-0000-0000-000083420000}"/>
    <cellStyle name="出力 4 7 2 2 3 4" xfId="8199" xr:uid="{00000000-0005-0000-0000-000084420000}"/>
    <cellStyle name="出力 4 7 2 2 3 5" xfId="9791" xr:uid="{00000000-0005-0000-0000-000085420000}"/>
    <cellStyle name="出力 4 7 2 2 3 6" xfId="11512" xr:uid="{00000000-0005-0000-0000-000086420000}"/>
    <cellStyle name="出力 4 7 2 2 3 7" xfId="13105" xr:uid="{00000000-0005-0000-0000-000087420000}"/>
    <cellStyle name="出力 4 7 2 2 3 8" xfId="14600" xr:uid="{00000000-0005-0000-0000-000088420000}"/>
    <cellStyle name="出力 4 7 2 2 3 9" xfId="15530" xr:uid="{00000000-0005-0000-0000-000089420000}"/>
    <cellStyle name="出力 4 7 2 2 4" xfId="1763" xr:uid="{00000000-0005-0000-0000-00008A420000}"/>
    <cellStyle name="出力 4 7 2 2 4 10" xfId="17525" xr:uid="{00000000-0005-0000-0000-00008B420000}"/>
    <cellStyle name="出力 4 7 2 2 4 11" xfId="19142" xr:uid="{00000000-0005-0000-0000-00008C420000}"/>
    <cellStyle name="出力 4 7 2 2 4 12" xfId="20741" xr:uid="{00000000-0005-0000-0000-00008D420000}"/>
    <cellStyle name="出力 4 7 2 2 4 2" xfId="2969" xr:uid="{00000000-0005-0000-0000-00008E420000}"/>
    <cellStyle name="出力 4 7 2 2 4 2 2" xfId="6189" xr:uid="{00000000-0005-0000-0000-00008F420000}"/>
    <cellStyle name="出力 4 7 2 2 4 3" xfId="3761" xr:uid="{00000000-0005-0000-0000-000090420000}"/>
    <cellStyle name="出力 4 7 2 2 4 4" xfId="8601" xr:uid="{00000000-0005-0000-0000-000091420000}"/>
    <cellStyle name="出力 4 7 2 2 4 5" xfId="10193" xr:uid="{00000000-0005-0000-0000-000092420000}"/>
    <cellStyle name="出力 4 7 2 2 4 6" xfId="11914" xr:uid="{00000000-0005-0000-0000-000093420000}"/>
    <cellStyle name="出力 4 7 2 2 4 7" xfId="13507" xr:uid="{00000000-0005-0000-0000-000094420000}"/>
    <cellStyle name="出力 4 7 2 2 4 8" xfId="15002" xr:uid="{00000000-0005-0000-0000-000095420000}"/>
    <cellStyle name="出力 4 7 2 2 4 9" xfId="15932" xr:uid="{00000000-0005-0000-0000-000096420000}"/>
    <cellStyle name="出力 4 7 2 2 5" xfId="6203" xr:uid="{00000000-0005-0000-0000-000097420000}"/>
    <cellStyle name="出力 4 7 2 2 6" xfId="7395" xr:uid="{00000000-0005-0000-0000-000098420000}"/>
    <cellStyle name="出力 4 7 2 2 7" xfId="8987" xr:uid="{00000000-0005-0000-0000-000099420000}"/>
    <cellStyle name="出力 4 7 2 2 8" xfId="10707" xr:uid="{00000000-0005-0000-0000-00009A420000}"/>
    <cellStyle name="出力 4 7 2 2 9" xfId="12300" xr:uid="{00000000-0005-0000-0000-00009B420000}"/>
    <cellStyle name="出力 4 7 2 3" xfId="837" xr:uid="{00000000-0005-0000-0000-00009C420000}"/>
    <cellStyle name="出力 4 7 2 3 10" xfId="16599" xr:uid="{00000000-0005-0000-0000-00009D420000}"/>
    <cellStyle name="出力 4 7 2 3 11" xfId="18216" xr:uid="{00000000-0005-0000-0000-00009E420000}"/>
    <cellStyle name="出力 4 7 2 3 12" xfId="19815" xr:uid="{00000000-0005-0000-0000-00009F420000}"/>
    <cellStyle name="出力 4 7 2 3 13" xfId="4041" xr:uid="{00000000-0005-0000-0000-0000A0420000}"/>
    <cellStyle name="出力 4 7 2 3 2" xfId="2043" xr:uid="{00000000-0005-0000-0000-0000A1420000}"/>
    <cellStyle name="出力 4 7 2 3 2 2" xfId="5263" xr:uid="{00000000-0005-0000-0000-0000A2420000}"/>
    <cellStyle name="出力 4 7 2 3 3" xfId="3093" xr:uid="{00000000-0005-0000-0000-0000A3420000}"/>
    <cellStyle name="出力 4 7 2 3 3 2" xfId="6484" xr:uid="{00000000-0005-0000-0000-0000A4420000}"/>
    <cellStyle name="出力 4 7 2 3 4" xfId="7675" xr:uid="{00000000-0005-0000-0000-0000A5420000}"/>
    <cellStyle name="出力 4 7 2 3 5" xfId="9267" xr:uid="{00000000-0005-0000-0000-0000A6420000}"/>
    <cellStyle name="出力 4 7 2 3 6" xfId="10988" xr:uid="{00000000-0005-0000-0000-0000A7420000}"/>
    <cellStyle name="出力 4 7 2 3 7" xfId="12581" xr:uid="{00000000-0005-0000-0000-0000A8420000}"/>
    <cellStyle name="出力 4 7 2 3 8" xfId="14131" xr:uid="{00000000-0005-0000-0000-0000A9420000}"/>
    <cellStyle name="出力 4 7 2 3 9" xfId="15006" xr:uid="{00000000-0005-0000-0000-0000AA420000}"/>
    <cellStyle name="出力 4 7 2 4" xfId="1230" xr:uid="{00000000-0005-0000-0000-0000AB420000}"/>
    <cellStyle name="出力 4 7 2 4 10" xfId="16992" xr:uid="{00000000-0005-0000-0000-0000AC420000}"/>
    <cellStyle name="出力 4 7 2 4 11" xfId="18609" xr:uid="{00000000-0005-0000-0000-0000AD420000}"/>
    <cellStyle name="出力 4 7 2 4 12" xfId="20208" xr:uid="{00000000-0005-0000-0000-0000AE420000}"/>
    <cellStyle name="出力 4 7 2 4 13" xfId="4434" xr:uid="{00000000-0005-0000-0000-0000AF420000}"/>
    <cellStyle name="出力 4 7 2 4 2" xfId="2436" xr:uid="{00000000-0005-0000-0000-0000B0420000}"/>
    <cellStyle name="出力 4 7 2 4 2 2" xfId="5656" xr:uid="{00000000-0005-0000-0000-0000B1420000}"/>
    <cellStyle name="出力 4 7 2 4 3" xfId="3285" xr:uid="{00000000-0005-0000-0000-0000B2420000}"/>
    <cellStyle name="出力 4 7 2 4 3 2" xfId="6877" xr:uid="{00000000-0005-0000-0000-0000B3420000}"/>
    <cellStyle name="出力 4 7 2 4 4" xfId="8068" xr:uid="{00000000-0005-0000-0000-0000B4420000}"/>
    <cellStyle name="出力 4 7 2 4 5" xfId="9660" xr:uid="{00000000-0005-0000-0000-0000B5420000}"/>
    <cellStyle name="出力 4 7 2 4 6" xfId="11381" xr:uid="{00000000-0005-0000-0000-0000B6420000}"/>
    <cellStyle name="出力 4 7 2 4 7" xfId="12974" xr:uid="{00000000-0005-0000-0000-0000B7420000}"/>
    <cellStyle name="出力 4 7 2 4 8" xfId="14487" xr:uid="{00000000-0005-0000-0000-0000B8420000}"/>
    <cellStyle name="出力 4 7 2 4 9" xfId="15399" xr:uid="{00000000-0005-0000-0000-0000B9420000}"/>
    <cellStyle name="出力 4 7 2 5" xfId="1632" xr:uid="{00000000-0005-0000-0000-0000BA420000}"/>
    <cellStyle name="出力 4 7 2 5 10" xfId="17394" xr:uid="{00000000-0005-0000-0000-0000BB420000}"/>
    <cellStyle name="出力 4 7 2 5 11" xfId="19011" xr:uid="{00000000-0005-0000-0000-0000BC420000}"/>
    <cellStyle name="出力 4 7 2 5 12" xfId="20610" xr:uid="{00000000-0005-0000-0000-0000BD420000}"/>
    <cellStyle name="出力 4 7 2 5 2" xfId="2838" xr:uid="{00000000-0005-0000-0000-0000BE420000}"/>
    <cellStyle name="出力 4 7 2 5 2 2" xfId="6058" xr:uid="{00000000-0005-0000-0000-0000BF420000}"/>
    <cellStyle name="出力 4 7 2 5 3" xfId="3630" xr:uid="{00000000-0005-0000-0000-0000C0420000}"/>
    <cellStyle name="出力 4 7 2 5 4" xfId="8470" xr:uid="{00000000-0005-0000-0000-0000C1420000}"/>
    <cellStyle name="出力 4 7 2 5 5" xfId="10062" xr:uid="{00000000-0005-0000-0000-0000C2420000}"/>
    <cellStyle name="出力 4 7 2 5 6" xfId="11783" xr:uid="{00000000-0005-0000-0000-0000C3420000}"/>
    <cellStyle name="出力 4 7 2 5 7" xfId="13376" xr:uid="{00000000-0005-0000-0000-0000C4420000}"/>
    <cellStyle name="出力 4 7 2 5 8" xfId="14871" xr:uid="{00000000-0005-0000-0000-0000C5420000}"/>
    <cellStyle name="出力 4 7 2 5 9" xfId="15801" xr:uid="{00000000-0005-0000-0000-0000C6420000}"/>
    <cellStyle name="出力 4 7 2 6" xfId="4908" xr:uid="{00000000-0005-0000-0000-0000C7420000}"/>
    <cellStyle name="出力 4 7 2 7" xfId="7264" xr:uid="{00000000-0005-0000-0000-0000C8420000}"/>
    <cellStyle name="出力 4 7 2 8" xfId="8856" xr:uid="{00000000-0005-0000-0000-0000C9420000}"/>
    <cellStyle name="出力 4 7 2 9" xfId="10576" xr:uid="{00000000-0005-0000-0000-0000CA420000}"/>
    <cellStyle name="出力 4 7 3" xfId="536" xr:uid="{00000000-0005-0000-0000-0000CB420000}"/>
    <cellStyle name="出力 4 7 3 10" xfId="13574" xr:uid="{00000000-0005-0000-0000-0000CC420000}"/>
    <cellStyle name="出力 4 7 3 11" xfId="16298" xr:uid="{00000000-0005-0000-0000-0000CD420000}"/>
    <cellStyle name="出力 4 7 3 12" xfId="17915" xr:uid="{00000000-0005-0000-0000-0000CE420000}"/>
    <cellStyle name="出力 4 7 3 13" xfId="19514" xr:uid="{00000000-0005-0000-0000-0000CF420000}"/>
    <cellStyle name="出力 4 7 3 2" xfId="947" xr:uid="{00000000-0005-0000-0000-0000D0420000}"/>
    <cellStyle name="出力 4 7 3 2 10" xfId="16709" xr:uid="{00000000-0005-0000-0000-0000D1420000}"/>
    <cellStyle name="出力 4 7 3 2 11" xfId="18326" xr:uid="{00000000-0005-0000-0000-0000D2420000}"/>
    <cellStyle name="出力 4 7 3 2 12" xfId="19925" xr:uid="{00000000-0005-0000-0000-0000D3420000}"/>
    <cellStyle name="出力 4 7 3 2 13" xfId="4151" xr:uid="{00000000-0005-0000-0000-0000D4420000}"/>
    <cellStyle name="出力 4 7 3 2 2" xfId="2153" xr:uid="{00000000-0005-0000-0000-0000D5420000}"/>
    <cellStyle name="出力 4 7 3 2 2 2" xfId="5373" xr:uid="{00000000-0005-0000-0000-0000D6420000}"/>
    <cellStyle name="出力 4 7 3 2 3" xfId="3146" xr:uid="{00000000-0005-0000-0000-0000D7420000}"/>
    <cellStyle name="出力 4 7 3 2 3 2" xfId="6594" xr:uid="{00000000-0005-0000-0000-0000D8420000}"/>
    <cellStyle name="出力 4 7 3 2 4" xfId="7785" xr:uid="{00000000-0005-0000-0000-0000D9420000}"/>
    <cellStyle name="出力 4 7 3 2 5" xfId="9377" xr:uid="{00000000-0005-0000-0000-0000DA420000}"/>
    <cellStyle name="出力 4 7 3 2 6" xfId="11098" xr:uid="{00000000-0005-0000-0000-0000DB420000}"/>
    <cellStyle name="出力 4 7 3 2 7" xfId="12691" xr:uid="{00000000-0005-0000-0000-0000DC420000}"/>
    <cellStyle name="出力 4 7 3 2 8" xfId="14223" xr:uid="{00000000-0005-0000-0000-0000DD420000}"/>
    <cellStyle name="出力 4 7 3 2 9" xfId="15116" xr:uid="{00000000-0005-0000-0000-0000DE420000}"/>
    <cellStyle name="出力 4 7 3 3" xfId="1340" xr:uid="{00000000-0005-0000-0000-0000DF420000}"/>
    <cellStyle name="出力 4 7 3 3 10" xfId="17102" xr:uid="{00000000-0005-0000-0000-0000E0420000}"/>
    <cellStyle name="出力 4 7 3 3 11" xfId="18719" xr:uid="{00000000-0005-0000-0000-0000E1420000}"/>
    <cellStyle name="出力 4 7 3 3 12" xfId="20318" xr:uid="{00000000-0005-0000-0000-0000E2420000}"/>
    <cellStyle name="出力 4 7 3 3 13" xfId="4544" xr:uid="{00000000-0005-0000-0000-0000E3420000}"/>
    <cellStyle name="出力 4 7 3 3 2" xfId="2546" xr:uid="{00000000-0005-0000-0000-0000E4420000}"/>
    <cellStyle name="出力 4 7 3 3 2 2" xfId="5766" xr:uid="{00000000-0005-0000-0000-0000E5420000}"/>
    <cellStyle name="出力 4 7 3 3 3" xfId="3338" xr:uid="{00000000-0005-0000-0000-0000E6420000}"/>
    <cellStyle name="出力 4 7 3 3 3 2" xfId="6987" xr:uid="{00000000-0005-0000-0000-0000E7420000}"/>
    <cellStyle name="出力 4 7 3 3 4" xfId="8178" xr:uid="{00000000-0005-0000-0000-0000E8420000}"/>
    <cellStyle name="出力 4 7 3 3 5" xfId="9770" xr:uid="{00000000-0005-0000-0000-0000E9420000}"/>
    <cellStyle name="出力 4 7 3 3 6" xfId="11491" xr:uid="{00000000-0005-0000-0000-0000EA420000}"/>
    <cellStyle name="出力 4 7 3 3 7" xfId="13084" xr:uid="{00000000-0005-0000-0000-0000EB420000}"/>
    <cellStyle name="出力 4 7 3 3 8" xfId="14579" xr:uid="{00000000-0005-0000-0000-0000EC420000}"/>
    <cellStyle name="出力 4 7 3 3 9" xfId="15509" xr:uid="{00000000-0005-0000-0000-0000ED420000}"/>
    <cellStyle name="出力 4 7 3 4" xfId="1742" xr:uid="{00000000-0005-0000-0000-0000EE420000}"/>
    <cellStyle name="出力 4 7 3 4 10" xfId="17504" xr:uid="{00000000-0005-0000-0000-0000EF420000}"/>
    <cellStyle name="出力 4 7 3 4 11" xfId="19121" xr:uid="{00000000-0005-0000-0000-0000F0420000}"/>
    <cellStyle name="出力 4 7 3 4 12" xfId="20720" xr:uid="{00000000-0005-0000-0000-0000F1420000}"/>
    <cellStyle name="出力 4 7 3 4 2" xfId="2948" xr:uid="{00000000-0005-0000-0000-0000F2420000}"/>
    <cellStyle name="出力 4 7 3 4 2 2" xfId="6168" xr:uid="{00000000-0005-0000-0000-0000F3420000}"/>
    <cellStyle name="出力 4 7 3 4 3" xfId="3740" xr:uid="{00000000-0005-0000-0000-0000F4420000}"/>
    <cellStyle name="出力 4 7 3 4 4" xfId="8580" xr:uid="{00000000-0005-0000-0000-0000F5420000}"/>
    <cellStyle name="出力 4 7 3 4 5" xfId="10172" xr:uid="{00000000-0005-0000-0000-0000F6420000}"/>
    <cellStyle name="出力 4 7 3 4 6" xfId="11893" xr:uid="{00000000-0005-0000-0000-0000F7420000}"/>
    <cellStyle name="出力 4 7 3 4 7" xfId="13486" xr:uid="{00000000-0005-0000-0000-0000F8420000}"/>
    <cellStyle name="出力 4 7 3 4 8" xfId="14981" xr:uid="{00000000-0005-0000-0000-0000F9420000}"/>
    <cellStyle name="出力 4 7 3 4 9" xfId="15911" xr:uid="{00000000-0005-0000-0000-0000FA420000}"/>
    <cellStyle name="出力 4 7 3 5" xfId="4580" xr:uid="{00000000-0005-0000-0000-0000FB420000}"/>
    <cellStyle name="出力 4 7 3 6" xfId="7374" xr:uid="{00000000-0005-0000-0000-0000FC420000}"/>
    <cellStyle name="出力 4 7 3 7" xfId="8966" xr:uid="{00000000-0005-0000-0000-0000FD420000}"/>
    <cellStyle name="出力 4 7 3 8" xfId="10686" xr:uid="{00000000-0005-0000-0000-0000FE420000}"/>
    <cellStyle name="出力 4 7 3 9" xfId="12279" xr:uid="{00000000-0005-0000-0000-0000FF420000}"/>
    <cellStyle name="出力 4 7 4" xfId="721" xr:uid="{00000000-0005-0000-0000-000000430000}"/>
    <cellStyle name="出力 4 7 4 10" xfId="16483" xr:uid="{00000000-0005-0000-0000-000001430000}"/>
    <cellStyle name="出力 4 7 4 11" xfId="18100" xr:uid="{00000000-0005-0000-0000-000002430000}"/>
    <cellStyle name="出力 4 7 4 12" xfId="19699" xr:uid="{00000000-0005-0000-0000-000003430000}"/>
    <cellStyle name="出力 4 7 4 13" xfId="3925" xr:uid="{00000000-0005-0000-0000-000004430000}"/>
    <cellStyle name="出力 4 7 4 2" xfId="1927" xr:uid="{00000000-0005-0000-0000-000005430000}"/>
    <cellStyle name="出力 4 7 4 2 2" xfId="5147" xr:uid="{00000000-0005-0000-0000-000006430000}"/>
    <cellStyle name="出力 4 7 4 3" xfId="3052" xr:uid="{00000000-0005-0000-0000-000007430000}"/>
    <cellStyle name="出力 4 7 4 3 2" xfId="6368" xr:uid="{00000000-0005-0000-0000-000008430000}"/>
    <cellStyle name="出力 4 7 4 4" xfId="7559" xr:uid="{00000000-0005-0000-0000-000009430000}"/>
    <cellStyle name="出力 4 7 4 5" xfId="9151" xr:uid="{00000000-0005-0000-0000-00000A430000}"/>
    <cellStyle name="出力 4 7 4 6" xfId="10872" xr:uid="{00000000-0005-0000-0000-00000B430000}"/>
    <cellStyle name="出力 4 7 4 7" xfId="12465" xr:uid="{00000000-0005-0000-0000-00000C430000}"/>
    <cellStyle name="出力 4 7 4 8" xfId="14032" xr:uid="{00000000-0005-0000-0000-00000D430000}"/>
    <cellStyle name="出力 4 7 4 9" xfId="13534" xr:uid="{00000000-0005-0000-0000-00000E430000}"/>
    <cellStyle name="出力 4 7 5" xfId="1114" xr:uid="{00000000-0005-0000-0000-00000F430000}"/>
    <cellStyle name="出力 4 7 5 10" xfId="16876" xr:uid="{00000000-0005-0000-0000-000010430000}"/>
    <cellStyle name="出力 4 7 5 11" xfId="18493" xr:uid="{00000000-0005-0000-0000-000011430000}"/>
    <cellStyle name="出力 4 7 5 12" xfId="20092" xr:uid="{00000000-0005-0000-0000-000012430000}"/>
    <cellStyle name="出力 4 7 5 13" xfId="4318" xr:uid="{00000000-0005-0000-0000-000013430000}"/>
    <cellStyle name="出力 4 7 5 2" xfId="2320" xr:uid="{00000000-0005-0000-0000-000014430000}"/>
    <cellStyle name="出力 4 7 5 2 2" xfId="5540" xr:uid="{00000000-0005-0000-0000-000015430000}"/>
    <cellStyle name="出力 4 7 5 3" xfId="3244" xr:uid="{00000000-0005-0000-0000-000016430000}"/>
    <cellStyle name="出力 4 7 5 3 2" xfId="6761" xr:uid="{00000000-0005-0000-0000-000017430000}"/>
    <cellStyle name="出力 4 7 5 4" xfId="7952" xr:uid="{00000000-0005-0000-0000-000018430000}"/>
    <cellStyle name="出力 4 7 5 5" xfId="9544" xr:uid="{00000000-0005-0000-0000-000019430000}"/>
    <cellStyle name="出力 4 7 5 6" xfId="11265" xr:uid="{00000000-0005-0000-0000-00001A430000}"/>
    <cellStyle name="出力 4 7 5 7" xfId="12858" xr:uid="{00000000-0005-0000-0000-00001B430000}"/>
    <cellStyle name="出力 4 7 5 8" xfId="14389" xr:uid="{00000000-0005-0000-0000-00001C430000}"/>
    <cellStyle name="出力 4 7 5 9" xfId="15283" xr:uid="{00000000-0005-0000-0000-00001D430000}"/>
    <cellStyle name="出力 4 7 6" xfId="1516" xr:uid="{00000000-0005-0000-0000-00001E430000}"/>
    <cellStyle name="出力 4 7 6 10" xfId="17278" xr:uid="{00000000-0005-0000-0000-00001F430000}"/>
    <cellStyle name="出力 4 7 6 11" xfId="18895" xr:uid="{00000000-0005-0000-0000-000020430000}"/>
    <cellStyle name="出力 4 7 6 12" xfId="20494" xr:uid="{00000000-0005-0000-0000-000021430000}"/>
    <cellStyle name="出力 4 7 6 2" xfId="2722" xr:uid="{00000000-0005-0000-0000-000022430000}"/>
    <cellStyle name="出力 4 7 6 2 2" xfId="5942" xr:uid="{00000000-0005-0000-0000-000023430000}"/>
    <cellStyle name="出力 4 7 6 3" xfId="3514" xr:uid="{00000000-0005-0000-0000-000024430000}"/>
    <cellStyle name="出力 4 7 6 4" xfId="8354" xr:uid="{00000000-0005-0000-0000-000025430000}"/>
    <cellStyle name="出力 4 7 6 5" xfId="9946" xr:uid="{00000000-0005-0000-0000-000026430000}"/>
    <cellStyle name="出力 4 7 6 6" xfId="11667" xr:uid="{00000000-0005-0000-0000-000027430000}"/>
    <cellStyle name="出力 4 7 6 7" xfId="13260" xr:uid="{00000000-0005-0000-0000-000028430000}"/>
    <cellStyle name="出力 4 7 6 8" xfId="14755" xr:uid="{00000000-0005-0000-0000-000029430000}"/>
    <cellStyle name="出力 4 7 6 9" xfId="15685" xr:uid="{00000000-0005-0000-0000-00002A430000}"/>
    <cellStyle name="出力 4 7 7" xfId="4675" xr:uid="{00000000-0005-0000-0000-00002B430000}"/>
    <cellStyle name="出力 4 7 8" xfId="7148" xr:uid="{00000000-0005-0000-0000-00002C430000}"/>
    <cellStyle name="出力 4 7 9" xfId="8740" xr:uid="{00000000-0005-0000-0000-00002D430000}"/>
    <cellStyle name="出力 4 8" xfId="427" xr:uid="{00000000-0005-0000-0000-00002E430000}"/>
    <cellStyle name="出力 4 8 10" xfId="12170" xr:uid="{00000000-0005-0000-0000-00002F430000}"/>
    <cellStyle name="出力 4 8 11" xfId="13793" xr:uid="{00000000-0005-0000-0000-000030430000}"/>
    <cellStyle name="出力 4 8 12" xfId="16189" xr:uid="{00000000-0005-0000-0000-000031430000}"/>
    <cellStyle name="出力 4 8 13" xfId="17806" xr:uid="{00000000-0005-0000-0000-000032430000}"/>
    <cellStyle name="出力 4 8 14" xfId="19405" xr:uid="{00000000-0005-0000-0000-000033430000}"/>
    <cellStyle name="出力 4 8 2" xfId="539" xr:uid="{00000000-0005-0000-0000-000034430000}"/>
    <cellStyle name="出力 4 8 2 10" xfId="13886" xr:uid="{00000000-0005-0000-0000-000035430000}"/>
    <cellStyle name="出力 4 8 2 11" xfId="16301" xr:uid="{00000000-0005-0000-0000-000036430000}"/>
    <cellStyle name="出力 4 8 2 12" xfId="17918" xr:uid="{00000000-0005-0000-0000-000037430000}"/>
    <cellStyle name="出力 4 8 2 13" xfId="19517" xr:uid="{00000000-0005-0000-0000-000038430000}"/>
    <cellStyle name="出力 4 8 2 2" xfId="950" xr:uid="{00000000-0005-0000-0000-000039430000}"/>
    <cellStyle name="出力 4 8 2 2 10" xfId="16712" xr:uid="{00000000-0005-0000-0000-00003A430000}"/>
    <cellStyle name="出力 4 8 2 2 11" xfId="18329" xr:uid="{00000000-0005-0000-0000-00003B430000}"/>
    <cellStyle name="出力 4 8 2 2 12" xfId="19928" xr:uid="{00000000-0005-0000-0000-00003C430000}"/>
    <cellStyle name="出力 4 8 2 2 13" xfId="4154" xr:uid="{00000000-0005-0000-0000-00003D430000}"/>
    <cellStyle name="出力 4 8 2 2 2" xfId="2156" xr:uid="{00000000-0005-0000-0000-00003E430000}"/>
    <cellStyle name="出力 4 8 2 2 2 2" xfId="5376" xr:uid="{00000000-0005-0000-0000-00003F430000}"/>
    <cellStyle name="出力 4 8 2 2 3" xfId="3149" xr:uid="{00000000-0005-0000-0000-000040430000}"/>
    <cellStyle name="出力 4 8 2 2 3 2" xfId="6597" xr:uid="{00000000-0005-0000-0000-000041430000}"/>
    <cellStyle name="出力 4 8 2 2 4" xfId="7788" xr:uid="{00000000-0005-0000-0000-000042430000}"/>
    <cellStyle name="出力 4 8 2 2 5" xfId="9380" xr:uid="{00000000-0005-0000-0000-000043430000}"/>
    <cellStyle name="出力 4 8 2 2 6" xfId="11101" xr:uid="{00000000-0005-0000-0000-000044430000}"/>
    <cellStyle name="出力 4 8 2 2 7" xfId="12694" xr:uid="{00000000-0005-0000-0000-000045430000}"/>
    <cellStyle name="出力 4 8 2 2 8" xfId="14226" xr:uid="{00000000-0005-0000-0000-000046430000}"/>
    <cellStyle name="出力 4 8 2 2 9" xfId="15119" xr:uid="{00000000-0005-0000-0000-000047430000}"/>
    <cellStyle name="出力 4 8 2 3" xfId="1343" xr:uid="{00000000-0005-0000-0000-000048430000}"/>
    <cellStyle name="出力 4 8 2 3 10" xfId="17105" xr:uid="{00000000-0005-0000-0000-000049430000}"/>
    <cellStyle name="出力 4 8 2 3 11" xfId="18722" xr:uid="{00000000-0005-0000-0000-00004A430000}"/>
    <cellStyle name="出力 4 8 2 3 12" xfId="20321" xr:uid="{00000000-0005-0000-0000-00004B430000}"/>
    <cellStyle name="出力 4 8 2 3 13" xfId="4547" xr:uid="{00000000-0005-0000-0000-00004C430000}"/>
    <cellStyle name="出力 4 8 2 3 2" xfId="2549" xr:uid="{00000000-0005-0000-0000-00004D430000}"/>
    <cellStyle name="出力 4 8 2 3 2 2" xfId="5769" xr:uid="{00000000-0005-0000-0000-00004E430000}"/>
    <cellStyle name="出力 4 8 2 3 3" xfId="3341" xr:uid="{00000000-0005-0000-0000-00004F430000}"/>
    <cellStyle name="出力 4 8 2 3 3 2" xfId="6990" xr:uid="{00000000-0005-0000-0000-000050430000}"/>
    <cellStyle name="出力 4 8 2 3 4" xfId="8181" xr:uid="{00000000-0005-0000-0000-000051430000}"/>
    <cellStyle name="出力 4 8 2 3 5" xfId="9773" xr:uid="{00000000-0005-0000-0000-000052430000}"/>
    <cellStyle name="出力 4 8 2 3 6" xfId="11494" xr:uid="{00000000-0005-0000-0000-000053430000}"/>
    <cellStyle name="出力 4 8 2 3 7" xfId="13087" xr:uid="{00000000-0005-0000-0000-000054430000}"/>
    <cellStyle name="出力 4 8 2 3 8" xfId="14582" xr:uid="{00000000-0005-0000-0000-000055430000}"/>
    <cellStyle name="出力 4 8 2 3 9" xfId="15512" xr:uid="{00000000-0005-0000-0000-000056430000}"/>
    <cellStyle name="出力 4 8 2 4" xfId="1745" xr:uid="{00000000-0005-0000-0000-000057430000}"/>
    <cellStyle name="出力 4 8 2 4 10" xfId="17507" xr:uid="{00000000-0005-0000-0000-000058430000}"/>
    <cellStyle name="出力 4 8 2 4 11" xfId="19124" xr:uid="{00000000-0005-0000-0000-000059430000}"/>
    <cellStyle name="出力 4 8 2 4 12" xfId="20723" xr:uid="{00000000-0005-0000-0000-00005A430000}"/>
    <cellStyle name="出力 4 8 2 4 2" xfId="2951" xr:uid="{00000000-0005-0000-0000-00005B430000}"/>
    <cellStyle name="出力 4 8 2 4 2 2" xfId="6171" xr:uid="{00000000-0005-0000-0000-00005C430000}"/>
    <cellStyle name="出力 4 8 2 4 3" xfId="3743" xr:uid="{00000000-0005-0000-0000-00005D430000}"/>
    <cellStyle name="出力 4 8 2 4 4" xfId="8583" xr:uid="{00000000-0005-0000-0000-00005E430000}"/>
    <cellStyle name="出力 4 8 2 4 5" xfId="10175" xr:uid="{00000000-0005-0000-0000-00005F430000}"/>
    <cellStyle name="出力 4 8 2 4 6" xfId="11896" xr:uid="{00000000-0005-0000-0000-000060430000}"/>
    <cellStyle name="出力 4 8 2 4 7" xfId="13489" xr:uid="{00000000-0005-0000-0000-000061430000}"/>
    <cellStyle name="出力 4 8 2 4 8" xfId="14984" xr:uid="{00000000-0005-0000-0000-000062430000}"/>
    <cellStyle name="出力 4 8 2 4 9" xfId="15914" xr:uid="{00000000-0005-0000-0000-000063430000}"/>
    <cellStyle name="出力 4 8 2 5" xfId="4577" xr:uid="{00000000-0005-0000-0000-000064430000}"/>
    <cellStyle name="出力 4 8 2 6" xfId="7377" xr:uid="{00000000-0005-0000-0000-000065430000}"/>
    <cellStyle name="出力 4 8 2 7" xfId="8969" xr:uid="{00000000-0005-0000-0000-000066430000}"/>
    <cellStyle name="出力 4 8 2 8" xfId="10689" xr:uid="{00000000-0005-0000-0000-000067430000}"/>
    <cellStyle name="出力 4 8 2 9" xfId="12282" xr:uid="{00000000-0005-0000-0000-000068430000}"/>
    <cellStyle name="出力 4 8 3" xfId="838" xr:uid="{00000000-0005-0000-0000-000069430000}"/>
    <cellStyle name="出力 4 8 3 10" xfId="16600" xr:uid="{00000000-0005-0000-0000-00006A430000}"/>
    <cellStyle name="出力 4 8 3 11" xfId="18217" xr:uid="{00000000-0005-0000-0000-00006B430000}"/>
    <cellStyle name="出力 4 8 3 12" xfId="19816" xr:uid="{00000000-0005-0000-0000-00006C430000}"/>
    <cellStyle name="出力 4 8 3 13" xfId="4042" xr:uid="{00000000-0005-0000-0000-00006D430000}"/>
    <cellStyle name="出力 4 8 3 2" xfId="2044" xr:uid="{00000000-0005-0000-0000-00006E430000}"/>
    <cellStyle name="出力 4 8 3 2 2" xfId="5264" xr:uid="{00000000-0005-0000-0000-00006F430000}"/>
    <cellStyle name="出力 4 8 3 3" xfId="3094" xr:uid="{00000000-0005-0000-0000-000070430000}"/>
    <cellStyle name="出力 4 8 3 3 2" xfId="6485" xr:uid="{00000000-0005-0000-0000-000071430000}"/>
    <cellStyle name="出力 4 8 3 4" xfId="7676" xr:uid="{00000000-0005-0000-0000-000072430000}"/>
    <cellStyle name="出力 4 8 3 5" xfId="9268" xr:uid="{00000000-0005-0000-0000-000073430000}"/>
    <cellStyle name="出力 4 8 3 6" xfId="10989" xr:uid="{00000000-0005-0000-0000-000074430000}"/>
    <cellStyle name="出力 4 8 3 7" xfId="12582" xr:uid="{00000000-0005-0000-0000-000075430000}"/>
    <cellStyle name="出力 4 8 3 8" xfId="14132" xr:uid="{00000000-0005-0000-0000-000076430000}"/>
    <cellStyle name="出力 4 8 3 9" xfId="15007" xr:uid="{00000000-0005-0000-0000-000077430000}"/>
    <cellStyle name="出力 4 8 4" xfId="1231" xr:uid="{00000000-0005-0000-0000-000078430000}"/>
    <cellStyle name="出力 4 8 4 10" xfId="16993" xr:uid="{00000000-0005-0000-0000-000079430000}"/>
    <cellStyle name="出力 4 8 4 11" xfId="18610" xr:uid="{00000000-0005-0000-0000-00007A430000}"/>
    <cellStyle name="出力 4 8 4 12" xfId="20209" xr:uid="{00000000-0005-0000-0000-00007B430000}"/>
    <cellStyle name="出力 4 8 4 13" xfId="4435" xr:uid="{00000000-0005-0000-0000-00007C430000}"/>
    <cellStyle name="出力 4 8 4 2" xfId="2437" xr:uid="{00000000-0005-0000-0000-00007D430000}"/>
    <cellStyle name="出力 4 8 4 2 2" xfId="5657" xr:uid="{00000000-0005-0000-0000-00007E430000}"/>
    <cellStyle name="出力 4 8 4 3" xfId="3286" xr:uid="{00000000-0005-0000-0000-00007F430000}"/>
    <cellStyle name="出力 4 8 4 3 2" xfId="6878" xr:uid="{00000000-0005-0000-0000-000080430000}"/>
    <cellStyle name="出力 4 8 4 4" xfId="8069" xr:uid="{00000000-0005-0000-0000-000081430000}"/>
    <cellStyle name="出力 4 8 4 5" xfId="9661" xr:uid="{00000000-0005-0000-0000-000082430000}"/>
    <cellStyle name="出力 4 8 4 6" xfId="11382" xr:uid="{00000000-0005-0000-0000-000083430000}"/>
    <cellStyle name="出力 4 8 4 7" xfId="12975" xr:uid="{00000000-0005-0000-0000-000084430000}"/>
    <cellStyle name="出力 4 8 4 8" xfId="14488" xr:uid="{00000000-0005-0000-0000-000085430000}"/>
    <cellStyle name="出力 4 8 4 9" xfId="15400" xr:uid="{00000000-0005-0000-0000-000086430000}"/>
    <cellStyle name="出力 4 8 5" xfId="1633" xr:uid="{00000000-0005-0000-0000-000087430000}"/>
    <cellStyle name="出力 4 8 5 10" xfId="17395" xr:uid="{00000000-0005-0000-0000-000088430000}"/>
    <cellStyle name="出力 4 8 5 11" xfId="19012" xr:uid="{00000000-0005-0000-0000-000089430000}"/>
    <cellStyle name="出力 4 8 5 12" xfId="20611" xr:uid="{00000000-0005-0000-0000-00008A430000}"/>
    <cellStyle name="出力 4 8 5 2" xfId="2839" xr:uid="{00000000-0005-0000-0000-00008B430000}"/>
    <cellStyle name="出力 4 8 5 2 2" xfId="6059" xr:uid="{00000000-0005-0000-0000-00008C430000}"/>
    <cellStyle name="出力 4 8 5 3" xfId="3631" xr:uid="{00000000-0005-0000-0000-00008D430000}"/>
    <cellStyle name="出力 4 8 5 4" xfId="8471" xr:uid="{00000000-0005-0000-0000-00008E430000}"/>
    <cellStyle name="出力 4 8 5 5" xfId="10063" xr:uid="{00000000-0005-0000-0000-00008F430000}"/>
    <cellStyle name="出力 4 8 5 6" xfId="11784" xr:uid="{00000000-0005-0000-0000-000090430000}"/>
    <cellStyle name="出力 4 8 5 7" xfId="13377" xr:uid="{00000000-0005-0000-0000-000091430000}"/>
    <cellStyle name="出力 4 8 5 8" xfId="14872" xr:uid="{00000000-0005-0000-0000-000092430000}"/>
    <cellStyle name="出力 4 8 5 9" xfId="15802" xr:uid="{00000000-0005-0000-0000-000093430000}"/>
    <cellStyle name="出力 4 8 6" xfId="4708" xr:uid="{00000000-0005-0000-0000-000094430000}"/>
    <cellStyle name="出力 4 8 7" xfId="7265" xr:uid="{00000000-0005-0000-0000-000095430000}"/>
    <cellStyle name="出力 4 8 8" xfId="8857" xr:uid="{00000000-0005-0000-0000-000096430000}"/>
    <cellStyle name="出力 4 8 9" xfId="10577" xr:uid="{00000000-0005-0000-0000-000097430000}"/>
    <cellStyle name="出力 4 9" xfId="451" xr:uid="{00000000-0005-0000-0000-000098430000}"/>
    <cellStyle name="出力 4 9 10" xfId="13586" xr:uid="{00000000-0005-0000-0000-000099430000}"/>
    <cellStyle name="出力 4 9 11" xfId="16213" xr:uid="{00000000-0005-0000-0000-00009A430000}"/>
    <cellStyle name="出力 4 9 12" xfId="17830" xr:uid="{00000000-0005-0000-0000-00009B430000}"/>
    <cellStyle name="出力 4 9 13" xfId="19429" xr:uid="{00000000-0005-0000-0000-00009C430000}"/>
    <cellStyle name="出力 4 9 2" xfId="862" xr:uid="{00000000-0005-0000-0000-00009D430000}"/>
    <cellStyle name="出力 4 9 2 10" xfId="16624" xr:uid="{00000000-0005-0000-0000-00009E430000}"/>
    <cellStyle name="出力 4 9 2 11" xfId="18241" xr:uid="{00000000-0005-0000-0000-00009F430000}"/>
    <cellStyle name="出力 4 9 2 12" xfId="19840" xr:uid="{00000000-0005-0000-0000-0000A0430000}"/>
    <cellStyle name="出力 4 9 2 13" xfId="4066" xr:uid="{00000000-0005-0000-0000-0000A1430000}"/>
    <cellStyle name="出力 4 9 2 2" xfId="2068" xr:uid="{00000000-0005-0000-0000-0000A2430000}"/>
    <cellStyle name="出力 4 9 2 2 2" xfId="5288" xr:uid="{00000000-0005-0000-0000-0000A3430000}"/>
    <cellStyle name="出力 4 9 2 3" xfId="3097" xr:uid="{00000000-0005-0000-0000-0000A4430000}"/>
    <cellStyle name="出力 4 9 2 3 2" xfId="6509" xr:uid="{00000000-0005-0000-0000-0000A5430000}"/>
    <cellStyle name="出力 4 9 2 4" xfId="7700" xr:uid="{00000000-0005-0000-0000-0000A6430000}"/>
    <cellStyle name="出力 4 9 2 5" xfId="9292" xr:uid="{00000000-0005-0000-0000-0000A7430000}"/>
    <cellStyle name="出力 4 9 2 6" xfId="11013" xr:uid="{00000000-0005-0000-0000-0000A8430000}"/>
    <cellStyle name="出力 4 9 2 7" xfId="12606" xr:uid="{00000000-0005-0000-0000-0000A9430000}"/>
    <cellStyle name="出力 4 9 2 8" xfId="14144" xr:uid="{00000000-0005-0000-0000-0000AA430000}"/>
    <cellStyle name="出力 4 9 2 9" xfId="15031" xr:uid="{00000000-0005-0000-0000-0000AB430000}"/>
    <cellStyle name="出力 4 9 3" xfId="1255" xr:uid="{00000000-0005-0000-0000-0000AC430000}"/>
    <cellStyle name="出力 4 9 3 10" xfId="17017" xr:uid="{00000000-0005-0000-0000-0000AD430000}"/>
    <cellStyle name="出力 4 9 3 11" xfId="18634" xr:uid="{00000000-0005-0000-0000-0000AE430000}"/>
    <cellStyle name="出力 4 9 3 12" xfId="20233" xr:uid="{00000000-0005-0000-0000-0000AF430000}"/>
    <cellStyle name="出力 4 9 3 13" xfId="4459" xr:uid="{00000000-0005-0000-0000-0000B0430000}"/>
    <cellStyle name="出力 4 9 3 2" xfId="2461" xr:uid="{00000000-0005-0000-0000-0000B1430000}"/>
    <cellStyle name="出力 4 9 3 2 2" xfId="5681" xr:uid="{00000000-0005-0000-0000-0000B2430000}"/>
    <cellStyle name="出力 4 9 3 3" xfId="3289" xr:uid="{00000000-0005-0000-0000-0000B3430000}"/>
    <cellStyle name="出力 4 9 3 3 2" xfId="6902" xr:uid="{00000000-0005-0000-0000-0000B4430000}"/>
    <cellStyle name="出力 4 9 3 4" xfId="8093" xr:uid="{00000000-0005-0000-0000-0000B5430000}"/>
    <cellStyle name="出力 4 9 3 5" xfId="9685" xr:uid="{00000000-0005-0000-0000-0000B6430000}"/>
    <cellStyle name="出力 4 9 3 6" xfId="11406" xr:uid="{00000000-0005-0000-0000-0000B7430000}"/>
    <cellStyle name="出力 4 9 3 7" xfId="12999" xr:uid="{00000000-0005-0000-0000-0000B8430000}"/>
    <cellStyle name="出力 4 9 3 8" xfId="14500" xr:uid="{00000000-0005-0000-0000-0000B9430000}"/>
    <cellStyle name="出力 4 9 3 9" xfId="15424" xr:uid="{00000000-0005-0000-0000-0000BA430000}"/>
    <cellStyle name="出力 4 9 4" xfId="1657" xr:uid="{00000000-0005-0000-0000-0000BB430000}"/>
    <cellStyle name="出力 4 9 4 10" xfId="17419" xr:uid="{00000000-0005-0000-0000-0000BC430000}"/>
    <cellStyle name="出力 4 9 4 11" xfId="19036" xr:uid="{00000000-0005-0000-0000-0000BD430000}"/>
    <cellStyle name="出力 4 9 4 12" xfId="20635" xr:uid="{00000000-0005-0000-0000-0000BE430000}"/>
    <cellStyle name="出力 4 9 4 2" xfId="2863" xr:uid="{00000000-0005-0000-0000-0000BF430000}"/>
    <cellStyle name="出力 4 9 4 2 2" xfId="6083" xr:uid="{00000000-0005-0000-0000-0000C0430000}"/>
    <cellStyle name="出力 4 9 4 3" xfId="3655" xr:uid="{00000000-0005-0000-0000-0000C1430000}"/>
    <cellStyle name="出力 4 9 4 4" xfId="8495" xr:uid="{00000000-0005-0000-0000-0000C2430000}"/>
    <cellStyle name="出力 4 9 4 5" xfId="10087" xr:uid="{00000000-0005-0000-0000-0000C3430000}"/>
    <cellStyle name="出力 4 9 4 6" xfId="11808" xr:uid="{00000000-0005-0000-0000-0000C4430000}"/>
    <cellStyle name="出力 4 9 4 7" xfId="13401" xr:uid="{00000000-0005-0000-0000-0000C5430000}"/>
    <cellStyle name="出力 4 9 4 8" xfId="14896" xr:uid="{00000000-0005-0000-0000-0000C6430000}"/>
    <cellStyle name="出力 4 9 4 9" xfId="15826" xr:uid="{00000000-0005-0000-0000-0000C7430000}"/>
    <cellStyle name="出力 4 9 5" xfId="4696" xr:uid="{00000000-0005-0000-0000-0000C8430000}"/>
    <cellStyle name="出力 4 9 6" xfId="7289" xr:uid="{00000000-0005-0000-0000-0000C9430000}"/>
    <cellStyle name="出力 4 9 7" xfId="8881" xr:uid="{00000000-0005-0000-0000-0000CA430000}"/>
    <cellStyle name="出力 4 9 8" xfId="10601" xr:uid="{00000000-0005-0000-0000-0000CB430000}"/>
    <cellStyle name="出力 4 9 9" xfId="12194" xr:uid="{00000000-0005-0000-0000-0000CC430000}"/>
    <cellStyle name="説明文" xfId="17" builtinId="53" customBuiltin="1"/>
    <cellStyle name="説明文 2" xfId="162" xr:uid="{00000000-0005-0000-0000-0000CE430000}"/>
    <cellStyle name="説明文 3" xfId="163" xr:uid="{00000000-0005-0000-0000-0000CF430000}"/>
    <cellStyle name="説明文 4" xfId="164" xr:uid="{00000000-0005-0000-0000-0000D0430000}"/>
    <cellStyle name="入力" xfId="10" builtinId="20" customBuiltin="1"/>
    <cellStyle name="入力 2" xfId="165" xr:uid="{00000000-0005-0000-0000-0000D2430000}"/>
    <cellStyle name="入力 2 10" xfId="974" xr:uid="{00000000-0005-0000-0000-0000D3430000}"/>
    <cellStyle name="入力 2 10 10" xfId="18353" xr:uid="{00000000-0005-0000-0000-0000D4430000}"/>
    <cellStyle name="入力 2 10 11" xfId="19952" xr:uid="{00000000-0005-0000-0000-0000D5430000}"/>
    <cellStyle name="入力 2 10 12" xfId="4178" xr:uid="{00000000-0005-0000-0000-0000D6430000}"/>
    <cellStyle name="入力 2 10 2" xfId="2180" xr:uid="{00000000-0005-0000-0000-0000D7430000}"/>
    <cellStyle name="入力 2 10 2 2" xfId="5400" xr:uid="{00000000-0005-0000-0000-0000D8430000}"/>
    <cellStyle name="入力 2 10 3" xfId="6621" xr:uid="{00000000-0005-0000-0000-0000D9430000}"/>
    <cellStyle name="入力 2 10 4" xfId="7812" xr:uid="{00000000-0005-0000-0000-0000DA430000}"/>
    <cellStyle name="入力 2 10 5" xfId="9404" xr:uid="{00000000-0005-0000-0000-0000DB430000}"/>
    <cellStyle name="入力 2 10 6" xfId="11125" xr:uid="{00000000-0005-0000-0000-0000DC430000}"/>
    <cellStyle name="入力 2 10 7" xfId="12718" xr:uid="{00000000-0005-0000-0000-0000DD430000}"/>
    <cellStyle name="入力 2 10 8" xfId="15143" xr:uid="{00000000-0005-0000-0000-0000DE430000}"/>
    <cellStyle name="入力 2 10 9" xfId="16736" xr:uid="{00000000-0005-0000-0000-0000DF430000}"/>
    <cellStyle name="入力 2 11" xfId="1376" xr:uid="{00000000-0005-0000-0000-0000E0430000}"/>
    <cellStyle name="入力 2 11 10" xfId="17138" xr:uid="{00000000-0005-0000-0000-0000E1430000}"/>
    <cellStyle name="入力 2 11 11" xfId="18755" xr:uid="{00000000-0005-0000-0000-0000E2430000}"/>
    <cellStyle name="入力 2 11 12" xfId="20354" xr:uid="{00000000-0005-0000-0000-0000E3430000}"/>
    <cellStyle name="入力 2 11 2" xfId="2582" xr:uid="{00000000-0005-0000-0000-0000E4430000}"/>
    <cellStyle name="入力 2 11 2 2" xfId="5802" xr:uid="{00000000-0005-0000-0000-0000E5430000}"/>
    <cellStyle name="入力 2 11 3" xfId="3374" xr:uid="{00000000-0005-0000-0000-0000E6430000}"/>
    <cellStyle name="入力 2 11 4" xfId="8214" xr:uid="{00000000-0005-0000-0000-0000E7430000}"/>
    <cellStyle name="入力 2 11 5" xfId="9806" xr:uid="{00000000-0005-0000-0000-0000E8430000}"/>
    <cellStyle name="入力 2 11 6" xfId="11527" xr:uid="{00000000-0005-0000-0000-0000E9430000}"/>
    <cellStyle name="入力 2 11 7" xfId="13120" xr:uid="{00000000-0005-0000-0000-0000EA430000}"/>
    <cellStyle name="入力 2 11 8" xfId="14615" xr:uid="{00000000-0005-0000-0000-0000EB430000}"/>
    <cellStyle name="入力 2 11 9" xfId="15545" xr:uid="{00000000-0005-0000-0000-0000EC430000}"/>
    <cellStyle name="入力 2 12" xfId="4685" xr:uid="{00000000-0005-0000-0000-0000ED430000}"/>
    <cellStyle name="入力 2 13" xfId="4814" xr:uid="{00000000-0005-0000-0000-0000EE430000}"/>
    <cellStyle name="入力 2 14" xfId="6206" xr:uid="{00000000-0005-0000-0000-0000EF430000}"/>
    <cellStyle name="入力 2 15" xfId="10207" xr:uid="{00000000-0005-0000-0000-0000F0430000}"/>
    <cellStyle name="入力 2 16" xfId="13671" xr:uid="{00000000-0005-0000-0000-0000F1430000}"/>
    <cellStyle name="入力 2 17" xfId="17549" xr:uid="{00000000-0005-0000-0000-0000F2430000}"/>
    <cellStyle name="入力 2 18" xfId="19148" xr:uid="{00000000-0005-0000-0000-0000F3430000}"/>
    <cellStyle name="入力 2 2" xfId="311" xr:uid="{00000000-0005-0000-0000-0000F4430000}"/>
    <cellStyle name="入力 2 2 10" xfId="4674" xr:uid="{00000000-0005-0000-0000-0000F5430000}"/>
    <cellStyle name="入力 2 2 11" xfId="7149" xr:uid="{00000000-0005-0000-0000-0000F6430000}"/>
    <cellStyle name="入力 2 2 12" xfId="8741" xr:uid="{00000000-0005-0000-0000-0000F7430000}"/>
    <cellStyle name="入力 2 2 13" xfId="10461" xr:uid="{00000000-0005-0000-0000-0000F8430000}"/>
    <cellStyle name="入力 2 2 14" xfId="12054" xr:uid="{00000000-0005-0000-0000-0000F9430000}"/>
    <cellStyle name="入力 2 2 15" xfId="13642" xr:uid="{00000000-0005-0000-0000-0000FA430000}"/>
    <cellStyle name="入力 2 2 16" xfId="16073" xr:uid="{00000000-0005-0000-0000-0000FB430000}"/>
    <cellStyle name="入力 2 2 17" xfId="17690" xr:uid="{00000000-0005-0000-0000-0000FC430000}"/>
    <cellStyle name="入力 2 2 18" xfId="19289" xr:uid="{00000000-0005-0000-0000-0000FD430000}"/>
    <cellStyle name="入力 2 2 2" xfId="312" xr:uid="{00000000-0005-0000-0000-0000FE430000}"/>
    <cellStyle name="入力 2 2 2 10" xfId="12055" xr:uid="{00000000-0005-0000-0000-0000FF430000}"/>
    <cellStyle name="入力 2 2 2 11" xfId="13834" xr:uid="{00000000-0005-0000-0000-000000440000}"/>
    <cellStyle name="入力 2 2 2 12" xfId="16074" xr:uid="{00000000-0005-0000-0000-000001440000}"/>
    <cellStyle name="入力 2 2 2 13" xfId="17691" xr:uid="{00000000-0005-0000-0000-000002440000}"/>
    <cellStyle name="入力 2 2 2 14" xfId="19290" xr:uid="{00000000-0005-0000-0000-000003440000}"/>
    <cellStyle name="入力 2 2 2 2" xfId="482" xr:uid="{00000000-0005-0000-0000-000004440000}"/>
    <cellStyle name="入力 2 2 2 2 10" xfId="14444" xr:uid="{00000000-0005-0000-0000-000005440000}"/>
    <cellStyle name="入力 2 2 2 2 11" xfId="16244" xr:uid="{00000000-0005-0000-0000-000006440000}"/>
    <cellStyle name="入力 2 2 2 2 12" xfId="17861" xr:uid="{00000000-0005-0000-0000-000007440000}"/>
    <cellStyle name="入力 2 2 2 2 13" xfId="19460" xr:uid="{00000000-0005-0000-0000-000008440000}"/>
    <cellStyle name="入力 2 2 2 2 2" xfId="893" xr:uid="{00000000-0005-0000-0000-000009440000}"/>
    <cellStyle name="入力 2 2 2 2 2 10" xfId="18272" xr:uid="{00000000-0005-0000-0000-00000A440000}"/>
    <cellStyle name="入力 2 2 2 2 2 11" xfId="19871" xr:uid="{00000000-0005-0000-0000-00000B440000}"/>
    <cellStyle name="入力 2 2 2 2 2 12" xfId="4097" xr:uid="{00000000-0005-0000-0000-00000C440000}"/>
    <cellStyle name="入力 2 2 2 2 2 2" xfId="2099" xr:uid="{00000000-0005-0000-0000-00000D440000}"/>
    <cellStyle name="入力 2 2 2 2 2 2 2" xfId="5319" xr:uid="{00000000-0005-0000-0000-00000E440000}"/>
    <cellStyle name="入力 2 2 2 2 2 3" xfId="6540" xr:uid="{00000000-0005-0000-0000-00000F440000}"/>
    <cellStyle name="入力 2 2 2 2 2 4" xfId="7731" xr:uid="{00000000-0005-0000-0000-000010440000}"/>
    <cellStyle name="入力 2 2 2 2 2 5" xfId="9323" xr:uid="{00000000-0005-0000-0000-000011440000}"/>
    <cellStyle name="入力 2 2 2 2 2 6" xfId="11044" xr:uid="{00000000-0005-0000-0000-000012440000}"/>
    <cellStyle name="入力 2 2 2 2 2 7" xfId="12637" xr:uid="{00000000-0005-0000-0000-000013440000}"/>
    <cellStyle name="入力 2 2 2 2 2 8" xfId="15062" xr:uid="{00000000-0005-0000-0000-000014440000}"/>
    <cellStyle name="入力 2 2 2 2 2 9" xfId="16655" xr:uid="{00000000-0005-0000-0000-000015440000}"/>
    <cellStyle name="入力 2 2 2 2 3" xfId="1286" xr:uid="{00000000-0005-0000-0000-000016440000}"/>
    <cellStyle name="入力 2 2 2 2 3 10" xfId="18665" xr:uid="{00000000-0005-0000-0000-000017440000}"/>
    <cellStyle name="入力 2 2 2 2 3 11" xfId="20264" xr:uid="{00000000-0005-0000-0000-000018440000}"/>
    <cellStyle name="入力 2 2 2 2 3 12" xfId="4490" xr:uid="{00000000-0005-0000-0000-000019440000}"/>
    <cellStyle name="入力 2 2 2 2 3 2" xfId="2492" xr:uid="{00000000-0005-0000-0000-00001A440000}"/>
    <cellStyle name="入力 2 2 2 2 3 2 2" xfId="5712" xr:uid="{00000000-0005-0000-0000-00001B440000}"/>
    <cellStyle name="入力 2 2 2 2 3 3" xfId="6933" xr:uid="{00000000-0005-0000-0000-00001C440000}"/>
    <cellStyle name="入力 2 2 2 2 3 4" xfId="8124" xr:uid="{00000000-0005-0000-0000-00001D440000}"/>
    <cellStyle name="入力 2 2 2 2 3 5" xfId="9716" xr:uid="{00000000-0005-0000-0000-00001E440000}"/>
    <cellStyle name="入力 2 2 2 2 3 6" xfId="11437" xr:uid="{00000000-0005-0000-0000-00001F440000}"/>
    <cellStyle name="入力 2 2 2 2 3 7" xfId="13030" xr:uid="{00000000-0005-0000-0000-000020440000}"/>
    <cellStyle name="入力 2 2 2 2 3 8" xfId="15455" xr:uid="{00000000-0005-0000-0000-000021440000}"/>
    <cellStyle name="入力 2 2 2 2 3 9" xfId="17048" xr:uid="{00000000-0005-0000-0000-000022440000}"/>
    <cellStyle name="入力 2 2 2 2 4" xfId="1688" xr:uid="{00000000-0005-0000-0000-000023440000}"/>
    <cellStyle name="入力 2 2 2 2 4 10" xfId="17450" xr:uid="{00000000-0005-0000-0000-000024440000}"/>
    <cellStyle name="入力 2 2 2 2 4 11" xfId="19067" xr:uid="{00000000-0005-0000-0000-000025440000}"/>
    <cellStyle name="入力 2 2 2 2 4 12" xfId="20666" xr:uid="{00000000-0005-0000-0000-000026440000}"/>
    <cellStyle name="入力 2 2 2 2 4 2" xfId="2894" xr:uid="{00000000-0005-0000-0000-000027440000}"/>
    <cellStyle name="入力 2 2 2 2 4 2 2" xfId="6114" xr:uid="{00000000-0005-0000-0000-000028440000}"/>
    <cellStyle name="入力 2 2 2 2 4 3" xfId="3686" xr:uid="{00000000-0005-0000-0000-000029440000}"/>
    <cellStyle name="入力 2 2 2 2 4 4" xfId="8526" xr:uid="{00000000-0005-0000-0000-00002A440000}"/>
    <cellStyle name="入力 2 2 2 2 4 5" xfId="10118" xr:uid="{00000000-0005-0000-0000-00002B440000}"/>
    <cellStyle name="入力 2 2 2 2 4 6" xfId="11839" xr:uid="{00000000-0005-0000-0000-00002C440000}"/>
    <cellStyle name="入力 2 2 2 2 4 7" xfId="13432" xr:uid="{00000000-0005-0000-0000-00002D440000}"/>
    <cellStyle name="入力 2 2 2 2 4 8" xfId="14927" xr:uid="{00000000-0005-0000-0000-00002E440000}"/>
    <cellStyle name="入力 2 2 2 2 4 9" xfId="15857" xr:uid="{00000000-0005-0000-0000-00002F440000}"/>
    <cellStyle name="入力 2 2 2 2 5" xfId="4634" xr:uid="{00000000-0005-0000-0000-000030440000}"/>
    <cellStyle name="入力 2 2 2 2 6" xfId="7320" xr:uid="{00000000-0005-0000-0000-000031440000}"/>
    <cellStyle name="入力 2 2 2 2 7" xfId="8912" xr:uid="{00000000-0005-0000-0000-000032440000}"/>
    <cellStyle name="入力 2 2 2 2 8" xfId="10632" xr:uid="{00000000-0005-0000-0000-000033440000}"/>
    <cellStyle name="入力 2 2 2 2 9" xfId="12225" xr:uid="{00000000-0005-0000-0000-000034440000}"/>
    <cellStyle name="入力 2 2 2 3" xfId="723" xr:uid="{00000000-0005-0000-0000-000035440000}"/>
    <cellStyle name="入力 2 2 2 3 10" xfId="18102" xr:uid="{00000000-0005-0000-0000-000036440000}"/>
    <cellStyle name="入力 2 2 2 3 11" xfId="19701" xr:uid="{00000000-0005-0000-0000-000037440000}"/>
    <cellStyle name="入力 2 2 2 3 12" xfId="3927" xr:uid="{00000000-0005-0000-0000-000038440000}"/>
    <cellStyle name="入力 2 2 2 3 2" xfId="1929" xr:uid="{00000000-0005-0000-0000-000039440000}"/>
    <cellStyle name="入力 2 2 2 3 2 2" xfId="5149" xr:uid="{00000000-0005-0000-0000-00003A440000}"/>
    <cellStyle name="入力 2 2 2 3 3" xfId="6370" xr:uid="{00000000-0005-0000-0000-00003B440000}"/>
    <cellStyle name="入力 2 2 2 3 4" xfId="7561" xr:uid="{00000000-0005-0000-0000-00003C440000}"/>
    <cellStyle name="入力 2 2 2 3 5" xfId="9153" xr:uid="{00000000-0005-0000-0000-00003D440000}"/>
    <cellStyle name="入力 2 2 2 3 6" xfId="10874" xr:uid="{00000000-0005-0000-0000-00003E440000}"/>
    <cellStyle name="入力 2 2 2 3 7" xfId="12467" xr:uid="{00000000-0005-0000-0000-00003F440000}"/>
    <cellStyle name="入力 2 2 2 3 8" xfId="13533" xr:uid="{00000000-0005-0000-0000-000040440000}"/>
    <cellStyle name="入力 2 2 2 3 9" xfId="16485" xr:uid="{00000000-0005-0000-0000-000041440000}"/>
    <cellStyle name="入力 2 2 2 4" xfId="1116" xr:uid="{00000000-0005-0000-0000-000042440000}"/>
    <cellStyle name="入力 2 2 2 4 10" xfId="18495" xr:uid="{00000000-0005-0000-0000-000043440000}"/>
    <cellStyle name="入力 2 2 2 4 11" xfId="20094" xr:uid="{00000000-0005-0000-0000-000044440000}"/>
    <cellStyle name="入力 2 2 2 4 12" xfId="4320" xr:uid="{00000000-0005-0000-0000-000045440000}"/>
    <cellStyle name="入力 2 2 2 4 2" xfId="2322" xr:uid="{00000000-0005-0000-0000-000046440000}"/>
    <cellStyle name="入力 2 2 2 4 2 2" xfId="5542" xr:uid="{00000000-0005-0000-0000-000047440000}"/>
    <cellStyle name="入力 2 2 2 4 3" xfId="6763" xr:uid="{00000000-0005-0000-0000-000048440000}"/>
    <cellStyle name="入力 2 2 2 4 4" xfId="7954" xr:uid="{00000000-0005-0000-0000-000049440000}"/>
    <cellStyle name="入力 2 2 2 4 5" xfId="9546" xr:uid="{00000000-0005-0000-0000-00004A440000}"/>
    <cellStyle name="入力 2 2 2 4 6" xfId="11267" xr:uid="{00000000-0005-0000-0000-00004B440000}"/>
    <cellStyle name="入力 2 2 2 4 7" xfId="12860" xr:uid="{00000000-0005-0000-0000-00004C440000}"/>
    <cellStyle name="入力 2 2 2 4 8" xfId="15285" xr:uid="{00000000-0005-0000-0000-00004D440000}"/>
    <cellStyle name="入力 2 2 2 4 9" xfId="16878" xr:uid="{00000000-0005-0000-0000-00004E440000}"/>
    <cellStyle name="入力 2 2 2 5" xfId="1518" xr:uid="{00000000-0005-0000-0000-00004F440000}"/>
    <cellStyle name="入力 2 2 2 5 10" xfId="17280" xr:uid="{00000000-0005-0000-0000-000050440000}"/>
    <cellStyle name="入力 2 2 2 5 11" xfId="18897" xr:uid="{00000000-0005-0000-0000-000051440000}"/>
    <cellStyle name="入力 2 2 2 5 12" xfId="20496" xr:uid="{00000000-0005-0000-0000-000052440000}"/>
    <cellStyle name="入力 2 2 2 5 2" xfId="2724" xr:uid="{00000000-0005-0000-0000-000053440000}"/>
    <cellStyle name="入力 2 2 2 5 2 2" xfId="5944" xr:uid="{00000000-0005-0000-0000-000054440000}"/>
    <cellStyle name="入力 2 2 2 5 3" xfId="3516" xr:uid="{00000000-0005-0000-0000-000055440000}"/>
    <cellStyle name="入力 2 2 2 5 4" xfId="8356" xr:uid="{00000000-0005-0000-0000-000056440000}"/>
    <cellStyle name="入力 2 2 2 5 5" xfId="9948" xr:uid="{00000000-0005-0000-0000-000057440000}"/>
    <cellStyle name="入力 2 2 2 5 6" xfId="11669" xr:uid="{00000000-0005-0000-0000-000058440000}"/>
    <cellStyle name="入力 2 2 2 5 7" xfId="13262" xr:uid="{00000000-0005-0000-0000-000059440000}"/>
    <cellStyle name="入力 2 2 2 5 8" xfId="14757" xr:uid="{00000000-0005-0000-0000-00005A440000}"/>
    <cellStyle name="入力 2 2 2 5 9" xfId="15687" xr:uid="{00000000-0005-0000-0000-00005B440000}"/>
    <cellStyle name="入力 2 2 2 6" xfId="4673" xr:uid="{00000000-0005-0000-0000-00005C440000}"/>
    <cellStyle name="入力 2 2 2 7" xfId="7150" xr:uid="{00000000-0005-0000-0000-00005D440000}"/>
    <cellStyle name="入力 2 2 2 8" xfId="8742" xr:uid="{00000000-0005-0000-0000-00005E440000}"/>
    <cellStyle name="入力 2 2 2 9" xfId="10462" xr:uid="{00000000-0005-0000-0000-00005F440000}"/>
    <cellStyle name="入力 2 2 3" xfId="313" xr:uid="{00000000-0005-0000-0000-000060440000}"/>
    <cellStyle name="入力 2 2 3 10" xfId="12056" xr:uid="{00000000-0005-0000-0000-000061440000}"/>
    <cellStyle name="入力 2 2 3 11" xfId="13861" xr:uid="{00000000-0005-0000-0000-000062440000}"/>
    <cellStyle name="入力 2 2 3 12" xfId="16075" xr:uid="{00000000-0005-0000-0000-000063440000}"/>
    <cellStyle name="入力 2 2 3 13" xfId="17692" xr:uid="{00000000-0005-0000-0000-000064440000}"/>
    <cellStyle name="入力 2 2 3 14" xfId="19291" xr:uid="{00000000-0005-0000-0000-000065440000}"/>
    <cellStyle name="入力 2 2 3 2" xfId="512" xr:uid="{00000000-0005-0000-0000-000066440000}"/>
    <cellStyle name="入力 2 2 3 2 10" xfId="14311" xr:uid="{00000000-0005-0000-0000-000067440000}"/>
    <cellStyle name="入力 2 2 3 2 11" xfId="16274" xr:uid="{00000000-0005-0000-0000-000068440000}"/>
    <cellStyle name="入力 2 2 3 2 12" xfId="17891" xr:uid="{00000000-0005-0000-0000-000069440000}"/>
    <cellStyle name="入力 2 2 3 2 13" xfId="19490" xr:uid="{00000000-0005-0000-0000-00006A440000}"/>
    <cellStyle name="入力 2 2 3 2 2" xfId="923" xr:uid="{00000000-0005-0000-0000-00006B440000}"/>
    <cellStyle name="入力 2 2 3 2 2 10" xfId="18302" xr:uid="{00000000-0005-0000-0000-00006C440000}"/>
    <cellStyle name="入力 2 2 3 2 2 11" xfId="19901" xr:uid="{00000000-0005-0000-0000-00006D440000}"/>
    <cellStyle name="入力 2 2 3 2 2 12" xfId="4127" xr:uid="{00000000-0005-0000-0000-00006E440000}"/>
    <cellStyle name="入力 2 2 3 2 2 2" xfId="2129" xr:uid="{00000000-0005-0000-0000-00006F440000}"/>
    <cellStyle name="入力 2 2 3 2 2 2 2" xfId="5349" xr:uid="{00000000-0005-0000-0000-000070440000}"/>
    <cellStyle name="入力 2 2 3 2 2 3" xfId="6570" xr:uid="{00000000-0005-0000-0000-000071440000}"/>
    <cellStyle name="入力 2 2 3 2 2 4" xfId="7761" xr:uid="{00000000-0005-0000-0000-000072440000}"/>
    <cellStyle name="入力 2 2 3 2 2 5" xfId="9353" xr:uid="{00000000-0005-0000-0000-000073440000}"/>
    <cellStyle name="入力 2 2 3 2 2 6" xfId="11074" xr:uid="{00000000-0005-0000-0000-000074440000}"/>
    <cellStyle name="入力 2 2 3 2 2 7" xfId="12667" xr:uid="{00000000-0005-0000-0000-000075440000}"/>
    <cellStyle name="入力 2 2 3 2 2 8" xfId="15092" xr:uid="{00000000-0005-0000-0000-000076440000}"/>
    <cellStyle name="入力 2 2 3 2 2 9" xfId="16685" xr:uid="{00000000-0005-0000-0000-000077440000}"/>
    <cellStyle name="入力 2 2 3 2 3" xfId="1316" xr:uid="{00000000-0005-0000-0000-000078440000}"/>
    <cellStyle name="入力 2 2 3 2 3 10" xfId="18695" xr:uid="{00000000-0005-0000-0000-000079440000}"/>
    <cellStyle name="入力 2 2 3 2 3 11" xfId="20294" xr:uid="{00000000-0005-0000-0000-00007A440000}"/>
    <cellStyle name="入力 2 2 3 2 3 12" xfId="4520" xr:uid="{00000000-0005-0000-0000-00007B440000}"/>
    <cellStyle name="入力 2 2 3 2 3 2" xfId="2522" xr:uid="{00000000-0005-0000-0000-00007C440000}"/>
    <cellStyle name="入力 2 2 3 2 3 2 2" xfId="5742" xr:uid="{00000000-0005-0000-0000-00007D440000}"/>
    <cellStyle name="入力 2 2 3 2 3 3" xfId="6963" xr:uid="{00000000-0005-0000-0000-00007E440000}"/>
    <cellStyle name="入力 2 2 3 2 3 4" xfId="8154" xr:uid="{00000000-0005-0000-0000-00007F440000}"/>
    <cellStyle name="入力 2 2 3 2 3 5" xfId="9746" xr:uid="{00000000-0005-0000-0000-000080440000}"/>
    <cellStyle name="入力 2 2 3 2 3 6" xfId="11467" xr:uid="{00000000-0005-0000-0000-000081440000}"/>
    <cellStyle name="入力 2 2 3 2 3 7" xfId="13060" xr:uid="{00000000-0005-0000-0000-000082440000}"/>
    <cellStyle name="入力 2 2 3 2 3 8" xfId="15485" xr:uid="{00000000-0005-0000-0000-000083440000}"/>
    <cellStyle name="入力 2 2 3 2 3 9" xfId="17078" xr:uid="{00000000-0005-0000-0000-000084440000}"/>
    <cellStyle name="入力 2 2 3 2 4" xfId="1718" xr:uid="{00000000-0005-0000-0000-000085440000}"/>
    <cellStyle name="入力 2 2 3 2 4 10" xfId="17480" xr:uid="{00000000-0005-0000-0000-000086440000}"/>
    <cellStyle name="入力 2 2 3 2 4 11" xfId="19097" xr:uid="{00000000-0005-0000-0000-000087440000}"/>
    <cellStyle name="入力 2 2 3 2 4 12" xfId="20696" xr:uid="{00000000-0005-0000-0000-000088440000}"/>
    <cellStyle name="入力 2 2 3 2 4 2" xfId="2924" xr:uid="{00000000-0005-0000-0000-000089440000}"/>
    <cellStyle name="入力 2 2 3 2 4 2 2" xfId="6144" xr:uid="{00000000-0005-0000-0000-00008A440000}"/>
    <cellStyle name="入力 2 2 3 2 4 3" xfId="3716" xr:uid="{00000000-0005-0000-0000-00008B440000}"/>
    <cellStyle name="入力 2 2 3 2 4 4" xfId="8556" xr:uid="{00000000-0005-0000-0000-00008C440000}"/>
    <cellStyle name="入力 2 2 3 2 4 5" xfId="10148" xr:uid="{00000000-0005-0000-0000-00008D440000}"/>
    <cellStyle name="入力 2 2 3 2 4 6" xfId="11869" xr:uid="{00000000-0005-0000-0000-00008E440000}"/>
    <cellStyle name="入力 2 2 3 2 4 7" xfId="13462" xr:uid="{00000000-0005-0000-0000-00008F440000}"/>
    <cellStyle name="入力 2 2 3 2 4 8" xfId="14957" xr:uid="{00000000-0005-0000-0000-000090440000}"/>
    <cellStyle name="入力 2 2 3 2 4 9" xfId="15887" xr:uid="{00000000-0005-0000-0000-000091440000}"/>
    <cellStyle name="入力 2 2 3 2 5" xfId="4604" xr:uid="{00000000-0005-0000-0000-000092440000}"/>
    <cellStyle name="入力 2 2 3 2 6" xfId="7350" xr:uid="{00000000-0005-0000-0000-000093440000}"/>
    <cellStyle name="入力 2 2 3 2 7" xfId="8942" xr:uid="{00000000-0005-0000-0000-000094440000}"/>
    <cellStyle name="入力 2 2 3 2 8" xfId="10662" xr:uid="{00000000-0005-0000-0000-000095440000}"/>
    <cellStyle name="入力 2 2 3 2 9" xfId="12255" xr:uid="{00000000-0005-0000-0000-000096440000}"/>
    <cellStyle name="入力 2 2 3 3" xfId="724" xr:uid="{00000000-0005-0000-0000-000097440000}"/>
    <cellStyle name="入力 2 2 3 3 10" xfId="18103" xr:uid="{00000000-0005-0000-0000-000098440000}"/>
    <cellStyle name="入力 2 2 3 3 11" xfId="19702" xr:uid="{00000000-0005-0000-0000-000099440000}"/>
    <cellStyle name="入力 2 2 3 3 12" xfId="3928" xr:uid="{00000000-0005-0000-0000-00009A440000}"/>
    <cellStyle name="入力 2 2 3 3 2" xfId="1930" xr:uid="{00000000-0005-0000-0000-00009B440000}"/>
    <cellStyle name="入力 2 2 3 3 2 2" xfId="5150" xr:uid="{00000000-0005-0000-0000-00009C440000}"/>
    <cellStyle name="入力 2 2 3 3 3" xfId="6371" xr:uid="{00000000-0005-0000-0000-00009D440000}"/>
    <cellStyle name="入力 2 2 3 3 4" xfId="7562" xr:uid="{00000000-0005-0000-0000-00009E440000}"/>
    <cellStyle name="入力 2 2 3 3 5" xfId="9154" xr:uid="{00000000-0005-0000-0000-00009F440000}"/>
    <cellStyle name="入力 2 2 3 3 6" xfId="10875" xr:uid="{00000000-0005-0000-0000-0000A0440000}"/>
    <cellStyle name="入力 2 2 3 3 7" xfId="12468" xr:uid="{00000000-0005-0000-0000-0000A1440000}"/>
    <cellStyle name="入力 2 2 3 3 8" xfId="13787" xr:uid="{00000000-0005-0000-0000-0000A2440000}"/>
    <cellStyle name="入力 2 2 3 3 9" xfId="16486" xr:uid="{00000000-0005-0000-0000-0000A3440000}"/>
    <cellStyle name="入力 2 2 3 4" xfId="1117" xr:uid="{00000000-0005-0000-0000-0000A4440000}"/>
    <cellStyle name="入力 2 2 3 4 10" xfId="18496" xr:uid="{00000000-0005-0000-0000-0000A5440000}"/>
    <cellStyle name="入力 2 2 3 4 11" xfId="20095" xr:uid="{00000000-0005-0000-0000-0000A6440000}"/>
    <cellStyle name="入力 2 2 3 4 12" xfId="4321" xr:uid="{00000000-0005-0000-0000-0000A7440000}"/>
    <cellStyle name="入力 2 2 3 4 2" xfId="2323" xr:uid="{00000000-0005-0000-0000-0000A8440000}"/>
    <cellStyle name="入力 2 2 3 4 2 2" xfId="5543" xr:uid="{00000000-0005-0000-0000-0000A9440000}"/>
    <cellStyle name="入力 2 2 3 4 3" xfId="6764" xr:uid="{00000000-0005-0000-0000-0000AA440000}"/>
    <cellStyle name="入力 2 2 3 4 4" xfId="7955" xr:uid="{00000000-0005-0000-0000-0000AB440000}"/>
    <cellStyle name="入力 2 2 3 4 5" xfId="9547" xr:uid="{00000000-0005-0000-0000-0000AC440000}"/>
    <cellStyle name="入力 2 2 3 4 6" xfId="11268" xr:uid="{00000000-0005-0000-0000-0000AD440000}"/>
    <cellStyle name="入力 2 2 3 4 7" xfId="12861" xr:uid="{00000000-0005-0000-0000-0000AE440000}"/>
    <cellStyle name="入力 2 2 3 4 8" xfId="15286" xr:uid="{00000000-0005-0000-0000-0000AF440000}"/>
    <cellStyle name="入力 2 2 3 4 9" xfId="16879" xr:uid="{00000000-0005-0000-0000-0000B0440000}"/>
    <cellStyle name="入力 2 2 3 5" xfId="1519" xr:uid="{00000000-0005-0000-0000-0000B1440000}"/>
    <cellStyle name="入力 2 2 3 5 10" xfId="17281" xr:uid="{00000000-0005-0000-0000-0000B2440000}"/>
    <cellStyle name="入力 2 2 3 5 11" xfId="18898" xr:uid="{00000000-0005-0000-0000-0000B3440000}"/>
    <cellStyle name="入力 2 2 3 5 12" xfId="20497" xr:uid="{00000000-0005-0000-0000-0000B4440000}"/>
    <cellStyle name="入力 2 2 3 5 2" xfId="2725" xr:uid="{00000000-0005-0000-0000-0000B5440000}"/>
    <cellStyle name="入力 2 2 3 5 2 2" xfId="5945" xr:uid="{00000000-0005-0000-0000-0000B6440000}"/>
    <cellStyle name="入力 2 2 3 5 3" xfId="3517" xr:uid="{00000000-0005-0000-0000-0000B7440000}"/>
    <cellStyle name="入力 2 2 3 5 4" xfId="8357" xr:uid="{00000000-0005-0000-0000-0000B8440000}"/>
    <cellStyle name="入力 2 2 3 5 5" xfId="9949" xr:uid="{00000000-0005-0000-0000-0000B9440000}"/>
    <cellStyle name="入力 2 2 3 5 6" xfId="11670" xr:uid="{00000000-0005-0000-0000-0000BA440000}"/>
    <cellStyle name="入力 2 2 3 5 7" xfId="13263" xr:uid="{00000000-0005-0000-0000-0000BB440000}"/>
    <cellStyle name="入力 2 2 3 5 8" xfId="14758" xr:uid="{00000000-0005-0000-0000-0000BC440000}"/>
    <cellStyle name="入力 2 2 3 5 9" xfId="15688" xr:uid="{00000000-0005-0000-0000-0000BD440000}"/>
    <cellStyle name="入力 2 2 3 6" xfId="4672" xr:uid="{00000000-0005-0000-0000-0000BE440000}"/>
    <cellStyle name="入力 2 2 3 7" xfId="7151" xr:uid="{00000000-0005-0000-0000-0000BF440000}"/>
    <cellStyle name="入力 2 2 3 8" xfId="8743" xr:uid="{00000000-0005-0000-0000-0000C0440000}"/>
    <cellStyle name="入力 2 2 3 9" xfId="10463" xr:uid="{00000000-0005-0000-0000-0000C1440000}"/>
    <cellStyle name="入力 2 2 4" xfId="314" xr:uid="{00000000-0005-0000-0000-0000C2440000}"/>
    <cellStyle name="入力 2 2 4 10" xfId="12057" xr:uid="{00000000-0005-0000-0000-0000C3440000}"/>
    <cellStyle name="入力 2 2 4 11" xfId="13747" xr:uid="{00000000-0005-0000-0000-0000C4440000}"/>
    <cellStyle name="入力 2 2 4 12" xfId="16076" xr:uid="{00000000-0005-0000-0000-0000C5440000}"/>
    <cellStyle name="入力 2 2 4 13" xfId="17693" xr:uid="{00000000-0005-0000-0000-0000C6440000}"/>
    <cellStyle name="入力 2 2 4 14" xfId="19292" xr:uid="{00000000-0005-0000-0000-0000C7440000}"/>
    <cellStyle name="入力 2 2 4 2" xfId="428" xr:uid="{00000000-0005-0000-0000-0000C8440000}"/>
    <cellStyle name="入力 2 2 4 2 10" xfId="13597" xr:uid="{00000000-0005-0000-0000-0000C9440000}"/>
    <cellStyle name="入力 2 2 4 2 11" xfId="16190" xr:uid="{00000000-0005-0000-0000-0000CA440000}"/>
    <cellStyle name="入力 2 2 4 2 12" xfId="17807" xr:uid="{00000000-0005-0000-0000-0000CB440000}"/>
    <cellStyle name="入力 2 2 4 2 13" xfId="19406" xr:uid="{00000000-0005-0000-0000-0000CC440000}"/>
    <cellStyle name="入力 2 2 4 2 2" xfId="839" xr:uid="{00000000-0005-0000-0000-0000CD440000}"/>
    <cellStyle name="入力 2 2 4 2 2 10" xfId="18218" xr:uid="{00000000-0005-0000-0000-0000CE440000}"/>
    <cellStyle name="入力 2 2 4 2 2 11" xfId="19817" xr:uid="{00000000-0005-0000-0000-0000CF440000}"/>
    <cellStyle name="入力 2 2 4 2 2 12" xfId="4043" xr:uid="{00000000-0005-0000-0000-0000D0440000}"/>
    <cellStyle name="入力 2 2 4 2 2 2" xfId="2045" xr:uid="{00000000-0005-0000-0000-0000D1440000}"/>
    <cellStyle name="入力 2 2 4 2 2 2 2" xfId="5265" xr:uid="{00000000-0005-0000-0000-0000D2440000}"/>
    <cellStyle name="入力 2 2 4 2 2 3" xfId="6486" xr:uid="{00000000-0005-0000-0000-0000D3440000}"/>
    <cellStyle name="入力 2 2 4 2 2 4" xfId="7677" xr:uid="{00000000-0005-0000-0000-0000D4440000}"/>
    <cellStyle name="入力 2 2 4 2 2 5" xfId="9269" xr:uid="{00000000-0005-0000-0000-0000D5440000}"/>
    <cellStyle name="入力 2 2 4 2 2 6" xfId="10990" xr:uid="{00000000-0005-0000-0000-0000D6440000}"/>
    <cellStyle name="入力 2 2 4 2 2 7" xfId="12583" xr:uid="{00000000-0005-0000-0000-0000D7440000}"/>
    <cellStyle name="入力 2 2 4 2 2 8" xfId="15008" xr:uid="{00000000-0005-0000-0000-0000D8440000}"/>
    <cellStyle name="入力 2 2 4 2 2 9" xfId="16601" xr:uid="{00000000-0005-0000-0000-0000D9440000}"/>
    <cellStyle name="入力 2 2 4 2 3" xfId="1232" xr:uid="{00000000-0005-0000-0000-0000DA440000}"/>
    <cellStyle name="入力 2 2 4 2 3 10" xfId="18611" xr:uid="{00000000-0005-0000-0000-0000DB440000}"/>
    <cellStyle name="入力 2 2 4 2 3 11" xfId="20210" xr:uid="{00000000-0005-0000-0000-0000DC440000}"/>
    <cellStyle name="入力 2 2 4 2 3 12" xfId="4436" xr:uid="{00000000-0005-0000-0000-0000DD440000}"/>
    <cellStyle name="入力 2 2 4 2 3 2" xfId="2438" xr:uid="{00000000-0005-0000-0000-0000DE440000}"/>
    <cellStyle name="入力 2 2 4 2 3 2 2" xfId="5658" xr:uid="{00000000-0005-0000-0000-0000DF440000}"/>
    <cellStyle name="入力 2 2 4 2 3 3" xfId="6879" xr:uid="{00000000-0005-0000-0000-0000E0440000}"/>
    <cellStyle name="入力 2 2 4 2 3 4" xfId="8070" xr:uid="{00000000-0005-0000-0000-0000E1440000}"/>
    <cellStyle name="入力 2 2 4 2 3 5" xfId="9662" xr:uid="{00000000-0005-0000-0000-0000E2440000}"/>
    <cellStyle name="入力 2 2 4 2 3 6" xfId="11383" xr:uid="{00000000-0005-0000-0000-0000E3440000}"/>
    <cellStyle name="入力 2 2 4 2 3 7" xfId="12976" xr:uid="{00000000-0005-0000-0000-0000E4440000}"/>
    <cellStyle name="入力 2 2 4 2 3 8" xfId="15401" xr:uid="{00000000-0005-0000-0000-0000E5440000}"/>
    <cellStyle name="入力 2 2 4 2 3 9" xfId="16994" xr:uid="{00000000-0005-0000-0000-0000E6440000}"/>
    <cellStyle name="入力 2 2 4 2 4" xfId="1634" xr:uid="{00000000-0005-0000-0000-0000E7440000}"/>
    <cellStyle name="入力 2 2 4 2 4 10" xfId="17396" xr:uid="{00000000-0005-0000-0000-0000E8440000}"/>
    <cellStyle name="入力 2 2 4 2 4 11" xfId="19013" xr:uid="{00000000-0005-0000-0000-0000E9440000}"/>
    <cellStyle name="入力 2 2 4 2 4 12" xfId="20612" xr:uid="{00000000-0005-0000-0000-0000EA440000}"/>
    <cellStyle name="入力 2 2 4 2 4 2" xfId="2840" xr:uid="{00000000-0005-0000-0000-0000EB440000}"/>
    <cellStyle name="入力 2 2 4 2 4 2 2" xfId="6060" xr:uid="{00000000-0005-0000-0000-0000EC440000}"/>
    <cellStyle name="入力 2 2 4 2 4 3" xfId="3632" xr:uid="{00000000-0005-0000-0000-0000ED440000}"/>
    <cellStyle name="入力 2 2 4 2 4 4" xfId="8472" xr:uid="{00000000-0005-0000-0000-0000EE440000}"/>
    <cellStyle name="入力 2 2 4 2 4 5" xfId="10064" xr:uid="{00000000-0005-0000-0000-0000EF440000}"/>
    <cellStyle name="入力 2 2 4 2 4 6" xfId="11785" xr:uid="{00000000-0005-0000-0000-0000F0440000}"/>
    <cellStyle name="入力 2 2 4 2 4 7" xfId="13378" xr:uid="{00000000-0005-0000-0000-0000F1440000}"/>
    <cellStyle name="入力 2 2 4 2 4 8" xfId="14873" xr:uid="{00000000-0005-0000-0000-0000F2440000}"/>
    <cellStyle name="入力 2 2 4 2 4 9" xfId="15803" xr:uid="{00000000-0005-0000-0000-0000F3440000}"/>
    <cellStyle name="入力 2 2 4 2 5" xfId="4831" xr:uid="{00000000-0005-0000-0000-0000F4440000}"/>
    <cellStyle name="入力 2 2 4 2 6" xfId="7266" xr:uid="{00000000-0005-0000-0000-0000F5440000}"/>
    <cellStyle name="入力 2 2 4 2 7" xfId="8858" xr:uid="{00000000-0005-0000-0000-0000F6440000}"/>
    <cellStyle name="入力 2 2 4 2 8" xfId="10578" xr:uid="{00000000-0005-0000-0000-0000F7440000}"/>
    <cellStyle name="入力 2 2 4 2 9" xfId="12171" xr:uid="{00000000-0005-0000-0000-0000F8440000}"/>
    <cellStyle name="入力 2 2 4 3" xfId="725" xr:uid="{00000000-0005-0000-0000-0000F9440000}"/>
    <cellStyle name="入力 2 2 4 3 10" xfId="18104" xr:uid="{00000000-0005-0000-0000-0000FA440000}"/>
    <cellStyle name="入力 2 2 4 3 11" xfId="19703" xr:uid="{00000000-0005-0000-0000-0000FB440000}"/>
    <cellStyle name="入力 2 2 4 3 12" xfId="3929" xr:uid="{00000000-0005-0000-0000-0000FC440000}"/>
    <cellStyle name="入力 2 2 4 3 2" xfId="1931" xr:uid="{00000000-0005-0000-0000-0000FD440000}"/>
    <cellStyle name="入力 2 2 4 3 2 2" xfId="5151" xr:uid="{00000000-0005-0000-0000-0000FE440000}"/>
    <cellStyle name="入力 2 2 4 3 3" xfId="6372" xr:uid="{00000000-0005-0000-0000-0000FF440000}"/>
    <cellStyle name="入力 2 2 4 3 4" xfId="7563" xr:uid="{00000000-0005-0000-0000-000000450000}"/>
    <cellStyle name="入力 2 2 4 3 5" xfId="9155" xr:uid="{00000000-0005-0000-0000-000001450000}"/>
    <cellStyle name="入力 2 2 4 3 6" xfId="10876" xr:uid="{00000000-0005-0000-0000-000002450000}"/>
    <cellStyle name="入力 2 2 4 3 7" xfId="12469" xr:uid="{00000000-0005-0000-0000-000003450000}"/>
    <cellStyle name="入力 2 2 4 3 8" xfId="13532" xr:uid="{00000000-0005-0000-0000-000004450000}"/>
    <cellStyle name="入力 2 2 4 3 9" xfId="16487" xr:uid="{00000000-0005-0000-0000-000005450000}"/>
    <cellStyle name="入力 2 2 4 4" xfId="1118" xr:uid="{00000000-0005-0000-0000-000006450000}"/>
    <cellStyle name="入力 2 2 4 4 10" xfId="18497" xr:uid="{00000000-0005-0000-0000-000007450000}"/>
    <cellStyle name="入力 2 2 4 4 11" xfId="20096" xr:uid="{00000000-0005-0000-0000-000008450000}"/>
    <cellStyle name="入力 2 2 4 4 12" xfId="4322" xr:uid="{00000000-0005-0000-0000-000009450000}"/>
    <cellStyle name="入力 2 2 4 4 2" xfId="2324" xr:uid="{00000000-0005-0000-0000-00000A450000}"/>
    <cellStyle name="入力 2 2 4 4 2 2" xfId="5544" xr:uid="{00000000-0005-0000-0000-00000B450000}"/>
    <cellStyle name="入力 2 2 4 4 3" xfId="6765" xr:uid="{00000000-0005-0000-0000-00000C450000}"/>
    <cellStyle name="入力 2 2 4 4 4" xfId="7956" xr:uid="{00000000-0005-0000-0000-00000D450000}"/>
    <cellStyle name="入力 2 2 4 4 5" xfId="9548" xr:uid="{00000000-0005-0000-0000-00000E450000}"/>
    <cellStyle name="入力 2 2 4 4 6" xfId="11269" xr:uid="{00000000-0005-0000-0000-00000F450000}"/>
    <cellStyle name="入力 2 2 4 4 7" xfId="12862" xr:uid="{00000000-0005-0000-0000-000010450000}"/>
    <cellStyle name="入力 2 2 4 4 8" xfId="15287" xr:uid="{00000000-0005-0000-0000-000011450000}"/>
    <cellStyle name="入力 2 2 4 4 9" xfId="16880" xr:uid="{00000000-0005-0000-0000-000012450000}"/>
    <cellStyle name="入力 2 2 4 5" xfId="1520" xr:uid="{00000000-0005-0000-0000-000013450000}"/>
    <cellStyle name="入力 2 2 4 5 10" xfId="17282" xr:uid="{00000000-0005-0000-0000-000014450000}"/>
    <cellStyle name="入力 2 2 4 5 11" xfId="18899" xr:uid="{00000000-0005-0000-0000-000015450000}"/>
    <cellStyle name="入力 2 2 4 5 12" xfId="20498" xr:uid="{00000000-0005-0000-0000-000016450000}"/>
    <cellStyle name="入力 2 2 4 5 2" xfId="2726" xr:uid="{00000000-0005-0000-0000-000017450000}"/>
    <cellStyle name="入力 2 2 4 5 2 2" xfId="5946" xr:uid="{00000000-0005-0000-0000-000018450000}"/>
    <cellStyle name="入力 2 2 4 5 3" xfId="3518" xr:uid="{00000000-0005-0000-0000-000019450000}"/>
    <cellStyle name="入力 2 2 4 5 4" xfId="8358" xr:uid="{00000000-0005-0000-0000-00001A450000}"/>
    <cellStyle name="入力 2 2 4 5 5" xfId="9950" xr:uid="{00000000-0005-0000-0000-00001B450000}"/>
    <cellStyle name="入力 2 2 4 5 6" xfId="11671" xr:uid="{00000000-0005-0000-0000-00001C450000}"/>
    <cellStyle name="入力 2 2 4 5 7" xfId="13264" xr:uid="{00000000-0005-0000-0000-00001D450000}"/>
    <cellStyle name="入力 2 2 4 5 8" xfId="14759" xr:uid="{00000000-0005-0000-0000-00001E450000}"/>
    <cellStyle name="入力 2 2 4 5 9" xfId="15689" xr:uid="{00000000-0005-0000-0000-00001F450000}"/>
    <cellStyle name="入力 2 2 4 6" xfId="4671" xr:uid="{00000000-0005-0000-0000-000020450000}"/>
    <cellStyle name="入力 2 2 4 7" xfId="7152" xr:uid="{00000000-0005-0000-0000-000021450000}"/>
    <cellStyle name="入力 2 2 4 8" xfId="8744" xr:uid="{00000000-0005-0000-0000-000022450000}"/>
    <cellStyle name="入力 2 2 4 9" xfId="10464" xr:uid="{00000000-0005-0000-0000-000023450000}"/>
    <cellStyle name="入力 2 2 5" xfId="315" xr:uid="{00000000-0005-0000-0000-000024450000}"/>
    <cellStyle name="入力 2 2 5 10" xfId="12058" xr:uid="{00000000-0005-0000-0000-000025450000}"/>
    <cellStyle name="入力 2 2 5 11" xfId="13641" xr:uid="{00000000-0005-0000-0000-000026450000}"/>
    <cellStyle name="入力 2 2 5 12" xfId="16077" xr:uid="{00000000-0005-0000-0000-000027450000}"/>
    <cellStyle name="入力 2 2 5 13" xfId="17694" xr:uid="{00000000-0005-0000-0000-000028450000}"/>
    <cellStyle name="入力 2 2 5 14" xfId="19293" xr:uid="{00000000-0005-0000-0000-000029450000}"/>
    <cellStyle name="入力 2 2 5 2" xfId="429" xr:uid="{00000000-0005-0000-0000-00002A450000}"/>
    <cellStyle name="入力 2 2 5 2 10" xfId="13596" xr:uid="{00000000-0005-0000-0000-00002B450000}"/>
    <cellStyle name="入力 2 2 5 2 11" xfId="16191" xr:uid="{00000000-0005-0000-0000-00002C450000}"/>
    <cellStyle name="入力 2 2 5 2 12" xfId="17808" xr:uid="{00000000-0005-0000-0000-00002D450000}"/>
    <cellStyle name="入力 2 2 5 2 13" xfId="19407" xr:uid="{00000000-0005-0000-0000-00002E450000}"/>
    <cellStyle name="入力 2 2 5 2 2" xfId="840" xr:uid="{00000000-0005-0000-0000-00002F450000}"/>
    <cellStyle name="入力 2 2 5 2 2 10" xfId="18219" xr:uid="{00000000-0005-0000-0000-000030450000}"/>
    <cellStyle name="入力 2 2 5 2 2 11" xfId="19818" xr:uid="{00000000-0005-0000-0000-000031450000}"/>
    <cellStyle name="入力 2 2 5 2 2 12" xfId="4044" xr:uid="{00000000-0005-0000-0000-000032450000}"/>
    <cellStyle name="入力 2 2 5 2 2 2" xfId="2046" xr:uid="{00000000-0005-0000-0000-000033450000}"/>
    <cellStyle name="入力 2 2 5 2 2 2 2" xfId="5266" xr:uid="{00000000-0005-0000-0000-000034450000}"/>
    <cellStyle name="入力 2 2 5 2 2 3" xfId="6487" xr:uid="{00000000-0005-0000-0000-000035450000}"/>
    <cellStyle name="入力 2 2 5 2 2 4" xfId="7678" xr:uid="{00000000-0005-0000-0000-000036450000}"/>
    <cellStyle name="入力 2 2 5 2 2 5" xfId="9270" xr:uid="{00000000-0005-0000-0000-000037450000}"/>
    <cellStyle name="入力 2 2 5 2 2 6" xfId="10991" xr:uid="{00000000-0005-0000-0000-000038450000}"/>
    <cellStyle name="入力 2 2 5 2 2 7" xfId="12584" xr:uid="{00000000-0005-0000-0000-000039450000}"/>
    <cellStyle name="入力 2 2 5 2 2 8" xfId="15009" xr:uid="{00000000-0005-0000-0000-00003A450000}"/>
    <cellStyle name="入力 2 2 5 2 2 9" xfId="16602" xr:uid="{00000000-0005-0000-0000-00003B450000}"/>
    <cellStyle name="入力 2 2 5 2 3" xfId="1233" xr:uid="{00000000-0005-0000-0000-00003C450000}"/>
    <cellStyle name="入力 2 2 5 2 3 10" xfId="18612" xr:uid="{00000000-0005-0000-0000-00003D450000}"/>
    <cellStyle name="入力 2 2 5 2 3 11" xfId="20211" xr:uid="{00000000-0005-0000-0000-00003E450000}"/>
    <cellStyle name="入力 2 2 5 2 3 12" xfId="4437" xr:uid="{00000000-0005-0000-0000-00003F450000}"/>
    <cellStyle name="入力 2 2 5 2 3 2" xfId="2439" xr:uid="{00000000-0005-0000-0000-000040450000}"/>
    <cellStyle name="入力 2 2 5 2 3 2 2" xfId="5659" xr:uid="{00000000-0005-0000-0000-000041450000}"/>
    <cellStyle name="入力 2 2 5 2 3 3" xfId="6880" xr:uid="{00000000-0005-0000-0000-000042450000}"/>
    <cellStyle name="入力 2 2 5 2 3 4" xfId="8071" xr:uid="{00000000-0005-0000-0000-000043450000}"/>
    <cellStyle name="入力 2 2 5 2 3 5" xfId="9663" xr:uid="{00000000-0005-0000-0000-000044450000}"/>
    <cellStyle name="入力 2 2 5 2 3 6" xfId="11384" xr:uid="{00000000-0005-0000-0000-000045450000}"/>
    <cellStyle name="入力 2 2 5 2 3 7" xfId="12977" xr:uid="{00000000-0005-0000-0000-000046450000}"/>
    <cellStyle name="入力 2 2 5 2 3 8" xfId="15402" xr:uid="{00000000-0005-0000-0000-000047450000}"/>
    <cellStyle name="入力 2 2 5 2 3 9" xfId="16995" xr:uid="{00000000-0005-0000-0000-000048450000}"/>
    <cellStyle name="入力 2 2 5 2 4" xfId="1635" xr:uid="{00000000-0005-0000-0000-000049450000}"/>
    <cellStyle name="入力 2 2 5 2 4 10" xfId="17397" xr:uid="{00000000-0005-0000-0000-00004A450000}"/>
    <cellStyle name="入力 2 2 5 2 4 11" xfId="19014" xr:uid="{00000000-0005-0000-0000-00004B450000}"/>
    <cellStyle name="入力 2 2 5 2 4 12" xfId="20613" xr:uid="{00000000-0005-0000-0000-00004C450000}"/>
    <cellStyle name="入力 2 2 5 2 4 2" xfId="2841" xr:uid="{00000000-0005-0000-0000-00004D450000}"/>
    <cellStyle name="入力 2 2 5 2 4 2 2" xfId="6061" xr:uid="{00000000-0005-0000-0000-00004E450000}"/>
    <cellStyle name="入力 2 2 5 2 4 3" xfId="3633" xr:uid="{00000000-0005-0000-0000-00004F450000}"/>
    <cellStyle name="入力 2 2 5 2 4 4" xfId="8473" xr:uid="{00000000-0005-0000-0000-000050450000}"/>
    <cellStyle name="入力 2 2 5 2 4 5" xfId="10065" xr:uid="{00000000-0005-0000-0000-000051450000}"/>
    <cellStyle name="入力 2 2 5 2 4 6" xfId="11786" xr:uid="{00000000-0005-0000-0000-000052450000}"/>
    <cellStyle name="入力 2 2 5 2 4 7" xfId="13379" xr:uid="{00000000-0005-0000-0000-000053450000}"/>
    <cellStyle name="入力 2 2 5 2 4 8" xfId="14874" xr:uid="{00000000-0005-0000-0000-000054450000}"/>
    <cellStyle name="入力 2 2 5 2 4 9" xfId="15804" xr:uid="{00000000-0005-0000-0000-000055450000}"/>
    <cellStyle name="入力 2 2 5 2 5" xfId="4707" xr:uid="{00000000-0005-0000-0000-000056450000}"/>
    <cellStyle name="入力 2 2 5 2 6" xfId="7267" xr:uid="{00000000-0005-0000-0000-000057450000}"/>
    <cellStyle name="入力 2 2 5 2 7" xfId="8859" xr:uid="{00000000-0005-0000-0000-000058450000}"/>
    <cellStyle name="入力 2 2 5 2 8" xfId="10579" xr:uid="{00000000-0005-0000-0000-000059450000}"/>
    <cellStyle name="入力 2 2 5 2 9" xfId="12172" xr:uid="{00000000-0005-0000-0000-00005A450000}"/>
    <cellStyle name="入力 2 2 5 3" xfId="726" xr:uid="{00000000-0005-0000-0000-00005B450000}"/>
    <cellStyle name="入力 2 2 5 3 10" xfId="18105" xr:uid="{00000000-0005-0000-0000-00005C450000}"/>
    <cellStyle name="入力 2 2 5 3 11" xfId="19704" xr:uid="{00000000-0005-0000-0000-00005D450000}"/>
    <cellStyle name="入力 2 2 5 3 12" xfId="3930" xr:uid="{00000000-0005-0000-0000-00005E450000}"/>
    <cellStyle name="入力 2 2 5 3 2" xfId="1932" xr:uid="{00000000-0005-0000-0000-00005F450000}"/>
    <cellStyle name="入力 2 2 5 3 2 2" xfId="5152" xr:uid="{00000000-0005-0000-0000-000060450000}"/>
    <cellStyle name="入力 2 2 5 3 3" xfId="6373" xr:uid="{00000000-0005-0000-0000-000061450000}"/>
    <cellStyle name="入力 2 2 5 3 4" xfId="7564" xr:uid="{00000000-0005-0000-0000-000062450000}"/>
    <cellStyle name="入力 2 2 5 3 5" xfId="9156" xr:uid="{00000000-0005-0000-0000-000063450000}"/>
    <cellStyle name="入力 2 2 5 3 6" xfId="10877" xr:uid="{00000000-0005-0000-0000-000064450000}"/>
    <cellStyle name="入力 2 2 5 3 7" xfId="12470" xr:uid="{00000000-0005-0000-0000-000065450000}"/>
    <cellStyle name="入力 2 2 5 3 8" xfId="13531" xr:uid="{00000000-0005-0000-0000-000066450000}"/>
    <cellStyle name="入力 2 2 5 3 9" xfId="16488" xr:uid="{00000000-0005-0000-0000-000067450000}"/>
    <cellStyle name="入力 2 2 5 4" xfId="1119" xr:uid="{00000000-0005-0000-0000-000068450000}"/>
    <cellStyle name="入力 2 2 5 4 10" xfId="18498" xr:uid="{00000000-0005-0000-0000-000069450000}"/>
    <cellStyle name="入力 2 2 5 4 11" xfId="20097" xr:uid="{00000000-0005-0000-0000-00006A450000}"/>
    <cellStyle name="入力 2 2 5 4 12" xfId="4323" xr:uid="{00000000-0005-0000-0000-00006B450000}"/>
    <cellStyle name="入力 2 2 5 4 2" xfId="2325" xr:uid="{00000000-0005-0000-0000-00006C450000}"/>
    <cellStyle name="入力 2 2 5 4 2 2" xfId="5545" xr:uid="{00000000-0005-0000-0000-00006D450000}"/>
    <cellStyle name="入力 2 2 5 4 3" xfId="6766" xr:uid="{00000000-0005-0000-0000-00006E450000}"/>
    <cellStyle name="入力 2 2 5 4 4" xfId="7957" xr:uid="{00000000-0005-0000-0000-00006F450000}"/>
    <cellStyle name="入力 2 2 5 4 5" xfId="9549" xr:uid="{00000000-0005-0000-0000-000070450000}"/>
    <cellStyle name="入力 2 2 5 4 6" xfId="11270" xr:uid="{00000000-0005-0000-0000-000071450000}"/>
    <cellStyle name="入力 2 2 5 4 7" xfId="12863" xr:uid="{00000000-0005-0000-0000-000072450000}"/>
    <cellStyle name="入力 2 2 5 4 8" xfId="15288" xr:uid="{00000000-0005-0000-0000-000073450000}"/>
    <cellStyle name="入力 2 2 5 4 9" xfId="16881" xr:uid="{00000000-0005-0000-0000-000074450000}"/>
    <cellStyle name="入力 2 2 5 5" xfId="1521" xr:uid="{00000000-0005-0000-0000-000075450000}"/>
    <cellStyle name="入力 2 2 5 5 10" xfId="17283" xr:uid="{00000000-0005-0000-0000-000076450000}"/>
    <cellStyle name="入力 2 2 5 5 11" xfId="18900" xr:uid="{00000000-0005-0000-0000-000077450000}"/>
    <cellStyle name="入力 2 2 5 5 12" xfId="20499" xr:uid="{00000000-0005-0000-0000-000078450000}"/>
    <cellStyle name="入力 2 2 5 5 2" xfId="2727" xr:uid="{00000000-0005-0000-0000-000079450000}"/>
    <cellStyle name="入力 2 2 5 5 2 2" xfId="5947" xr:uid="{00000000-0005-0000-0000-00007A450000}"/>
    <cellStyle name="入力 2 2 5 5 3" xfId="3519" xr:uid="{00000000-0005-0000-0000-00007B450000}"/>
    <cellStyle name="入力 2 2 5 5 4" xfId="8359" xr:uid="{00000000-0005-0000-0000-00007C450000}"/>
    <cellStyle name="入力 2 2 5 5 5" xfId="9951" xr:uid="{00000000-0005-0000-0000-00007D450000}"/>
    <cellStyle name="入力 2 2 5 5 6" xfId="11672" xr:uid="{00000000-0005-0000-0000-00007E450000}"/>
    <cellStyle name="入力 2 2 5 5 7" xfId="13265" xr:uid="{00000000-0005-0000-0000-00007F450000}"/>
    <cellStyle name="入力 2 2 5 5 8" xfId="14760" xr:uid="{00000000-0005-0000-0000-000080450000}"/>
    <cellStyle name="入力 2 2 5 5 9" xfId="15690" xr:uid="{00000000-0005-0000-0000-000081450000}"/>
    <cellStyle name="入力 2 2 5 6" xfId="4670" xr:uid="{00000000-0005-0000-0000-000082450000}"/>
    <cellStyle name="入力 2 2 5 7" xfId="7153" xr:uid="{00000000-0005-0000-0000-000083450000}"/>
    <cellStyle name="入力 2 2 5 8" xfId="8745" xr:uid="{00000000-0005-0000-0000-000084450000}"/>
    <cellStyle name="入力 2 2 5 9" xfId="10465" xr:uid="{00000000-0005-0000-0000-000085450000}"/>
    <cellStyle name="入力 2 2 6" xfId="316" xr:uid="{00000000-0005-0000-0000-000086450000}"/>
    <cellStyle name="入力 2 2 6 10" xfId="12059" xr:uid="{00000000-0005-0000-0000-000087450000}"/>
    <cellStyle name="入力 2 2 6 11" xfId="13810" xr:uid="{00000000-0005-0000-0000-000088450000}"/>
    <cellStyle name="入力 2 2 6 12" xfId="16078" xr:uid="{00000000-0005-0000-0000-000089450000}"/>
    <cellStyle name="入力 2 2 6 13" xfId="17695" xr:uid="{00000000-0005-0000-0000-00008A450000}"/>
    <cellStyle name="入力 2 2 6 14" xfId="19294" xr:uid="{00000000-0005-0000-0000-00008B450000}"/>
    <cellStyle name="入力 2 2 6 2" xfId="430" xr:uid="{00000000-0005-0000-0000-00008C450000}"/>
    <cellStyle name="入力 2 2 6 2 10" xfId="10318" xr:uid="{00000000-0005-0000-0000-00008D450000}"/>
    <cellStyle name="入力 2 2 6 2 11" xfId="16192" xr:uid="{00000000-0005-0000-0000-00008E450000}"/>
    <cellStyle name="入力 2 2 6 2 12" xfId="17809" xr:uid="{00000000-0005-0000-0000-00008F450000}"/>
    <cellStyle name="入力 2 2 6 2 13" xfId="19408" xr:uid="{00000000-0005-0000-0000-000090450000}"/>
    <cellStyle name="入力 2 2 6 2 2" xfId="841" xr:uid="{00000000-0005-0000-0000-000091450000}"/>
    <cellStyle name="入力 2 2 6 2 2 10" xfId="18220" xr:uid="{00000000-0005-0000-0000-000092450000}"/>
    <cellStyle name="入力 2 2 6 2 2 11" xfId="19819" xr:uid="{00000000-0005-0000-0000-000093450000}"/>
    <cellStyle name="入力 2 2 6 2 2 12" xfId="4045" xr:uid="{00000000-0005-0000-0000-000094450000}"/>
    <cellStyle name="入力 2 2 6 2 2 2" xfId="2047" xr:uid="{00000000-0005-0000-0000-000095450000}"/>
    <cellStyle name="入力 2 2 6 2 2 2 2" xfId="5267" xr:uid="{00000000-0005-0000-0000-000096450000}"/>
    <cellStyle name="入力 2 2 6 2 2 3" xfId="6488" xr:uid="{00000000-0005-0000-0000-000097450000}"/>
    <cellStyle name="入力 2 2 6 2 2 4" xfId="7679" xr:uid="{00000000-0005-0000-0000-000098450000}"/>
    <cellStyle name="入力 2 2 6 2 2 5" xfId="9271" xr:uid="{00000000-0005-0000-0000-000099450000}"/>
    <cellStyle name="入力 2 2 6 2 2 6" xfId="10992" xr:uid="{00000000-0005-0000-0000-00009A450000}"/>
    <cellStyle name="入力 2 2 6 2 2 7" xfId="12585" xr:uid="{00000000-0005-0000-0000-00009B450000}"/>
    <cellStyle name="入力 2 2 6 2 2 8" xfId="15010" xr:uid="{00000000-0005-0000-0000-00009C450000}"/>
    <cellStyle name="入力 2 2 6 2 2 9" xfId="16603" xr:uid="{00000000-0005-0000-0000-00009D450000}"/>
    <cellStyle name="入力 2 2 6 2 3" xfId="1234" xr:uid="{00000000-0005-0000-0000-00009E450000}"/>
    <cellStyle name="入力 2 2 6 2 3 10" xfId="18613" xr:uid="{00000000-0005-0000-0000-00009F450000}"/>
    <cellStyle name="入力 2 2 6 2 3 11" xfId="20212" xr:uid="{00000000-0005-0000-0000-0000A0450000}"/>
    <cellStyle name="入力 2 2 6 2 3 12" xfId="4438" xr:uid="{00000000-0005-0000-0000-0000A1450000}"/>
    <cellStyle name="入力 2 2 6 2 3 2" xfId="2440" xr:uid="{00000000-0005-0000-0000-0000A2450000}"/>
    <cellStyle name="入力 2 2 6 2 3 2 2" xfId="5660" xr:uid="{00000000-0005-0000-0000-0000A3450000}"/>
    <cellStyle name="入力 2 2 6 2 3 3" xfId="6881" xr:uid="{00000000-0005-0000-0000-0000A4450000}"/>
    <cellStyle name="入力 2 2 6 2 3 4" xfId="8072" xr:uid="{00000000-0005-0000-0000-0000A5450000}"/>
    <cellStyle name="入力 2 2 6 2 3 5" xfId="9664" xr:uid="{00000000-0005-0000-0000-0000A6450000}"/>
    <cellStyle name="入力 2 2 6 2 3 6" xfId="11385" xr:uid="{00000000-0005-0000-0000-0000A7450000}"/>
    <cellStyle name="入力 2 2 6 2 3 7" xfId="12978" xr:uid="{00000000-0005-0000-0000-0000A8450000}"/>
    <cellStyle name="入力 2 2 6 2 3 8" xfId="15403" xr:uid="{00000000-0005-0000-0000-0000A9450000}"/>
    <cellStyle name="入力 2 2 6 2 3 9" xfId="16996" xr:uid="{00000000-0005-0000-0000-0000AA450000}"/>
    <cellStyle name="入力 2 2 6 2 4" xfId="1636" xr:uid="{00000000-0005-0000-0000-0000AB450000}"/>
    <cellStyle name="入力 2 2 6 2 4 10" xfId="17398" xr:uid="{00000000-0005-0000-0000-0000AC450000}"/>
    <cellStyle name="入力 2 2 6 2 4 11" xfId="19015" xr:uid="{00000000-0005-0000-0000-0000AD450000}"/>
    <cellStyle name="入力 2 2 6 2 4 12" xfId="20614" xr:uid="{00000000-0005-0000-0000-0000AE450000}"/>
    <cellStyle name="入力 2 2 6 2 4 2" xfId="2842" xr:uid="{00000000-0005-0000-0000-0000AF450000}"/>
    <cellStyle name="入力 2 2 6 2 4 2 2" xfId="6062" xr:uid="{00000000-0005-0000-0000-0000B0450000}"/>
    <cellStyle name="入力 2 2 6 2 4 3" xfId="3634" xr:uid="{00000000-0005-0000-0000-0000B1450000}"/>
    <cellStyle name="入力 2 2 6 2 4 4" xfId="8474" xr:uid="{00000000-0005-0000-0000-0000B2450000}"/>
    <cellStyle name="入力 2 2 6 2 4 5" xfId="10066" xr:uid="{00000000-0005-0000-0000-0000B3450000}"/>
    <cellStyle name="入力 2 2 6 2 4 6" xfId="11787" xr:uid="{00000000-0005-0000-0000-0000B4450000}"/>
    <cellStyle name="入力 2 2 6 2 4 7" xfId="13380" xr:uid="{00000000-0005-0000-0000-0000B5450000}"/>
    <cellStyle name="入力 2 2 6 2 4 8" xfId="14875" xr:uid="{00000000-0005-0000-0000-0000B6450000}"/>
    <cellStyle name="入力 2 2 6 2 4 9" xfId="15805" xr:uid="{00000000-0005-0000-0000-0000B7450000}"/>
    <cellStyle name="入力 2 2 6 2 5" xfId="4830" xr:uid="{00000000-0005-0000-0000-0000B8450000}"/>
    <cellStyle name="入力 2 2 6 2 6" xfId="7268" xr:uid="{00000000-0005-0000-0000-0000B9450000}"/>
    <cellStyle name="入力 2 2 6 2 7" xfId="8860" xr:uid="{00000000-0005-0000-0000-0000BA450000}"/>
    <cellStyle name="入力 2 2 6 2 8" xfId="10580" xr:uid="{00000000-0005-0000-0000-0000BB450000}"/>
    <cellStyle name="入力 2 2 6 2 9" xfId="12173" xr:uid="{00000000-0005-0000-0000-0000BC450000}"/>
    <cellStyle name="入力 2 2 6 3" xfId="727" xr:uid="{00000000-0005-0000-0000-0000BD450000}"/>
    <cellStyle name="入力 2 2 6 3 10" xfId="18106" xr:uid="{00000000-0005-0000-0000-0000BE450000}"/>
    <cellStyle name="入力 2 2 6 3 11" xfId="19705" xr:uid="{00000000-0005-0000-0000-0000BF450000}"/>
    <cellStyle name="入力 2 2 6 3 12" xfId="3931" xr:uid="{00000000-0005-0000-0000-0000C0450000}"/>
    <cellStyle name="入力 2 2 6 3 2" xfId="1933" xr:uid="{00000000-0005-0000-0000-0000C1450000}"/>
    <cellStyle name="入力 2 2 6 3 2 2" xfId="5153" xr:uid="{00000000-0005-0000-0000-0000C2450000}"/>
    <cellStyle name="入力 2 2 6 3 3" xfId="6374" xr:uid="{00000000-0005-0000-0000-0000C3450000}"/>
    <cellStyle name="入力 2 2 6 3 4" xfId="7565" xr:uid="{00000000-0005-0000-0000-0000C4450000}"/>
    <cellStyle name="入力 2 2 6 3 5" xfId="9157" xr:uid="{00000000-0005-0000-0000-0000C5450000}"/>
    <cellStyle name="入力 2 2 6 3 6" xfId="10878" xr:uid="{00000000-0005-0000-0000-0000C6450000}"/>
    <cellStyle name="入力 2 2 6 3 7" xfId="12471" xr:uid="{00000000-0005-0000-0000-0000C7450000}"/>
    <cellStyle name="入力 2 2 6 3 8" xfId="10292" xr:uid="{00000000-0005-0000-0000-0000C8450000}"/>
    <cellStyle name="入力 2 2 6 3 9" xfId="16489" xr:uid="{00000000-0005-0000-0000-0000C9450000}"/>
    <cellStyle name="入力 2 2 6 4" xfId="1120" xr:uid="{00000000-0005-0000-0000-0000CA450000}"/>
    <cellStyle name="入力 2 2 6 4 10" xfId="18499" xr:uid="{00000000-0005-0000-0000-0000CB450000}"/>
    <cellStyle name="入力 2 2 6 4 11" xfId="20098" xr:uid="{00000000-0005-0000-0000-0000CC450000}"/>
    <cellStyle name="入力 2 2 6 4 12" xfId="4324" xr:uid="{00000000-0005-0000-0000-0000CD450000}"/>
    <cellStyle name="入力 2 2 6 4 2" xfId="2326" xr:uid="{00000000-0005-0000-0000-0000CE450000}"/>
    <cellStyle name="入力 2 2 6 4 2 2" xfId="5546" xr:uid="{00000000-0005-0000-0000-0000CF450000}"/>
    <cellStyle name="入力 2 2 6 4 3" xfId="6767" xr:uid="{00000000-0005-0000-0000-0000D0450000}"/>
    <cellStyle name="入力 2 2 6 4 4" xfId="7958" xr:uid="{00000000-0005-0000-0000-0000D1450000}"/>
    <cellStyle name="入力 2 2 6 4 5" xfId="9550" xr:uid="{00000000-0005-0000-0000-0000D2450000}"/>
    <cellStyle name="入力 2 2 6 4 6" xfId="11271" xr:uid="{00000000-0005-0000-0000-0000D3450000}"/>
    <cellStyle name="入力 2 2 6 4 7" xfId="12864" xr:uid="{00000000-0005-0000-0000-0000D4450000}"/>
    <cellStyle name="入力 2 2 6 4 8" xfId="15289" xr:uid="{00000000-0005-0000-0000-0000D5450000}"/>
    <cellStyle name="入力 2 2 6 4 9" xfId="16882" xr:uid="{00000000-0005-0000-0000-0000D6450000}"/>
    <cellStyle name="入力 2 2 6 5" xfId="1522" xr:uid="{00000000-0005-0000-0000-0000D7450000}"/>
    <cellStyle name="入力 2 2 6 5 10" xfId="17284" xr:uid="{00000000-0005-0000-0000-0000D8450000}"/>
    <cellStyle name="入力 2 2 6 5 11" xfId="18901" xr:uid="{00000000-0005-0000-0000-0000D9450000}"/>
    <cellStyle name="入力 2 2 6 5 12" xfId="20500" xr:uid="{00000000-0005-0000-0000-0000DA450000}"/>
    <cellStyle name="入力 2 2 6 5 2" xfId="2728" xr:uid="{00000000-0005-0000-0000-0000DB450000}"/>
    <cellStyle name="入力 2 2 6 5 2 2" xfId="5948" xr:uid="{00000000-0005-0000-0000-0000DC450000}"/>
    <cellStyle name="入力 2 2 6 5 3" xfId="3520" xr:uid="{00000000-0005-0000-0000-0000DD450000}"/>
    <cellStyle name="入力 2 2 6 5 4" xfId="8360" xr:uid="{00000000-0005-0000-0000-0000DE450000}"/>
    <cellStyle name="入力 2 2 6 5 5" xfId="9952" xr:uid="{00000000-0005-0000-0000-0000DF450000}"/>
    <cellStyle name="入力 2 2 6 5 6" xfId="11673" xr:uid="{00000000-0005-0000-0000-0000E0450000}"/>
    <cellStyle name="入力 2 2 6 5 7" xfId="13266" xr:uid="{00000000-0005-0000-0000-0000E1450000}"/>
    <cellStyle name="入力 2 2 6 5 8" xfId="14761" xr:uid="{00000000-0005-0000-0000-0000E2450000}"/>
    <cellStyle name="入力 2 2 6 5 9" xfId="15691" xr:uid="{00000000-0005-0000-0000-0000E3450000}"/>
    <cellStyle name="入力 2 2 6 6" xfId="4669" xr:uid="{00000000-0005-0000-0000-0000E4450000}"/>
    <cellStyle name="入力 2 2 6 7" xfId="7154" xr:uid="{00000000-0005-0000-0000-0000E5450000}"/>
    <cellStyle name="入力 2 2 6 8" xfId="8746" xr:uid="{00000000-0005-0000-0000-0000E6450000}"/>
    <cellStyle name="入力 2 2 6 9" xfId="10466" xr:uid="{00000000-0005-0000-0000-0000E7450000}"/>
    <cellStyle name="入力 2 2 7" xfId="722" xr:uid="{00000000-0005-0000-0000-0000E8450000}"/>
    <cellStyle name="入力 2 2 7 10" xfId="18101" xr:uid="{00000000-0005-0000-0000-0000E9450000}"/>
    <cellStyle name="入力 2 2 7 11" xfId="19700" xr:uid="{00000000-0005-0000-0000-0000EA450000}"/>
    <cellStyle name="入力 2 2 7 12" xfId="3926" xr:uid="{00000000-0005-0000-0000-0000EB450000}"/>
    <cellStyle name="入力 2 2 7 2" xfId="1928" xr:uid="{00000000-0005-0000-0000-0000EC450000}"/>
    <cellStyle name="入力 2 2 7 2 2" xfId="5148" xr:uid="{00000000-0005-0000-0000-0000ED450000}"/>
    <cellStyle name="入力 2 2 7 3" xfId="6369" xr:uid="{00000000-0005-0000-0000-0000EE450000}"/>
    <cellStyle name="入力 2 2 7 4" xfId="7560" xr:uid="{00000000-0005-0000-0000-0000EF450000}"/>
    <cellStyle name="入力 2 2 7 5" xfId="9152" xr:uid="{00000000-0005-0000-0000-0000F0450000}"/>
    <cellStyle name="入力 2 2 7 6" xfId="10873" xr:uid="{00000000-0005-0000-0000-0000F1450000}"/>
    <cellStyle name="入力 2 2 7 7" xfId="12466" xr:uid="{00000000-0005-0000-0000-0000F2450000}"/>
    <cellStyle name="入力 2 2 7 8" xfId="13814" xr:uid="{00000000-0005-0000-0000-0000F3450000}"/>
    <cellStyle name="入力 2 2 7 9" xfId="16484" xr:uid="{00000000-0005-0000-0000-0000F4450000}"/>
    <cellStyle name="入力 2 2 8" xfId="1115" xr:uid="{00000000-0005-0000-0000-0000F5450000}"/>
    <cellStyle name="入力 2 2 8 10" xfId="18494" xr:uid="{00000000-0005-0000-0000-0000F6450000}"/>
    <cellStyle name="入力 2 2 8 11" xfId="20093" xr:uid="{00000000-0005-0000-0000-0000F7450000}"/>
    <cellStyle name="入力 2 2 8 12" xfId="4319" xr:uid="{00000000-0005-0000-0000-0000F8450000}"/>
    <cellStyle name="入力 2 2 8 2" xfId="2321" xr:uid="{00000000-0005-0000-0000-0000F9450000}"/>
    <cellStyle name="入力 2 2 8 2 2" xfId="5541" xr:uid="{00000000-0005-0000-0000-0000FA450000}"/>
    <cellStyle name="入力 2 2 8 3" xfId="6762" xr:uid="{00000000-0005-0000-0000-0000FB450000}"/>
    <cellStyle name="入力 2 2 8 4" xfId="7953" xr:uid="{00000000-0005-0000-0000-0000FC450000}"/>
    <cellStyle name="入力 2 2 8 5" xfId="9545" xr:uid="{00000000-0005-0000-0000-0000FD450000}"/>
    <cellStyle name="入力 2 2 8 6" xfId="11266" xr:uid="{00000000-0005-0000-0000-0000FE450000}"/>
    <cellStyle name="入力 2 2 8 7" xfId="12859" xr:uid="{00000000-0005-0000-0000-0000FF450000}"/>
    <cellStyle name="入力 2 2 8 8" xfId="15284" xr:uid="{00000000-0005-0000-0000-000000460000}"/>
    <cellStyle name="入力 2 2 8 9" xfId="16877" xr:uid="{00000000-0005-0000-0000-000001460000}"/>
    <cellStyle name="入力 2 2 9" xfId="1517" xr:uid="{00000000-0005-0000-0000-000002460000}"/>
    <cellStyle name="入力 2 2 9 10" xfId="17279" xr:uid="{00000000-0005-0000-0000-000003460000}"/>
    <cellStyle name="入力 2 2 9 11" xfId="18896" xr:uid="{00000000-0005-0000-0000-000004460000}"/>
    <cellStyle name="入力 2 2 9 12" xfId="20495" xr:uid="{00000000-0005-0000-0000-000005460000}"/>
    <cellStyle name="入力 2 2 9 2" xfId="2723" xr:uid="{00000000-0005-0000-0000-000006460000}"/>
    <cellStyle name="入力 2 2 9 2 2" xfId="5943" xr:uid="{00000000-0005-0000-0000-000007460000}"/>
    <cellStyle name="入力 2 2 9 3" xfId="3515" xr:uid="{00000000-0005-0000-0000-000008460000}"/>
    <cellStyle name="入力 2 2 9 4" xfId="8355" xr:uid="{00000000-0005-0000-0000-000009460000}"/>
    <cellStyle name="入力 2 2 9 5" xfId="9947" xr:uid="{00000000-0005-0000-0000-00000A460000}"/>
    <cellStyle name="入力 2 2 9 6" xfId="11668" xr:uid="{00000000-0005-0000-0000-00000B460000}"/>
    <cellStyle name="入力 2 2 9 7" xfId="13261" xr:uid="{00000000-0005-0000-0000-00000C460000}"/>
    <cellStyle name="入力 2 2 9 8" xfId="14756" xr:uid="{00000000-0005-0000-0000-00000D460000}"/>
    <cellStyle name="入力 2 2 9 9" xfId="15686" xr:uid="{00000000-0005-0000-0000-00000E460000}"/>
    <cellStyle name="入力 2 3" xfId="317" xr:uid="{00000000-0005-0000-0000-00000F460000}"/>
    <cellStyle name="入力 2 3 10" xfId="12060" xr:uid="{00000000-0005-0000-0000-000010460000}"/>
    <cellStyle name="入力 2 3 11" xfId="13640" xr:uid="{00000000-0005-0000-0000-000011460000}"/>
    <cellStyle name="入力 2 3 12" xfId="16079" xr:uid="{00000000-0005-0000-0000-000012460000}"/>
    <cellStyle name="入力 2 3 13" xfId="17696" xr:uid="{00000000-0005-0000-0000-000013460000}"/>
    <cellStyle name="入力 2 3 14" xfId="19295" xr:uid="{00000000-0005-0000-0000-000014460000}"/>
    <cellStyle name="入力 2 3 2" xfId="467" xr:uid="{00000000-0005-0000-0000-000015460000}"/>
    <cellStyle name="入力 2 3 2 10" xfId="10304" xr:uid="{00000000-0005-0000-0000-000016460000}"/>
    <cellStyle name="入力 2 3 2 11" xfId="16229" xr:uid="{00000000-0005-0000-0000-000017460000}"/>
    <cellStyle name="入力 2 3 2 12" xfId="17846" xr:uid="{00000000-0005-0000-0000-000018460000}"/>
    <cellStyle name="入力 2 3 2 13" xfId="19445" xr:uid="{00000000-0005-0000-0000-000019460000}"/>
    <cellStyle name="入力 2 3 2 2" xfId="878" xr:uid="{00000000-0005-0000-0000-00001A460000}"/>
    <cellStyle name="入力 2 3 2 2 10" xfId="18257" xr:uid="{00000000-0005-0000-0000-00001B460000}"/>
    <cellStyle name="入力 2 3 2 2 11" xfId="19856" xr:uid="{00000000-0005-0000-0000-00001C460000}"/>
    <cellStyle name="入力 2 3 2 2 12" xfId="4082" xr:uid="{00000000-0005-0000-0000-00001D460000}"/>
    <cellStyle name="入力 2 3 2 2 2" xfId="2084" xr:uid="{00000000-0005-0000-0000-00001E460000}"/>
    <cellStyle name="入力 2 3 2 2 2 2" xfId="5304" xr:uid="{00000000-0005-0000-0000-00001F460000}"/>
    <cellStyle name="入力 2 3 2 2 3" xfId="6525" xr:uid="{00000000-0005-0000-0000-000020460000}"/>
    <cellStyle name="入力 2 3 2 2 4" xfId="7716" xr:uid="{00000000-0005-0000-0000-000021460000}"/>
    <cellStyle name="入力 2 3 2 2 5" xfId="9308" xr:uid="{00000000-0005-0000-0000-000022460000}"/>
    <cellStyle name="入力 2 3 2 2 6" xfId="11029" xr:uid="{00000000-0005-0000-0000-000023460000}"/>
    <cellStyle name="入力 2 3 2 2 7" xfId="12622" xr:uid="{00000000-0005-0000-0000-000024460000}"/>
    <cellStyle name="入力 2 3 2 2 8" xfId="15047" xr:uid="{00000000-0005-0000-0000-000025460000}"/>
    <cellStyle name="入力 2 3 2 2 9" xfId="16640" xr:uid="{00000000-0005-0000-0000-000026460000}"/>
    <cellStyle name="入力 2 3 2 3" xfId="1271" xr:uid="{00000000-0005-0000-0000-000027460000}"/>
    <cellStyle name="入力 2 3 2 3 10" xfId="18650" xr:uid="{00000000-0005-0000-0000-000028460000}"/>
    <cellStyle name="入力 2 3 2 3 11" xfId="20249" xr:uid="{00000000-0005-0000-0000-000029460000}"/>
    <cellStyle name="入力 2 3 2 3 12" xfId="4475" xr:uid="{00000000-0005-0000-0000-00002A460000}"/>
    <cellStyle name="入力 2 3 2 3 2" xfId="2477" xr:uid="{00000000-0005-0000-0000-00002B460000}"/>
    <cellStyle name="入力 2 3 2 3 2 2" xfId="5697" xr:uid="{00000000-0005-0000-0000-00002C460000}"/>
    <cellStyle name="入力 2 3 2 3 3" xfId="6918" xr:uid="{00000000-0005-0000-0000-00002D460000}"/>
    <cellStyle name="入力 2 3 2 3 4" xfId="8109" xr:uid="{00000000-0005-0000-0000-00002E460000}"/>
    <cellStyle name="入力 2 3 2 3 5" xfId="9701" xr:uid="{00000000-0005-0000-0000-00002F460000}"/>
    <cellStyle name="入力 2 3 2 3 6" xfId="11422" xr:uid="{00000000-0005-0000-0000-000030460000}"/>
    <cellStyle name="入力 2 3 2 3 7" xfId="13015" xr:uid="{00000000-0005-0000-0000-000031460000}"/>
    <cellStyle name="入力 2 3 2 3 8" xfId="15440" xr:uid="{00000000-0005-0000-0000-000032460000}"/>
    <cellStyle name="入力 2 3 2 3 9" xfId="17033" xr:uid="{00000000-0005-0000-0000-000033460000}"/>
    <cellStyle name="入力 2 3 2 4" xfId="1673" xr:uid="{00000000-0005-0000-0000-000034460000}"/>
    <cellStyle name="入力 2 3 2 4 10" xfId="17435" xr:uid="{00000000-0005-0000-0000-000035460000}"/>
    <cellStyle name="入力 2 3 2 4 11" xfId="19052" xr:uid="{00000000-0005-0000-0000-000036460000}"/>
    <cellStyle name="入力 2 3 2 4 12" xfId="20651" xr:uid="{00000000-0005-0000-0000-000037460000}"/>
    <cellStyle name="入力 2 3 2 4 2" xfId="2879" xr:uid="{00000000-0005-0000-0000-000038460000}"/>
    <cellStyle name="入力 2 3 2 4 2 2" xfId="6099" xr:uid="{00000000-0005-0000-0000-000039460000}"/>
    <cellStyle name="入力 2 3 2 4 3" xfId="3671" xr:uid="{00000000-0005-0000-0000-00003A460000}"/>
    <cellStyle name="入力 2 3 2 4 4" xfId="8511" xr:uid="{00000000-0005-0000-0000-00003B460000}"/>
    <cellStyle name="入力 2 3 2 4 5" xfId="10103" xr:uid="{00000000-0005-0000-0000-00003C460000}"/>
    <cellStyle name="入力 2 3 2 4 6" xfId="11824" xr:uid="{00000000-0005-0000-0000-00003D460000}"/>
    <cellStyle name="入力 2 3 2 4 7" xfId="13417" xr:uid="{00000000-0005-0000-0000-00003E460000}"/>
    <cellStyle name="入力 2 3 2 4 8" xfId="14912" xr:uid="{00000000-0005-0000-0000-00003F460000}"/>
    <cellStyle name="入力 2 3 2 4 9" xfId="15842" xr:uid="{00000000-0005-0000-0000-000040460000}"/>
    <cellStyle name="入力 2 3 2 5" xfId="4649" xr:uid="{00000000-0005-0000-0000-000041460000}"/>
    <cellStyle name="入力 2 3 2 6" xfId="7305" xr:uid="{00000000-0005-0000-0000-000042460000}"/>
    <cellStyle name="入力 2 3 2 7" xfId="8897" xr:uid="{00000000-0005-0000-0000-000043460000}"/>
    <cellStyle name="入力 2 3 2 8" xfId="10617" xr:uid="{00000000-0005-0000-0000-000044460000}"/>
    <cellStyle name="入力 2 3 2 9" xfId="12210" xr:uid="{00000000-0005-0000-0000-000045460000}"/>
    <cellStyle name="入力 2 3 3" xfId="728" xr:uid="{00000000-0005-0000-0000-000046460000}"/>
    <cellStyle name="入力 2 3 3 10" xfId="18107" xr:uid="{00000000-0005-0000-0000-000047460000}"/>
    <cellStyle name="入力 2 3 3 11" xfId="19706" xr:uid="{00000000-0005-0000-0000-000048460000}"/>
    <cellStyle name="入力 2 3 3 12" xfId="3932" xr:uid="{00000000-0005-0000-0000-000049460000}"/>
    <cellStyle name="入力 2 3 3 2" xfId="1934" xr:uid="{00000000-0005-0000-0000-00004A460000}"/>
    <cellStyle name="入力 2 3 3 2 2" xfId="5154" xr:uid="{00000000-0005-0000-0000-00004B460000}"/>
    <cellStyle name="入力 2 3 3 3" xfId="6375" xr:uid="{00000000-0005-0000-0000-00004C460000}"/>
    <cellStyle name="入力 2 3 3 4" xfId="7566" xr:uid="{00000000-0005-0000-0000-00004D460000}"/>
    <cellStyle name="入力 2 3 3 5" xfId="9158" xr:uid="{00000000-0005-0000-0000-00004E460000}"/>
    <cellStyle name="入力 2 3 3 6" xfId="10879" xr:uid="{00000000-0005-0000-0000-00004F460000}"/>
    <cellStyle name="入力 2 3 3 7" xfId="12472" xr:uid="{00000000-0005-0000-0000-000050460000}"/>
    <cellStyle name="入力 2 3 3 8" xfId="13680" xr:uid="{00000000-0005-0000-0000-000051460000}"/>
    <cellStyle name="入力 2 3 3 9" xfId="16490" xr:uid="{00000000-0005-0000-0000-000052460000}"/>
    <cellStyle name="入力 2 3 4" xfId="1121" xr:uid="{00000000-0005-0000-0000-000053460000}"/>
    <cellStyle name="入力 2 3 4 10" xfId="18500" xr:uid="{00000000-0005-0000-0000-000054460000}"/>
    <cellStyle name="入力 2 3 4 11" xfId="20099" xr:uid="{00000000-0005-0000-0000-000055460000}"/>
    <cellStyle name="入力 2 3 4 12" xfId="4325" xr:uid="{00000000-0005-0000-0000-000056460000}"/>
    <cellStyle name="入力 2 3 4 2" xfId="2327" xr:uid="{00000000-0005-0000-0000-000057460000}"/>
    <cellStyle name="入力 2 3 4 2 2" xfId="5547" xr:uid="{00000000-0005-0000-0000-000058460000}"/>
    <cellStyle name="入力 2 3 4 3" xfId="6768" xr:uid="{00000000-0005-0000-0000-000059460000}"/>
    <cellStyle name="入力 2 3 4 4" xfId="7959" xr:uid="{00000000-0005-0000-0000-00005A460000}"/>
    <cellStyle name="入力 2 3 4 5" xfId="9551" xr:uid="{00000000-0005-0000-0000-00005B460000}"/>
    <cellStyle name="入力 2 3 4 6" xfId="11272" xr:uid="{00000000-0005-0000-0000-00005C460000}"/>
    <cellStyle name="入力 2 3 4 7" xfId="12865" xr:uid="{00000000-0005-0000-0000-00005D460000}"/>
    <cellStyle name="入力 2 3 4 8" xfId="15290" xr:uid="{00000000-0005-0000-0000-00005E460000}"/>
    <cellStyle name="入力 2 3 4 9" xfId="16883" xr:uid="{00000000-0005-0000-0000-00005F460000}"/>
    <cellStyle name="入力 2 3 5" xfId="1523" xr:uid="{00000000-0005-0000-0000-000060460000}"/>
    <cellStyle name="入力 2 3 5 10" xfId="17285" xr:uid="{00000000-0005-0000-0000-000061460000}"/>
    <cellStyle name="入力 2 3 5 11" xfId="18902" xr:uid="{00000000-0005-0000-0000-000062460000}"/>
    <cellStyle name="入力 2 3 5 12" xfId="20501" xr:uid="{00000000-0005-0000-0000-000063460000}"/>
    <cellStyle name="入力 2 3 5 2" xfId="2729" xr:uid="{00000000-0005-0000-0000-000064460000}"/>
    <cellStyle name="入力 2 3 5 2 2" xfId="5949" xr:uid="{00000000-0005-0000-0000-000065460000}"/>
    <cellStyle name="入力 2 3 5 3" xfId="3521" xr:uid="{00000000-0005-0000-0000-000066460000}"/>
    <cellStyle name="入力 2 3 5 4" xfId="8361" xr:uid="{00000000-0005-0000-0000-000067460000}"/>
    <cellStyle name="入力 2 3 5 5" xfId="9953" xr:uid="{00000000-0005-0000-0000-000068460000}"/>
    <cellStyle name="入力 2 3 5 6" xfId="11674" xr:uid="{00000000-0005-0000-0000-000069460000}"/>
    <cellStyle name="入力 2 3 5 7" xfId="13267" xr:uid="{00000000-0005-0000-0000-00006A460000}"/>
    <cellStyle name="入力 2 3 5 8" xfId="14762" xr:uid="{00000000-0005-0000-0000-00006B460000}"/>
    <cellStyle name="入力 2 3 5 9" xfId="15692" xr:uid="{00000000-0005-0000-0000-00006C460000}"/>
    <cellStyle name="入力 2 3 6" xfId="4668" xr:uid="{00000000-0005-0000-0000-00006D460000}"/>
    <cellStyle name="入力 2 3 7" xfId="7155" xr:uid="{00000000-0005-0000-0000-00006E460000}"/>
    <cellStyle name="入力 2 3 8" xfId="8747" xr:uid="{00000000-0005-0000-0000-00006F460000}"/>
    <cellStyle name="入力 2 3 9" xfId="10467" xr:uid="{00000000-0005-0000-0000-000070460000}"/>
    <cellStyle name="入力 2 4" xfId="318" xr:uid="{00000000-0005-0000-0000-000071460000}"/>
    <cellStyle name="入力 2 4 10" xfId="12061" xr:uid="{00000000-0005-0000-0000-000072460000}"/>
    <cellStyle name="入力 2 4 11" xfId="13783" xr:uid="{00000000-0005-0000-0000-000073460000}"/>
    <cellStyle name="入力 2 4 12" xfId="16080" xr:uid="{00000000-0005-0000-0000-000074460000}"/>
    <cellStyle name="入力 2 4 13" xfId="17697" xr:uid="{00000000-0005-0000-0000-000075460000}"/>
    <cellStyle name="入力 2 4 14" xfId="19296" xr:uid="{00000000-0005-0000-0000-000076460000}"/>
    <cellStyle name="入力 2 4 2" xfId="497" xr:uid="{00000000-0005-0000-0000-000077460000}"/>
    <cellStyle name="入力 2 4 2 10" xfId="13581" xr:uid="{00000000-0005-0000-0000-000078460000}"/>
    <cellStyle name="入力 2 4 2 11" xfId="16259" xr:uid="{00000000-0005-0000-0000-000079460000}"/>
    <cellStyle name="入力 2 4 2 12" xfId="17876" xr:uid="{00000000-0005-0000-0000-00007A460000}"/>
    <cellStyle name="入力 2 4 2 13" xfId="19475" xr:uid="{00000000-0005-0000-0000-00007B460000}"/>
    <cellStyle name="入力 2 4 2 2" xfId="908" xr:uid="{00000000-0005-0000-0000-00007C460000}"/>
    <cellStyle name="入力 2 4 2 2 10" xfId="18287" xr:uid="{00000000-0005-0000-0000-00007D460000}"/>
    <cellStyle name="入力 2 4 2 2 11" xfId="19886" xr:uid="{00000000-0005-0000-0000-00007E460000}"/>
    <cellStyle name="入力 2 4 2 2 12" xfId="4112" xr:uid="{00000000-0005-0000-0000-00007F460000}"/>
    <cellStyle name="入力 2 4 2 2 2" xfId="2114" xr:uid="{00000000-0005-0000-0000-000080460000}"/>
    <cellStyle name="入力 2 4 2 2 2 2" xfId="5334" xr:uid="{00000000-0005-0000-0000-000081460000}"/>
    <cellStyle name="入力 2 4 2 2 3" xfId="6555" xr:uid="{00000000-0005-0000-0000-000082460000}"/>
    <cellStyle name="入力 2 4 2 2 4" xfId="7746" xr:uid="{00000000-0005-0000-0000-000083460000}"/>
    <cellStyle name="入力 2 4 2 2 5" xfId="9338" xr:uid="{00000000-0005-0000-0000-000084460000}"/>
    <cellStyle name="入力 2 4 2 2 6" xfId="11059" xr:uid="{00000000-0005-0000-0000-000085460000}"/>
    <cellStyle name="入力 2 4 2 2 7" xfId="12652" xr:uid="{00000000-0005-0000-0000-000086460000}"/>
    <cellStyle name="入力 2 4 2 2 8" xfId="15077" xr:uid="{00000000-0005-0000-0000-000087460000}"/>
    <cellStyle name="入力 2 4 2 2 9" xfId="16670" xr:uid="{00000000-0005-0000-0000-000088460000}"/>
    <cellStyle name="入力 2 4 2 3" xfId="1301" xr:uid="{00000000-0005-0000-0000-000089460000}"/>
    <cellStyle name="入力 2 4 2 3 10" xfId="18680" xr:uid="{00000000-0005-0000-0000-00008A460000}"/>
    <cellStyle name="入力 2 4 2 3 11" xfId="20279" xr:uid="{00000000-0005-0000-0000-00008B460000}"/>
    <cellStyle name="入力 2 4 2 3 12" xfId="4505" xr:uid="{00000000-0005-0000-0000-00008C460000}"/>
    <cellStyle name="入力 2 4 2 3 2" xfId="2507" xr:uid="{00000000-0005-0000-0000-00008D460000}"/>
    <cellStyle name="入力 2 4 2 3 2 2" xfId="5727" xr:uid="{00000000-0005-0000-0000-00008E460000}"/>
    <cellStyle name="入力 2 4 2 3 3" xfId="6948" xr:uid="{00000000-0005-0000-0000-00008F460000}"/>
    <cellStyle name="入力 2 4 2 3 4" xfId="8139" xr:uid="{00000000-0005-0000-0000-000090460000}"/>
    <cellStyle name="入力 2 4 2 3 5" xfId="9731" xr:uid="{00000000-0005-0000-0000-000091460000}"/>
    <cellStyle name="入力 2 4 2 3 6" xfId="11452" xr:uid="{00000000-0005-0000-0000-000092460000}"/>
    <cellStyle name="入力 2 4 2 3 7" xfId="13045" xr:uid="{00000000-0005-0000-0000-000093460000}"/>
    <cellStyle name="入力 2 4 2 3 8" xfId="15470" xr:uid="{00000000-0005-0000-0000-000094460000}"/>
    <cellStyle name="入力 2 4 2 3 9" xfId="17063" xr:uid="{00000000-0005-0000-0000-000095460000}"/>
    <cellStyle name="入力 2 4 2 4" xfId="1703" xr:uid="{00000000-0005-0000-0000-000096460000}"/>
    <cellStyle name="入力 2 4 2 4 10" xfId="17465" xr:uid="{00000000-0005-0000-0000-000097460000}"/>
    <cellStyle name="入力 2 4 2 4 11" xfId="19082" xr:uid="{00000000-0005-0000-0000-000098460000}"/>
    <cellStyle name="入力 2 4 2 4 12" xfId="20681" xr:uid="{00000000-0005-0000-0000-000099460000}"/>
    <cellStyle name="入力 2 4 2 4 2" xfId="2909" xr:uid="{00000000-0005-0000-0000-00009A460000}"/>
    <cellStyle name="入力 2 4 2 4 2 2" xfId="6129" xr:uid="{00000000-0005-0000-0000-00009B460000}"/>
    <cellStyle name="入力 2 4 2 4 3" xfId="3701" xr:uid="{00000000-0005-0000-0000-00009C460000}"/>
    <cellStyle name="入力 2 4 2 4 4" xfId="8541" xr:uid="{00000000-0005-0000-0000-00009D460000}"/>
    <cellStyle name="入力 2 4 2 4 5" xfId="10133" xr:uid="{00000000-0005-0000-0000-00009E460000}"/>
    <cellStyle name="入力 2 4 2 4 6" xfId="11854" xr:uid="{00000000-0005-0000-0000-00009F460000}"/>
    <cellStyle name="入力 2 4 2 4 7" xfId="13447" xr:uid="{00000000-0005-0000-0000-0000A0460000}"/>
    <cellStyle name="入力 2 4 2 4 8" xfId="14942" xr:uid="{00000000-0005-0000-0000-0000A1460000}"/>
    <cellStyle name="入力 2 4 2 4 9" xfId="15872" xr:uid="{00000000-0005-0000-0000-0000A2460000}"/>
    <cellStyle name="入力 2 4 2 5" xfId="4619" xr:uid="{00000000-0005-0000-0000-0000A3460000}"/>
    <cellStyle name="入力 2 4 2 6" xfId="7335" xr:uid="{00000000-0005-0000-0000-0000A4460000}"/>
    <cellStyle name="入力 2 4 2 7" xfId="8927" xr:uid="{00000000-0005-0000-0000-0000A5460000}"/>
    <cellStyle name="入力 2 4 2 8" xfId="10647" xr:uid="{00000000-0005-0000-0000-0000A6460000}"/>
    <cellStyle name="入力 2 4 2 9" xfId="12240" xr:uid="{00000000-0005-0000-0000-0000A7460000}"/>
    <cellStyle name="入力 2 4 3" xfId="729" xr:uid="{00000000-0005-0000-0000-0000A8460000}"/>
    <cellStyle name="入力 2 4 3 10" xfId="18108" xr:uid="{00000000-0005-0000-0000-0000A9460000}"/>
    <cellStyle name="入力 2 4 3 11" xfId="19707" xr:uid="{00000000-0005-0000-0000-0000AA460000}"/>
    <cellStyle name="入力 2 4 3 12" xfId="3933" xr:uid="{00000000-0005-0000-0000-0000AB460000}"/>
    <cellStyle name="入力 2 4 3 2" xfId="1935" xr:uid="{00000000-0005-0000-0000-0000AC460000}"/>
    <cellStyle name="入力 2 4 3 2 2" xfId="5155" xr:uid="{00000000-0005-0000-0000-0000AD460000}"/>
    <cellStyle name="入力 2 4 3 3" xfId="6376" xr:uid="{00000000-0005-0000-0000-0000AE460000}"/>
    <cellStyle name="入力 2 4 3 4" xfId="7567" xr:uid="{00000000-0005-0000-0000-0000AF460000}"/>
    <cellStyle name="入力 2 4 3 5" xfId="9159" xr:uid="{00000000-0005-0000-0000-0000B0460000}"/>
    <cellStyle name="入力 2 4 3 6" xfId="10880" xr:uid="{00000000-0005-0000-0000-0000B1460000}"/>
    <cellStyle name="入力 2 4 3 7" xfId="12473" xr:uid="{00000000-0005-0000-0000-0000B2460000}"/>
    <cellStyle name="入力 2 4 3 8" xfId="13679" xr:uid="{00000000-0005-0000-0000-0000B3460000}"/>
    <cellStyle name="入力 2 4 3 9" xfId="16491" xr:uid="{00000000-0005-0000-0000-0000B4460000}"/>
    <cellStyle name="入力 2 4 4" xfId="1122" xr:uid="{00000000-0005-0000-0000-0000B5460000}"/>
    <cellStyle name="入力 2 4 4 10" xfId="18501" xr:uid="{00000000-0005-0000-0000-0000B6460000}"/>
    <cellStyle name="入力 2 4 4 11" xfId="20100" xr:uid="{00000000-0005-0000-0000-0000B7460000}"/>
    <cellStyle name="入力 2 4 4 12" xfId="4326" xr:uid="{00000000-0005-0000-0000-0000B8460000}"/>
    <cellStyle name="入力 2 4 4 2" xfId="2328" xr:uid="{00000000-0005-0000-0000-0000B9460000}"/>
    <cellStyle name="入力 2 4 4 2 2" xfId="5548" xr:uid="{00000000-0005-0000-0000-0000BA460000}"/>
    <cellStyle name="入力 2 4 4 3" xfId="6769" xr:uid="{00000000-0005-0000-0000-0000BB460000}"/>
    <cellStyle name="入力 2 4 4 4" xfId="7960" xr:uid="{00000000-0005-0000-0000-0000BC460000}"/>
    <cellStyle name="入力 2 4 4 5" xfId="9552" xr:uid="{00000000-0005-0000-0000-0000BD460000}"/>
    <cellStyle name="入力 2 4 4 6" xfId="11273" xr:uid="{00000000-0005-0000-0000-0000BE460000}"/>
    <cellStyle name="入力 2 4 4 7" xfId="12866" xr:uid="{00000000-0005-0000-0000-0000BF460000}"/>
    <cellStyle name="入力 2 4 4 8" xfId="15291" xr:uid="{00000000-0005-0000-0000-0000C0460000}"/>
    <cellStyle name="入力 2 4 4 9" xfId="16884" xr:uid="{00000000-0005-0000-0000-0000C1460000}"/>
    <cellStyle name="入力 2 4 5" xfId="1524" xr:uid="{00000000-0005-0000-0000-0000C2460000}"/>
    <cellStyle name="入力 2 4 5 10" xfId="17286" xr:uid="{00000000-0005-0000-0000-0000C3460000}"/>
    <cellStyle name="入力 2 4 5 11" xfId="18903" xr:uid="{00000000-0005-0000-0000-0000C4460000}"/>
    <cellStyle name="入力 2 4 5 12" xfId="20502" xr:uid="{00000000-0005-0000-0000-0000C5460000}"/>
    <cellStyle name="入力 2 4 5 2" xfId="2730" xr:uid="{00000000-0005-0000-0000-0000C6460000}"/>
    <cellStyle name="入力 2 4 5 2 2" xfId="5950" xr:uid="{00000000-0005-0000-0000-0000C7460000}"/>
    <cellStyle name="入力 2 4 5 3" xfId="3522" xr:uid="{00000000-0005-0000-0000-0000C8460000}"/>
    <cellStyle name="入力 2 4 5 4" xfId="8362" xr:uid="{00000000-0005-0000-0000-0000C9460000}"/>
    <cellStyle name="入力 2 4 5 5" xfId="9954" xr:uid="{00000000-0005-0000-0000-0000CA460000}"/>
    <cellStyle name="入力 2 4 5 6" xfId="11675" xr:uid="{00000000-0005-0000-0000-0000CB460000}"/>
    <cellStyle name="入力 2 4 5 7" xfId="13268" xr:uid="{00000000-0005-0000-0000-0000CC460000}"/>
    <cellStyle name="入力 2 4 5 8" xfId="14763" xr:uid="{00000000-0005-0000-0000-0000CD460000}"/>
    <cellStyle name="入力 2 4 5 9" xfId="15693" xr:uid="{00000000-0005-0000-0000-0000CE460000}"/>
    <cellStyle name="入力 2 4 6" xfId="4667" xr:uid="{00000000-0005-0000-0000-0000CF460000}"/>
    <cellStyle name="入力 2 4 7" xfId="7156" xr:uid="{00000000-0005-0000-0000-0000D0460000}"/>
    <cellStyle name="入力 2 4 8" xfId="8748" xr:uid="{00000000-0005-0000-0000-0000D1460000}"/>
    <cellStyle name="入力 2 4 9" xfId="10468" xr:uid="{00000000-0005-0000-0000-0000D2460000}"/>
    <cellStyle name="入力 2 5" xfId="319" xr:uid="{00000000-0005-0000-0000-0000D3460000}"/>
    <cellStyle name="入力 2 5 10" xfId="12062" xr:uid="{00000000-0005-0000-0000-0000D4460000}"/>
    <cellStyle name="入力 2 5 11" xfId="13828" xr:uid="{00000000-0005-0000-0000-0000D5460000}"/>
    <cellStyle name="入力 2 5 12" xfId="16081" xr:uid="{00000000-0005-0000-0000-0000D6460000}"/>
    <cellStyle name="入力 2 5 13" xfId="17698" xr:uid="{00000000-0005-0000-0000-0000D7460000}"/>
    <cellStyle name="入力 2 5 14" xfId="19297" xr:uid="{00000000-0005-0000-0000-0000D8460000}"/>
    <cellStyle name="入力 2 5 2" xfId="431" xr:uid="{00000000-0005-0000-0000-0000D9460000}"/>
    <cellStyle name="入力 2 5 2 10" xfId="13722" xr:uid="{00000000-0005-0000-0000-0000DA460000}"/>
    <cellStyle name="入力 2 5 2 11" xfId="16193" xr:uid="{00000000-0005-0000-0000-0000DB460000}"/>
    <cellStyle name="入力 2 5 2 12" xfId="17810" xr:uid="{00000000-0005-0000-0000-0000DC460000}"/>
    <cellStyle name="入力 2 5 2 13" xfId="19409" xr:uid="{00000000-0005-0000-0000-0000DD460000}"/>
    <cellStyle name="入力 2 5 2 2" xfId="842" xr:uid="{00000000-0005-0000-0000-0000DE460000}"/>
    <cellStyle name="入力 2 5 2 2 10" xfId="18221" xr:uid="{00000000-0005-0000-0000-0000DF460000}"/>
    <cellStyle name="入力 2 5 2 2 11" xfId="19820" xr:uid="{00000000-0005-0000-0000-0000E0460000}"/>
    <cellStyle name="入力 2 5 2 2 12" xfId="4046" xr:uid="{00000000-0005-0000-0000-0000E1460000}"/>
    <cellStyle name="入力 2 5 2 2 2" xfId="2048" xr:uid="{00000000-0005-0000-0000-0000E2460000}"/>
    <cellStyle name="入力 2 5 2 2 2 2" xfId="5268" xr:uid="{00000000-0005-0000-0000-0000E3460000}"/>
    <cellStyle name="入力 2 5 2 2 3" xfId="6489" xr:uid="{00000000-0005-0000-0000-0000E4460000}"/>
    <cellStyle name="入力 2 5 2 2 4" xfId="7680" xr:uid="{00000000-0005-0000-0000-0000E5460000}"/>
    <cellStyle name="入力 2 5 2 2 5" xfId="9272" xr:uid="{00000000-0005-0000-0000-0000E6460000}"/>
    <cellStyle name="入力 2 5 2 2 6" xfId="10993" xr:uid="{00000000-0005-0000-0000-0000E7460000}"/>
    <cellStyle name="入力 2 5 2 2 7" xfId="12586" xr:uid="{00000000-0005-0000-0000-0000E8460000}"/>
    <cellStyle name="入力 2 5 2 2 8" xfId="15011" xr:uid="{00000000-0005-0000-0000-0000E9460000}"/>
    <cellStyle name="入力 2 5 2 2 9" xfId="16604" xr:uid="{00000000-0005-0000-0000-0000EA460000}"/>
    <cellStyle name="入力 2 5 2 3" xfId="1235" xr:uid="{00000000-0005-0000-0000-0000EB460000}"/>
    <cellStyle name="入力 2 5 2 3 10" xfId="18614" xr:uid="{00000000-0005-0000-0000-0000EC460000}"/>
    <cellStyle name="入力 2 5 2 3 11" xfId="20213" xr:uid="{00000000-0005-0000-0000-0000ED460000}"/>
    <cellStyle name="入力 2 5 2 3 12" xfId="4439" xr:uid="{00000000-0005-0000-0000-0000EE460000}"/>
    <cellStyle name="入力 2 5 2 3 2" xfId="2441" xr:uid="{00000000-0005-0000-0000-0000EF460000}"/>
    <cellStyle name="入力 2 5 2 3 2 2" xfId="5661" xr:uid="{00000000-0005-0000-0000-0000F0460000}"/>
    <cellStyle name="入力 2 5 2 3 3" xfId="6882" xr:uid="{00000000-0005-0000-0000-0000F1460000}"/>
    <cellStyle name="入力 2 5 2 3 4" xfId="8073" xr:uid="{00000000-0005-0000-0000-0000F2460000}"/>
    <cellStyle name="入力 2 5 2 3 5" xfId="9665" xr:uid="{00000000-0005-0000-0000-0000F3460000}"/>
    <cellStyle name="入力 2 5 2 3 6" xfId="11386" xr:uid="{00000000-0005-0000-0000-0000F4460000}"/>
    <cellStyle name="入力 2 5 2 3 7" xfId="12979" xr:uid="{00000000-0005-0000-0000-0000F5460000}"/>
    <cellStyle name="入力 2 5 2 3 8" xfId="15404" xr:uid="{00000000-0005-0000-0000-0000F6460000}"/>
    <cellStyle name="入力 2 5 2 3 9" xfId="16997" xr:uid="{00000000-0005-0000-0000-0000F7460000}"/>
    <cellStyle name="入力 2 5 2 4" xfId="1637" xr:uid="{00000000-0005-0000-0000-0000F8460000}"/>
    <cellStyle name="入力 2 5 2 4 10" xfId="17399" xr:uid="{00000000-0005-0000-0000-0000F9460000}"/>
    <cellStyle name="入力 2 5 2 4 11" xfId="19016" xr:uid="{00000000-0005-0000-0000-0000FA460000}"/>
    <cellStyle name="入力 2 5 2 4 12" xfId="20615" xr:uid="{00000000-0005-0000-0000-0000FB460000}"/>
    <cellStyle name="入力 2 5 2 4 2" xfId="2843" xr:uid="{00000000-0005-0000-0000-0000FC460000}"/>
    <cellStyle name="入力 2 5 2 4 2 2" xfId="6063" xr:uid="{00000000-0005-0000-0000-0000FD460000}"/>
    <cellStyle name="入力 2 5 2 4 3" xfId="3635" xr:uid="{00000000-0005-0000-0000-0000FE460000}"/>
    <cellStyle name="入力 2 5 2 4 4" xfId="8475" xr:uid="{00000000-0005-0000-0000-0000FF460000}"/>
    <cellStyle name="入力 2 5 2 4 5" xfId="10067" xr:uid="{00000000-0005-0000-0000-000000470000}"/>
    <cellStyle name="入力 2 5 2 4 6" xfId="11788" xr:uid="{00000000-0005-0000-0000-000001470000}"/>
    <cellStyle name="入力 2 5 2 4 7" xfId="13381" xr:uid="{00000000-0005-0000-0000-000002470000}"/>
    <cellStyle name="入力 2 5 2 4 8" xfId="14876" xr:uid="{00000000-0005-0000-0000-000003470000}"/>
    <cellStyle name="入力 2 5 2 4 9" xfId="15806" xr:uid="{00000000-0005-0000-0000-000004470000}"/>
    <cellStyle name="入力 2 5 2 5" xfId="4706" xr:uid="{00000000-0005-0000-0000-000005470000}"/>
    <cellStyle name="入力 2 5 2 6" xfId="7269" xr:uid="{00000000-0005-0000-0000-000006470000}"/>
    <cellStyle name="入力 2 5 2 7" xfId="8861" xr:uid="{00000000-0005-0000-0000-000007470000}"/>
    <cellStyle name="入力 2 5 2 8" xfId="10581" xr:uid="{00000000-0005-0000-0000-000008470000}"/>
    <cellStyle name="入力 2 5 2 9" xfId="12174" xr:uid="{00000000-0005-0000-0000-000009470000}"/>
    <cellStyle name="入力 2 5 3" xfId="730" xr:uid="{00000000-0005-0000-0000-00000A470000}"/>
    <cellStyle name="入力 2 5 3 10" xfId="18109" xr:uid="{00000000-0005-0000-0000-00000B470000}"/>
    <cellStyle name="入力 2 5 3 11" xfId="19708" xr:uid="{00000000-0005-0000-0000-00000C470000}"/>
    <cellStyle name="入力 2 5 3 12" xfId="3934" xr:uid="{00000000-0005-0000-0000-00000D470000}"/>
    <cellStyle name="入力 2 5 3 2" xfId="1936" xr:uid="{00000000-0005-0000-0000-00000E470000}"/>
    <cellStyle name="入力 2 5 3 2 2" xfId="5156" xr:uid="{00000000-0005-0000-0000-00000F470000}"/>
    <cellStyle name="入力 2 5 3 3" xfId="6377" xr:uid="{00000000-0005-0000-0000-000010470000}"/>
    <cellStyle name="入力 2 5 3 4" xfId="7568" xr:uid="{00000000-0005-0000-0000-000011470000}"/>
    <cellStyle name="入力 2 5 3 5" xfId="9160" xr:uid="{00000000-0005-0000-0000-000012470000}"/>
    <cellStyle name="入力 2 5 3 6" xfId="10881" xr:uid="{00000000-0005-0000-0000-000013470000}"/>
    <cellStyle name="入力 2 5 3 7" xfId="12474" xr:uid="{00000000-0005-0000-0000-000014470000}"/>
    <cellStyle name="入力 2 5 3 8" xfId="13530" xr:uid="{00000000-0005-0000-0000-000015470000}"/>
    <cellStyle name="入力 2 5 3 9" xfId="16492" xr:uid="{00000000-0005-0000-0000-000016470000}"/>
    <cellStyle name="入力 2 5 4" xfId="1123" xr:uid="{00000000-0005-0000-0000-000017470000}"/>
    <cellStyle name="入力 2 5 4 10" xfId="18502" xr:uid="{00000000-0005-0000-0000-000018470000}"/>
    <cellStyle name="入力 2 5 4 11" xfId="20101" xr:uid="{00000000-0005-0000-0000-000019470000}"/>
    <cellStyle name="入力 2 5 4 12" xfId="4327" xr:uid="{00000000-0005-0000-0000-00001A470000}"/>
    <cellStyle name="入力 2 5 4 2" xfId="2329" xr:uid="{00000000-0005-0000-0000-00001B470000}"/>
    <cellStyle name="入力 2 5 4 2 2" xfId="5549" xr:uid="{00000000-0005-0000-0000-00001C470000}"/>
    <cellStyle name="入力 2 5 4 3" xfId="6770" xr:uid="{00000000-0005-0000-0000-00001D470000}"/>
    <cellStyle name="入力 2 5 4 4" xfId="7961" xr:uid="{00000000-0005-0000-0000-00001E470000}"/>
    <cellStyle name="入力 2 5 4 5" xfId="9553" xr:uid="{00000000-0005-0000-0000-00001F470000}"/>
    <cellStyle name="入力 2 5 4 6" xfId="11274" xr:uid="{00000000-0005-0000-0000-000020470000}"/>
    <cellStyle name="入力 2 5 4 7" xfId="12867" xr:uid="{00000000-0005-0000-0000-000021470000}"/>
    <cellStyle name="入力 2 5 4 8" xfId="15292" xr:uid="{00000000-0005-0000-0000-000022470000}"/>
    <cellStyle name="入力 2 5 4 9" xfId="16885" xr:uid="{00000000-0005-0000-0000-000023470000}"/>
    <cellStyle name="入力 2 5 5" xfId="1525" xr:uid="{00000000-0005-0000-0000-000024470000}"/>
    <cellStyle name="入力 2 5 5 10" xfId="17287" xr:uid="{00000000-0005-0000-0000-000025470000}"/>
    <cellStyle name="入力 2 5 5 11" xfId="18904" xr:uid="{00000000-0005-0000-0000-000026470000}"/>
    <cellStyle name="入力 2 5 5 12" xfId="20503" xr:uid="{00000000-0005-0000-0000-000027470000}"/>
    <cellStyle name="入力 2 5 5 2" xfId="2731" xr:uid="{00000000-0005-0000-0000-000028470000}"/>
    <cellStyle name="入力 2 5 5 2 2" xfId="5951" xr:uid="{00000000-0005-0000-0000-000029470000}"/>
    <cellStyle name="入力 2 5 5 3" xfId="3523" xr:uid="{00000000-0005-0000-0000-00002A470000}"/>
    <cellStyle name="入力 2 5 5 4" xfId="8363" xr:uid="{00000000-0005-0000-0000-00002B470000}"/>
    <cellStyle name="入力 2 5 5 5" xfId="9955" xr:uid="{00000000-0005-0000-0000-00002C470000}"/>
    <cellStyle name="入力 2 5 5 6" xfId="11676" xr:uid="{00000000-0005-0000-0000-00002D470000}"/>
    <cellStyle name="入力 2 5 5 7" xfId="13269" xr:uid="{00000000-0005-0000-0000-00002E470000}"/>
    <cellStyle name="入力 2 5 5 8" xfId="14764" xr:uid="{00000000-0005-0000-0000-00002F470000}"/>
    <cellStyle name="入力 2 5 5 9" xfId="15694" xr:uid="{00000000-0005-0000-0000-000030470000}"/>
    <cellStyle name="入力 2 5 6" xfId="4690" xr:uid="{00000000-0005-0000-0000-000031470000}"/>
    <cellStyle name="入力 2 5 7" xfId="7157" xr:uid="{00000000-0005-0000-0000-000032470000}"/>
    <cellStyle name="入力 2 5 8" xfId="8749" xr:uid="{00000000-0005-0000-0000-000033470000}"/>
    <cellStyle name="入力 2 5 9" xfId="10469" xr:uid="{00000000-0005-0000-0000-000034470000}"/>
    <cellStyle name="入力 2 6" xfId="320" xr:uid="{00000000-0005-0000-0000-000035470000}"/>
    <cellStyle name="入力 2 6 10" xfId="12063" xr:uid="{00000000-0005-0000-0000-000036470000}"/>
    <cellStyle name="入力 2 6 11" xfId="13639" xr:uid="{00000000-0005-0000-0000-000037470000}"/>
    <cellStyle name="入力 2 6 12" xfId="16082" xr:uid="{00000000-0005-0000-0000-000038470000}"/>
    <cellStyle name="入力 2 6 13" xfId="17699" xr:uid="{00000000-0005-0000-0000-000039470000}"/>
    <cellStyle name="入力 2 6 14" xfId="19298" xr:uid="{00000000-0005-0000-0000-00003A470000}"/>
    <cellStyle name="入力 2 6 2" xfId="432" xr:uid="{00000000-0005-0000-0000-00003B470000}"/>
    <cellStyle name="入力 2 6 2 10" xfId="13721" xr:uid="{00000000-0005-0000-0000-00003C470000}"/>
    <cellStyle name="入力 2 6 2 11" xfId="16194" xr:uid="{00000000-0005-0000-0000-00003D470000}"/>
    <cellStyle name="入力 2 6 2 12" xfId="17811" xr:uid="{00000000-0005-0000-0000-00003E470000}"/>
    <cellStyle name="入力 2 6 2 13" xfId="19410" xr:uid="{00000000-0005-0000-0000-00003F470000}"/>
    <cellStyle name="入力 2 6 2 2" xfId="843" xr:uid="{00000000-0005-0000-0000-000040470000}"/>
    <cellStyle name="入力 2 6 2 2 10" xfId="18222" xr:uid="{00000000-0005-0000-0000-000041470000}"/>
    <cellStyle name="入力 2 6 2 2 11" xfId="19821" xr:uid="{00000000-0005-0000-0000-000042470000}"/>
    <cellStyle name="入力 2 6 2 2 12" xfId="4047" xr:uid="{00000000-0005-0000-0000-000043470000}"/>
    <cellStyle name="入力 2 6 2 2 2" xfId="2049" xr:uid="{00000000-0005-0000-0000-000044470000}"/>
    <cellStyle name="入力 2 6 2 2 2 2" xfId="5269" xr:uid="{00000000-0005-0000-0000-000045470000}"/>
    <cellStyle name="入力 2 6 2 2 3" xfId="6490" xr:uid="{00000000-0005-0000-0000-000046470000}"/>
    <cellStyle name="入力 2 6 2 2 4" xfId="7681" xr:uid="{00000000-0005-0000-0000-000047470000}"/>
    <cellStyle name="入力 2 6 2 2 5" xfId="9273" xr:uid="{00000000-0005-0000-0000-000048470000}"/>
    <cellStyle name="入力 2 6 2 2 6" xfId="10994" xr:uid="{00000000-0005-0000-0000-000049470000}"/>
    <cellStyle name="入力 2 6 2 2 7" xfId="12587" xr:uid="{00000000-0005-0000-0000-00004A470000}"/>
    <cellStyle name="入力 2 6 2 2 8" xfId="15012" xr:uid="{00000000-0005-0000-0000-00004B470000}"/>
    <cellStyle name="入力 2 6 2 2 9" xfId="16605" xr:uid="{00000000-0005-0000-0000-00004C470000}"/>
    <cellStyle name="入力 2 6 2 3" xfId="1236" xr:uid="{00000000-0005-0000-0000-00004D470000}"/>
    <cellStyle name="入力 2 6 2 3 10" xfId="18615" xr:uid="{00000000-0005-0000-0000-00004E470000}"/>
    <cellStyle name="入力 2 6 2 3 11" xfId="20214" xr:uid="{00000000-0005-0000-0000-00004F470000}"/>
    <cellStyle name="入力 2 6 2 3 12" xfId="4440" xr:uid="{00000000-0005-0000-0000-000050470000}"/>
    <cellStyle name="入力 2 6 2 3 2" xfId="2442" xr:uid="{00000000-0005-0000-0000-000051470000}"/>
    <cellStyle name="入力 2 6 2 3 2 2" xfId="5662" xr:uid="{00000000-0005-0000-0000-000052470000}"/>
    <cellStyle name="入力 2 6 2 3 3" xfId="6883" xr:uid="{00000000-0005-0000-0000-000053470000}"/>
    <cellStyle name="入力 2 6 2 3 4" xfId="8074" xr:uid="{00000000-0005-0000-0000-000054470000}"/>
    <cellStyle name="入力 2 6 2 3 5" xfId="9666" xr:uid="{00000000-0005-0000-0000-000055470000}"/>
    <cellStyle name="入力 2 6 2 3 6" xfId="11387" xr:uid="{00000000-0005-0000-0000-000056470000}"/>
    <cellStyle name="入力 2 6 2 3 7" xfId="12980" xr:uid="{00000000-0005-0000-0000-000057470000}"/>
    <cellStyle name="入力 2 6 2 3 8" xfId="15405" xr:uid="{00000000-0005-0000-0000-000058470000}"/>
    <cellStyle name="入力 2 6 2 3 9" xfId="16998" xr:uid="{00000000-0005-0000-0000-000059470000}"/>
    <cellStyle name="入力 2 6 2 4" xfId="1638" xr:uid="{00000000-0005-0000-0000-00005A470000}"/>
    <cellStyle name="入力 2 6 2 4 10" xfId="17400" xr:uid="{00000000-0005-0000-0000-00005B470000}"/>
    <cellStyle name="入力 2 6 2 4 11" xfId="19017" xr:uid="{00000000-0005-0000-0000-00005C470000}"/>
    <cellStyle name="入力 2 6 2 4 12" xfId="20616" xr:uid="{00000000-0005-0000-0000-00005D470000}"/>
    <cellStyle name="入力 2 6 2 4 2" xfId="2844" xr:uid="{00000000-0005-0000-0000-00005E470000}"/>
    <cellStyle name="入力 2 6 2 4 2 2" xfId="6064" xr:uid="{00000000-0005-0000-0000-00005F470000}"/>
    <cellStyle name="入力 2 6 2 4 3" xfId="3636" xr:uid="{00000000-0005-0000-0000-000060470000}"/>
    <cellStyle name="入力 2 6 2 4 4" xfId="8476" xr:uid="{00000000-0005-0000-0000-000061470000}"/>
    <cellStyle name="入力 2 6 2 4 5" xfId="10068" xr:uid="{00000000-0005-0000-0000-000062470000}"/>
    <cellStyle name="入力 2 6 2 4 6" xfId="11789" xr:uid="{00000000-0005-0000-0000-000063470000}"/>
    <cellStyle name="入力 2 6 2 4 7" xfId="13382" xr:uid="{00000000-0005-0000-0000-000064470000}"/>
    <cellStyle name="入力 2 6 2 4 8" xfId="14877" xr:uid="{00000000-0005-0000-0000-000065470000}"/>
    <cellStyle name="入力 2 6 2 4 9" xfId="15807" xr:uid="{00000000-0005-0000-0000-000066470000}"/>
    <cellStyle name="入力 2 6 2 5" xfId="4829" xr:uid="{00000000-0005-0000-0000-000067470000}"/>
    <cellStyle name="入力 2 6 2 6" xfId="7270" xr:uid="{00000000-0005-0000-0000-000068470000}"/>
    <cellStyle name="入力 2 6 2 7" xfId="8862" xr:uid="{00000000-0005-0000-0000-000069470000}"/>
    <cellStyle name="入力 2 6 2 8" xfId="10582" xr:uid="{00000000-0005-0000-0000-00006A470000}"/>
    <cellStyle name="入力 2 6 2 9" xfId="12175" xr:uid="{00000000-0005-0000-0000-00006B470000}"/>
    <cellStyle name="入力 2 6 3" xfId="731" xr:uid="{00000000-0005-0000-0000-00006C470000}"/>
    <cellStyle name="入力 2 6 3 10" xfId="18110" xr:uid="{00000000-0005-0000-0000-00006D470000}"/>
    <cellStyle name="入力 2 6 3 11" xfId="19709" xr:uid="{00000000-0005-0000-0000-00006E470000}"/>
    <cellStyle name="入力 2 6 3 12" xfId="3935" xr:uid="{00000000-0005-0000-0000-00006F470000}"/>
    <cellStyle name="入力 2 6 3 2" xfId="1937" xr:uid="{00000000-0005-0000-0000-000070470000}"/>
    <cellStyle name="入力 2 6 3 2 2" xfId="5157" xr:uid="{00000000-0005-0000-0000-000071470000}"/>
    <cellStyle name="入力 2 6 3 3" xfId="6378" xr:uid="{00000000-0005-0000-0000-000072470000}"/>
    <cellStyle name="入力 2 6 3 4" xfId="7569" xr:uid="{00000000-0005-0000-0000-000073470000}"/>
    <cellStyle name="入力 2 6 3 5" xfId="9161" xr:uid="{00000000-0005-0000-0000-000074470000}"/>
    <cellStyle name="入力 2 6 3 6" xfId="10882" xr:uid="{00000000-0005-0000-0000-000075470000}"/>
    <cellStyle name="入力 2 6 3 7" xfId="12475" xr:uid="{00000000-0005-0000-0000-000076470000}"/>
    <cellStyle name="入力 2 6 3 8" xfId="13678" xr:uid="{00000000-0005-0000-0000-000077470000}"/>
    <cellStyle name="入力 2 6 3 9" xfId="16493" xr:uid="{00000000-0005-0000-0000-000078470000}"/>
    <cellStyle name="入力 2 6 4" xfId="1124" xr:uid="{00000000-0005-0000-0000-000079470000}"/>
    <cellStyle name="入力 2 6 4 10" xfId="18503" xr:uid="{00000000-0005-0000-0000-00007A470000}"/>
    <cellStyle name="入力 2 6 4 11" xfId="20102" xr:uid="{00000000-0005-0000-0000-00007B470000}"/>
    <cellStyle name="入力 2 6 4 12" xfId="4328" xr:uid="{00000000-0005-0000-0000-00007C470000}"/>
    <cellStyle name="入力 2 6 4 2" xfId="2330" xr:uid="{00000000-0005-0000-0000-00007D470000}"/>
    <cellStyle name="入力 2 6 4 2 2" xfId="5550" xr:uid="{00000000-0005-0000-0000-00007E470000}"/>
    <cellStyle name="入力 2 6 4 3" xfId="6771" xr:uid="{00000000-0005-0000-0000-00007F470000}"/>
    <cellStyle name="入力 2 6 4 4" xfId="7962" xr:uid="{00000000-0005-0000-0000-000080470000}"/>
    <cellStyle name="入力 2 6 4 5" xfId="9554" xr:uid="{00000000-0005-0000-0000-000081470000}"/>
    <cellStyle name="入力 2 6 4 6" xfId="11275" xr:uid="{00000000-0005-0000-0000-000082470000}"/>
    <cellStyle name="入力 2 6 4 7" xfId="12868" xr:uid="{00000000-0005-0000-0000-000083470000}"/>
    <cellStyle name="入力 2 6 4 8" xfId="15293" xr:uid="{00000000-0005-0000-0000-000084470000}"/>
    <cellStyle name="入力 2 6 4 9" xfId="16886" xr:uid="{00000000-0005-0000-0000-000085470000}"/>
    <cellStyle name="入力 2 6 5" xfId="1526" xr:uid="{00000000-0005-0000-0000-000086470000}"/>
    <cellStyle name="入力 2 6 5 10" xfId="17288" xr:uid="{00000000-0005-0000-0000-000087470000}"/>
    <cellStyle name="入力 2 6 5 11" xfId="18905" xr:uid="{00000000-0005-0000-0000-000088470000}"/>
    <cellStyle name="入力 2 6 5 12" xfId="20504" xr:uid="{00000000-0005-0000-0000-000089470000}"/>
    <cellStyle name="入力 2 6 5 2" xfId="2732" xr:uid="{00000000-0005-0000-0000-00008A470000}"/>
    <cellStyle name="入力 2 6 5 2 2" xfId="5952" xr:uid="{00000000-0005-0000-0000-00008B470000}"/>
    <cellStyle name="入力 2 6 5 3" xfId="3524" xr:uid="{00000000-0005-0000-0000-00008C470000}"/>
    <cellStyle name="入力 2 6 5 4" xfId="8364" xr:uid="{00000000-0005-0000-0000-00008D470000}"/>
    <cellStyle name="入力 2 6 5 5" xfId="9956" xr:uid="{00000000-0005-0000-0000-00008E470000}"/>
    <cellStyle name="入力 2 6 5 6" xfId="11677" xr:uid="{00000000-0005-0000-0000-00008F470000}"/>
    <cellStyle name="入力 2 6 5 7" xfId="13270" xr:uid="{00000000-0005-0000-0000-000090470000}"/>
    <cellStyle name="入力 2 6 5 8" xfId="14765" xr:uid="{00000000-0005-0000-0000-000091470000}"/>
    <cellStyle name="入力 2 6 5 9" xfId="15695" xr:uid="{00000000-0005-0000-0000-000092470000}"/>
    <cellStyle name="入力 2 6 6" xfId="4666" xr:uid="{00000000-0005-0000-0000-000093470000}"/>
    <cellStyle name="入力 2 6 7" xfId="7158" xr:uid="{00000000-0005-0000-0000-000094470000}"/>
    <cellStyle name="入力 2 6 8" xfId="8750" xr:uid="{00000000-0005-0000-0000-000095470000}"/>
    <cellStyle name="入力 2 6 9" xfId="10470" xr:uid="{00000000-0005-0000-0000-000096470000}"/>
    <cellStyle name="入力 2 7" xfId="321" xr:uid="{00000000-0005-0000-0000-000097470000}"/>
    <cellStyle name="入力 2 7 10" xfId="12064" xr:uid="{00000000-0005-0000-0000-000098470000}"/>
    <cellStyle name="入力 2 7 11" xfId="13638" xr:uid="{00000000-0005-0000-0000-000099470000}"/>
    <cellStyle name="入力 2 7 12" xfId="16083" xr:uid="{00000000-0005-0000-0000-00009A470000}"/>
    <cellStyle name="入力 2 7 13" xfId="17700" xr:uid="{00000000-0005-0000-0000-00009B470000}"/>
    <cellStyle name="入力 2 7 14" xfId="19299" xr:uid="{00000000-0005-0000-0000-00009C470000}"/>
    <cellStyle name="入力 2 7 2" xfId="433" xr:uid="{00000000-0005-0000-0000-00009D470000}"/>
    <cellStyle name="入力 2 7 2 10" xfId="13595" xr:uid="{00000000-0005-0000-0000-00009E470000}"/>
    <cellStyle name="入力 2 7 2 11" xfId="16195" xr:uid="{00000000-0005-0000-0000-00009F470000}"/>
    <cellStyle name="入力 2 7 2 12" xfId="17812" xr:uid="{00000000-0005-0000-0000-0000A0470000}"/>
    <cellStyle name="入力 2 7 2 13" xfId="19411" xr:uid="{00000000-0005-0000-0000-0000A1470000}"/>
    <cellStyle name="入力 2 7 2 2" xfId="844" xr:uid="{00000000-0005-0000-0000-0000A2470000}"/>
    <cellStyle name="入力 2 7 2 2 10" xfId="18223" xr:uid="{00000000-0005-0000-0000-0000A3470000}"/>
    <cellStyle name="入力 2 7 2 2 11" xfId="19822" xr:uid="{00000000-0005-0000-0000-0000A4470000}"/>
    <cellStyle name="入力 2 7 2 2 12" xfId="4048" xr:uid="{00000000-0005-0000-0000-0000A5470000}"/>
    <cellStyle name="入力 2 7 2 2 2" xfId="2050" xr:uid="{00000000-0005-0000-0000-0000A6470000}"/>
    <cellStyle name="入力 2 7 2 2 2 2" xfId="5270" xr:uid="{00000000-0005-0000-0000-0000A7470000}"/>
    <cellStyle name="入力 2 7 2 2 3" xfId="6491" xr:uid="{00000000-0005-0000-0000-0000A8470000}"/>
    <cellStyle name="入力 2 7 2 2 4" xfId="7682" xr:uid="{00000000-0005-0000-0000-0000A9470000}"/>
    <cellStyle name="入力 2 7 2 2 5" xfId="9274" xr:uid="{00000000-0005-0000-0000-0000AA470000}"/>
    <cellStyle name="入力 2 7 2 2 6" xfId="10995" xr:uid="{00000000-0005-0000-0000-0000AB470000}"/>
    <cellStyle name="入力 2 7 2 2 7" xfId="12588" xr:uid="{00000000-0005-0000-0000-0000AC470000}"/>
    <cellStyle name="入力 2 7 2 2 8" xfId="15013" xr:uid="{00000000-0005-0000-0000-0000AD470000}"/>
    <cellStyle name="入力 2 7 2 2 9" xfId="16606" xr:uid="{00000000-0005-0000-0000-0000AE470000}"/>
    <cellStyle name="入力 2 7 2 3" xfId="1237" xr:uid="{00000000-0005-0000-0000-0000AF470000}"/>
    <cellStyle name="入力 2 7 2 3 10" xfId="18616" xr:uid="{00000000-0005-0000-0000-0000B0470000}"/>
    <cellStyle name="入力 2 7 2 3 11" xfId="20215" xr:uid="{00000000-0005-0000-0000-0000B1470000}"/>
    <cellStyle name="入力 2 7 2 3 12" xfId="4441" xr:uid="{00000000-0005-0000-0000-0000B2470000}"/>
    <cellStyle name="入力 2 7 2 3 2" xfId="2443" xr:uid="{00000000-0005-0000-0000-0000B3470000}"/>
    <cellStyle name="入力 2 7 2 3 2 2" xfId="5663" xr:uid="{00000000-0005-0000-0000-0000B4470000}"/>
    <cellStyle name="入力 2 7 2 3 3" xfId="6884" xr:uid="{00000000-0005-0000-0000-0000B5470000}"/>
    <cellStyle name="入力 2 7 2 3 4" xfId="8075" xr:uid="{00000000-0005-0000-0000-0000B6470000}"/>
    <cellStyle name="入力 2 7 2 3 5" xfId="9667" xr:uid="{00000000-0005-0000-0000-0000B7470000}"/>
    <cellStyle name="入力 2 7 2 3 6" xfId="11388" xr:uid="{00000000-0005-0000-0000-0000B8470000}"/>
    <cellStyle name="入力 2 7 2 3 7" xfId="12981" xr:uid="{00000000-0005-0000-0000-0000B9470000}"/>
    <cellStyle name="入力 2 7 2 3 8" xfId="15406" xr:uid="{00000000-0005-0000-0000-0000BA470000}"/>
    <cellStyle name="入力 2 7 2 3 9" xfId="16999" xr:uid="{00000000-0005-0000-0000-0000BB470000}"/>
    <cellStyle name="入力 2 7 2 4" xfId="1639" xr:uid="{00000000-0005-0000-0000-0000BC470000}"/>
    <cellStyle name="入力 2 7 2 4 10" xfId="17401" xr:uid="{00000000-0005-0000-0000-0000BD470000}"/>
    <cellStyle name="入力 2 7 2 4 11" xfId="19018" xr:uid="{00000000-0005-0000-0000-0000BE470000}"/>
    <cellStyle name="入力 2 7 2 4 12" xfId="20617" xr:uid="{00000000-0005-0000-0000-0000BF470000}"/>
    <cellStyle name="入力 2 7 2 4 2" xfId="2845" xr:uid="{00000000-0005-0000-0000-0000C0470000}"/>
    <cellStyle name="入力 2 7 2 4 2 2" xfId="6065" xr:uid="{00000000-0005-0000-0000-0000C1470000}"/>
    <cellStyle name="入力 2 7 2 4 3" xfId="3637" xr:uid="{00000000-0005-0000-0000-0000C2470000}"/>
    <cellStyle name="入力 2 7 2 4 4" xfId="8477" xr:uid="{00000000-0005-0000-0000-0000C3470000}"/>
    <cellStyle name="入力 2 7 2 4 5" xfId="10069" xr:uid="{00000000-0005-0000-0000-0000C4470000}"/>
    <cellStyle name="入力 2 7 2 4 6" xfId="11790" xr:uid="{00000000-0005-0000-0000-0000C5470000}"/>
    <cellStyle name="入力 2 7 2 4 7" xfId="13383" xr:uid="{00000000-0005-0000-0000-0000C6470000}"/>
    <cellStyle name="入力 2 7 2 4 8" xfId="14878" xr:uid="{00000000-0005-0000-0000-0000C7470000}"/>
    <cellStyle name="入力 2 7 2 4 9" xfId="15808" xr:uid="{00000000-0005-0000-0000-0000C8470000}"/>
    <cellStyle name="入力 2 7 2 5" xfId="4705" xr:uid="{00000000-0005-0000-0000-0000C9470000}"/>
    <cellStyle name="入力 2 7 2 6" xfId="7271" xr:uid="{00000000-0005-0000-0000-0000CA470000}"/>
    <cellStyle name="入力 2 7 2 7" xfId="8863" xr:uid="{00000000-0005-0000-0000-0000CB470000}"/>
    <cellStyle name="入力 2 7 2 8" xfId="10583" xr:uid="{00000000-0005-0000-0000-0000CC470000}"/>
    <cellStyle name="入力 2 7 2 9" xfId="12176" xr:uid="{00000000-0005-0000-0000-0000CD470000}"/>
    <cellStyle name="入力 2 7 3" xfId="732" xr:uid="{00000000-0005-0000-0000-0000CE470000}"/>
    <cellStyle name="入力 2 7 3 10" xfId="18111" xr:uid="{00000000-0005-0000-0000-0000CF470000}"/>
    <cellStyle name="入力 2 7 3 11" xfId="19710" xr:uid="{00000000-0005-0000-0000-0000D0470000}"/>
    <cellStyle name="入力 2 7 3 12" xfId="3936" xr:uid="{00000000-0005-0000-0000-0000D1470000}"/>
    <cellStyle name="入力 2 7 3 2" xfId="1938" xr:uid="{00000000-0005-0000-0000-0000D2470000}"/>
    <cellStyle name="入力 2 7 3 2 2" xfId="5158" xr:uid="{00000000-0005-0000-0000-0000D3470000}"/>
    <cellStyle name="入力 2 7 3 3" xfId="6379" xr:uid="{00000000-0005-0000-0000-0000D4470000}"/>
    <cellStyle name="入力 2 7 3 4" xfId="7570" xr:uid="{00000000-0005-0000-0000-0000D5470000}"/>
    <cellStyle name="入力 2 7 3 5" xfId="9162" xr:uid="{00000000-0005-0000-0000-0000D6470000}"/>
    <cellStyle name="入力 2 7 3 6" xfId="10883" xr:uid="{00000000-0005-0000-0000-0000D7470000}"/>
    <cellStyle name="入力 2 7 3 7" xfId="12476" xr:uid="{00000000-0005-0000-0000-0000D8470000}"/>
    <cellStyle name="入力 2 7 3 8" xfId="13529" xr:uid="{00000000-0005-0000-0000-0000D9470000}"/>
    <cellStyle name="入力 2 7 3 9" xfId="16494" xr:uid="{00000000-0005-0000-0000-0000DA470000}"/>
    <cellStyle name="入力 2 7 4" xfId="1125" xr:uid="{00000000-0005-0000-0000-0000DB470000}"/>
    <cellStyle name="入力 2 7 4 10" xfId="18504" xr:uid="{00000000-0005-0000-0000-0000DC470000}"/>
    <cellStyle name="入力 2 7 4 11" xfId="20103" xr:uid="{00000000-0005-0000-0000-0000DD470000}"/>
    <cellStyle name="入力 2 7 4 12" xfId="4329" xr:uid="{00000000-0005-0000-0000-0000DE470000}"/>
    <cellStyle name="入力 2 7 4 2" xfId="2331" xr:uid="{00000000-0005-0000-0000-0000DF470000}"/>
    <cellStyle name="入力 2 7 4 2 2" xfId="5551" xr:uid="{00000000-0005-0000-0000-0000E0470000}"/>
    <cellStyle name="入力 2 7 4 3" xfId="6772" xr:uid="{00000000-0005-0000-0000-0000E1470000}"/>
    <cellStyle name="入力 2 7 4 4" xfId="7963" xr:uid="{00000000-0005-0000-0000-0000E2470000}"/>
    <cellStyle name="入力 2 7 4 5" xfId="9555" xr:uid="{00000000-0005-0000-0000-0000E3470000}"/>
    <cellStyle name="入力 2 7 4 6" xfId="11276" xr:uid="{00000000-0005-0000-0000-0000E4470000}"/>
    <cellStyle name="入力 2 7 4 7" xfId="12869" xr:uid="{00000000-0005-0000-0000-0000E5470000}"/>
    <cellStyle name="入力 2 7 4 8" xfId="15294" xr:uid="{00000000-0005-0000-0000-0000E6470000}"/>
    <cellStyle name="入力 2 7 4 9" xfId="16887" xr:uid="{00000000-0005-0000-0000-0000E7470000}"/>
    <cellStyle name="入力 2 7 5" xfId="1527" xr:uid="{00000000-0005-0000-0000-0000E8470000}"/>
    <cellStyle name="入力 2 7 5 10" xfId="17289" xr:uid="{00000000-0005-0000-0000-0000E9470000}"/>
    <cellStyle name="入力 2 7 5 11" xfId="18906" xr:uid="{00000000-0005-0000-0000-0000EA470000}"/>
    <cellStyle name="入力 2 7 5 12" xfId="20505" xr:uid="{00000000-0005-0000-0000-0000EB470000}"/>
    <cellStyle name="入力 2 7 5 2" xfId="2733" xr:uid="{00000000-0005-0000-0000-0000EC470000}"/>
    <cellStyle name="入力 2 7 5 2 2" xfId="5953" xr:uid="{00000000-0005-0000-0000-0000ED470000}"/>
    <cellStyle name="入力 2 7 5 3" xfId="3525" xr:uid="{00000000-0005-0000-0000-0000EE470000}"/>
    <cellStyle name="入力 2 7 5 4" xfId="8365" xr:uid="{00000000-0005-0000-0000-0000EF470000}"/>
    <cellStyle name="入力 2 7 5 5" xfId="9957" xr:uid="{00000000-0005-0000-0000-0000F0470000}"/>
    <cellStyle name="入力 2 7 5 6" xfId="11678" xr:uid="{00000000-0005-0000-0000-0000F1470000}"/>
    <cellStyle name="入力 2 7 5 7" xfId="13271" xr:uid="{00000000-0005-0000-0000-0000F2470000}"/>
    <cellStyle name="入力 2 7 5 8" xfId="14766" xr:uid="{00000000-0005-0000-0000-0000F3470000}"/>
    <cellStyle name="入力 2 7 5 9" xfId="15696" xr:uid="{00000000-0005-0000-0000-0000F4470000}"/>
    <cellStyle name="入力 2 7 6" xfId="4665" xr:uid="{00000000-0005-0000-0000-0000F5470000}"/>
    <cellStyle name="入力 2 7 7" xfId="7159" xr:uid="{00000000-0005-0000-0000-0000F6470000}"/>
    <cellStyle name="入力 2 7 8" xfId="8751" xr:uid="{00000000-0005-0000-0000-0000F7470000}"/>
    <cellStyle name="入力 2 7 9" xfId="10471" xr:uid="{00000000-0005-0000-0000-0000F8470000}"/>
    <cellStyle name="入力 2 8" xfId="434" xr:uid="{00000000-0005-0000-0000-0000F9470000}"/>
    <cellStyle name="入力 2 8 10" xfId="13720" xr:uid="{00000000-0005-0000-0000-0000FA470000}"/>
    <cellStyle name="入力 2 8 11" xfId="16196" xr:uid="{00000000-0005-0000-0000-0000FB470000}"/>
    <cellStyle name="入力 2 8 12" xfId="17813" xr:uid="{00000000-0005-0000-0000-0000FC470000}"/>
    <cellStyle name="入力 2 8 13" xfId="19412" xr:uid="{00000000-0005-0000-0000-0000FD470000}"/>
    <cellStyle name="入力 2 8 2" xfId="845" xr:uid="{00000000-0005-0000-0000-0000FE470000}"/>
    <cellStyle name="入力 2 8 2 10" xfId="18224" xr:uid="{00000000-0005-0000-0000-0000FF470000}"/>
    <cellStyle name="入力 2 8 2 11" xfId="19823" xr:uid="{00000000-0005-0000-0000-000000480000}"/>
    <cellStyle name="入力 2 8 2 12" xfId="4049" xr:uid="{00000000-0005-0000-0000-000001480000}"/>
    <cellStyle name="入力 2 8 2 2" xfId="2051" xr:uid="{00000000-0005-0000-0000-000002480000}"/>
    <cellStyle name="入力 2 8 2 2 2" xfId="5271" xr:uid="{00000000-0005-0000-0000-000003480000}"/>
    <cellStyle name="入力 2 8 2 3" xfId="6492" xr:uid="{00000000-0005-0000-0000-000004480000}"/>
    <cellStyle name="入力 2 8 2 4" xfId="7683" xr:uid="{00000000-0005-0000-0000-000005480000}"/>
    <cellStyle name="入力 2 8 2 5" xfId="9275" xr:uid="{00000000-0005-0000-0000-000006480000}"/>
    <cellStyle name="入力 2 8 2 6" xfId="10996" xr:uid="{00000000-0005-0000-0000-000007480000}"/>
    <cellStyle name="入力 2 8 2 7" xfId="12589" xr:uid="{00000000-0005-0000-0000-000008480000}"/>
    <cellStyle name="入力 2 8 2 8" xfId="15014" xr:uid="{00000000-0005-0000-0000-000009480000}"/>
    <cellStyle name="入力 2 8 2 9" xfId="16607" xr:uid="{00000000-0005-0000-0000-00000A480000}"/>
    <cellStyle name="入力 2 8 3" xfId="1238" xr:uid="{00000000-0005-0000-0000-00000B480000}"/>
    <cellStyle name="入力 2 8 3 10" xfId="18617" xr:uid="{00000000-0005-0000-0000-00000C480000}"/>
    <cellStyle name="入力 2 8 3 11" xfId="20216" xr:uid="{00000000-0005-0000-0000-00000D480000}"/>
    <cellStyle name="入力 2 8 3 12" xfId="4442" xr:uid="{00000000-0005-0000-0000-00000E480000}"/>
    <cellStyle name="入力 2 8 3 2" xfId="2444" xr:uid="{00000000-0005-0000-0000-00000F480000}"/>
    <cellStyle name="入力 2 8 3 2 2" xfId="5664" xr:uid="{00000000-0005-0000-0000-000010480000}"/>
    <cellStyle name="入力 2 8 3 3" xfId="6885" xr:uid="{00000000-0005-0000-0000-000011480000}"/>
    <cellStyle name="入力 2 8 3 4" xfId="8076" xr:uid="{00000000-0005-0000-0000-000012480000}"/>
    <cellStyle name="入力 2 8 3 5" xfId="9668" xr:uid="{00000000-0005-0000-0000-000013480000}"/>
    <cellStyle name="入力 2 8 3 6" xfId="11389" xr:uid="{00000000-0005-0000-0000-000014480000}"/>
    <cellStyle name="入力 2 8 3 7" xfId="12982" xr:uid="{00000000-0005-0000-0000-000015480000}"/>
    <cellStyle name="入力 2 8 3 8" xfId="15407" xr:uid="{00000000-0005-0000-0000-000016480000}"/>
    <cellStyle name="入力 2 8 3 9" xfId="17000" xr:uid="{00000000-0005-0000-0000-000017480000}"/>
    <cellStyle name="入力 2 8 4" xfId="1640" xr:uid="{00000000-0005-0000-0000-000018480000}"/>
    <cellStyle name="入力 2 8 4 10" xfId="17402" xr:uid="{00000000-0005-0000-0000-000019480000}"/>
    <cellStyle name="入力 2 8 4 11" xfId="19019" xr:uid="{00000000-0005-0000-0000-00001A480000}"/>
    <cellStyle name="入力 2 8 4 12" xfId="20618" xr:uid="{00000000-0005-0000-0000-00001B480000}"/>
    <cellStyle name="入力 2 8 4 2" xfId="2846" xr:uid="{00000000-0005-0000-0000-00001C480000}"/>
    <cellStyle name="入力 2 8 4 2 2" xfId="6066" xr:uid="{00000000-0005-0000-0000-00001D480000}"/>
    <cellStyle name="入力 2 8 4 3" xfId="3638" xr:uid="{00000000-0005-0000-0000-00001E480000}"/>
    <cellStyle name="入力 2 8 4 4" xfId="8478" xr:uid="{00000000-0005-0000-0000-00001F480000}"/>
    <cellStyle name="入力 2 8 4 5" xfId="10070" xr:uid="{00000000-0005-0000-0000-000020480000}"/>
    <cellStyle name="入力 2 8 4 6" xfId="11791" xr:uid="{00000000-0005-0000-0000-000021480000}"/>
    <cellStyle name="入力 2 8 4 7" xfId="13384" xr:uid="{00000000-0005-0000-0000-000022480000}"/>
    <cellStyle name="入力 2 8 4 8" xfId="14879" xr:uid="{00000000-0005-0000-0000-000023480000}"/>
    <cellStyle name="入力 2 8 4 9" xfId="15809" xr:uid="{00000000-0005-0000-0000-000024480000}"/>
    <cellStyle name="入力 2 8 5" xfId="4942" xr:uid="{00000000-0005-0000-0000-000025480000}"/>
    <cellStyle name="入力 2 8 6" xfId="7272" xr:uid="{00000000-0005-0000-0000-000026480000}"/>
    <cellStyle name="入力 2 8 7" xfId="8864" xr:uid="{00000000-0005-0000-0000-000027480000}"/>
    <cellStyle name="入力 2 8 8" xfId="10584" xr:uid="{00000000-0005-0000-0000-000028480000}"/>
    <cellStyle name="入力 2 8 9" xfId="12177" xr:uid="{00000000-0005-0000-0000-000029480000}"/>
    <cellStyle name="入力 2 9" xfId="581" xr:uid="{00000000-0005-0000-0000-00002A480000}"/>
    <cellStyle name="入力 2 9 10" xfId="17960" xr:uid="{00000000-0005-0000-0000-00002B480000}"/>
    <cellStyle name="入力 2 9 11" xfId="19559" xr:uid="{00000000-0005-0000-0000-00002C480000}"/>
    <cellStyle name="入力 2 9 12" xfId="3785" xr:uid="{00000000-0005-0000-0000-00002D480000}"/>
    <cellStyle name="入力 2 9 2" xfId="1787" xr:uid="{00000000-0005-0000-0000-00002E480000}"/>
    <cellStyle name="入力 2 9 2 2" xfId="5007" xr:uid="{00000000-0005-0000-0000-00002F480000}"/>
    <cellStyle name="入力 2 9 3" xfId="6228" xr:uid="{00000000-0005-0000-0000-000030480000}"/>
    <cellStyle name="入力 2 9 4" xfId="7419" xr:uid="{00000000-0005-0000-0000-000031480000}"/>
    <cellStyle name="入力 2 9 5" xfId="9011" xr:uid="{00000000-0005-0000-0000-000032480000}"/>
    <cellStyle name="入力 2 9 6" xfId="10732" xr:uid="{00000000-0005-0000-0000-000033480000}"/>
    <cellStyle name="入力 2 9 7" xfId="12325" xr:uid="{00000000-0005-0000-0000-000034480000}"/>
    <cellStyle name="入力 2 9 8" xfId="13943" xr:uid="{00000000-0005-0000-0000-000035480000}"/>
    <cellStyle name="入力 2 9 9" xfId="16343" xr:uid="{00000000-0005-0000-0000-000036480000}"/>
    <cellStyle name="入力 3" xfId="166" xr:uid="{00000000-0005-0000-0000-000037480000}"/>
    <cellStyle name="入力 3 10" xfId="975" xr:uid="{00000000-0005-0000-0000-000038480000}"/>
    <cellStyle name="入力 3 10 10" xfId="18354" xr:uid="{00000000-0005-0000-0000-000039480000}"/>
    <cellStyle name="入力 3 10 11" xfId="19953" xr:uid="{00000000-0005-0000-0000-00003A480000}"/>
    <cellStyle name="入力 3 10 12" xfId="4179" xr:uid="{00000000-0005-0000-0000-00003B480000}"/>
    <cellStyle name="入力 3 10 2" xfId="2181" xr:uid="{00000000-0005-0000-0000-00003C480000}"/>
    <cellStyle name="入力 3 10 2 2" xfId="5401" xr:uid="{00000000-0005-0000-0000-00003D480000}"/>
    <cellStyle name="入力 3 10 3" xfId="6622" xr:uid="{00000000-0005-0000-0000-00003E480000}"/>
    <cellStyle name="入力 3 10 4" xfId="7813" xr:uid="{00000000-0005-0000-0000-00003F480000}"/>
    <cellStyle name="入力 3 10 5" xfId="9405" xr:uid="{00000000-0005-0000-0000-000040480000}"/>
    <cellStyle name="入力 3 10 6" xfId="11126" xr:uid="{00000000-0005-0000-0000-000041480000}"/>
    <cellStyle name="入力 3 10 7" xfId="12719" xr:uid="{00000000-0005-0000-0000-000042480000}"/>
    <cellStyle name="入力 3 10 8" xfId="15144" xr:uid="{00000000-0005-0000-0000-000043480000}"/>
    <cellStyle name="入力 3 10 9" xfId="16737" xr:uid="{00000000-0005-0000-0000-000044480000}"/>
    <cellStyle name="入力 3 11" xfId="1377" xr:uid="{00000000-0005-0000-0000-000045480000}"/>
    <cellStyle name="入力 3 11 10" xfId="17139" xr:uid="{00000000-0005-0000-0000-000046480000}"/>
    <cellStyle name="入力 3 11 11" xfId="18756" xr:uid="{00000000-0005-0000-0000-000047480000}"/>
    <cellStyle name="入力 3 11 12" xfId="20355" xr:uid="{00000000-0005-0000-0000-000048480000}"/>
    <cellStyle name="入力 3 11 2" xfId="2583" xr:uid="{00000000-0005-0000-0000-000049480000}"/>
    <cellStyle name="入力 3 11 2 2" xfId="5803" xr:uid="{00000000-0005-0000-0000-00004A480000}"/>
    <cellStyle name="入力 3 11 3" xfId="3375" xr:uid="{00000000-0005-0000-0000-00004B480000}"/>
    <cellStyle name="入力 3 11 4" xfId="8215" xr:uid="{00000000-0005-0000-0000-00004C480000}"/>
    <cellStyle name="入力 3 11 5" xfId="9807" xr:uid="{00000000-0005-0000-0000-00004D480000}"/>
    <cellStyle name="入力 3 11 6" xfId="11528" xr:uid="{00000000-0005-0000-0000-00004E480000}"/>
    <cellStyle name="入力 3 11 7" xfId="13121" xr:uid="{00000000-0005-0000-0000-00004F480000}"/>
    <cellStyle name="入力 3 11 8" xfId="14616" xr:uid="{00000000-0005-0000-0000-000050480000}"/>
    <cellStyle name="入力 3 11 9" xfId="15546" xr:uid="{00000000-0005-0000-0000-000051480000}"/>
    <cellStyle name="入力 3 12" xfId="4686" xr:uid="{00000000-0005-0000-0000-000052480000}"/>
    <cellStyle name="入力 3 13" xfId="4965" xr:uid="{00000000-0005-0000-0000-000053480000}"/>
    <cellStyle name="入力 3 14" xfId="4688" xr:uid="{00000000-0005-0000-0000-000054480000}"/>
    <cellStyle name="入力 3 15" xfId="10206" xr:uid="{00000000-0005-0000-0000-000055480000}"/>
    <cellStyle name="入力 3 16" xfId="14402" xr:uid="{00000000-0005-0000-0000-000056480000}"/>
    <cellStyle name="入力 3 17" xfId="17550" xr:uid="{00000000-0005-0000-0000-000057480000}"/>
    <cellStyle name="入力 3 18" xfId="19149" xr:uid="{00000000-0005-0000-0000-000058480000}"/>
    <cellStyle name="入力 3 2" xfId="322" xr:uid="{00000000-0005-0000-0000-000059480000}"/>
    <cellStyle name="入力 3 2 10" xfId="4664" xr:uid="{00000000-0005-0000-0000-00005A480000}"/>
    <cellStyle name="入力 3 2 11" xfId="7160" xr:uid="{00000000-0005-0000-0000-00005B480000}"/>
    <cellStyle name="入力 3 2 12" xfId="8752" xr:uid="{00000000-0005-0000-0000-00005C480000}"/>
    <cellStyle name="入力 3 2 13" xfId="10472" xr:uid="{00000000-0005-0000-0000-00005D480000}"/>
    <cellStyle name="入力 3 2 14" xfId="12065" xr:uid="{00000000-0005-0000-0000-00005E480000}"/>
    <cellStyle name="入力 3 2 15" xfId="13771" xr:uid="{00000000-0005-0000-0000-00005F480000}"/>
    <cellStyle name="入力 3 2 16" xfId="16084" xr:uid="{00000000-0005-0000-0000-000060480000}"/>
    <cellStyle name="入力 3 2 17" xfId="17701" xr:uid="{00000000-0005-0000-0000-000061480000}"/>
    <cellStyle name="入力 3 2 18" xfId="19300" xr:uid="{00000000-0005-0000-0000-000062480000}"/>
    <cellStyle name="入力 3 2 2" xfId="323" xr:uid="{00000000-0005-0000-0000-000063480000}"/>
    <cellStyle name="入力 3 2 2 10" xfId="12066" xr:uid="{00000000-0005-0000-0000-000064480000}"/>
    <cellStyle name="入力 3 2 2 11" xfId="13847" xr:uid="{00000000-0005-0000-0000-000065480000}"/>
    <cellStyle name="入力 3 2 2 12" xfId="16085" xr:uid="{00000000-0005-0000-0000-000066480000}"/>
    <cellStyle name="入力 3 2 2 13" xfId="17702" xr:uid="{00000000-0005-0000-0000-000067480000}"/>
    <cellStyle name="入力 3 2 2 14" xfId="19301" xr:uid="{00000000-0005-0000-0000-000068480000}"/>
    <cellStyle name="入力 3 2 2 2" xfId="483" xr:uid="{00000000-0005-0000-0000-000069480000}"/>
    <cellStyle name="入力 3 2 2 2 10" xfId="14088" xr:uid="{00000000-0005-0000-0000-00006A480000}"/>
    <cellStyle name="入力 3 2 2 2 11" xfId="16245" xr:uid="{00000000-0005-0000-0000-00006B480000}"/>
    <cellStyle name="入力 3 2 2 2 12" xfId="17862" xr:uid="{00000000-0005-0000-0000-00006C480000}"/>
    <cellStyle name="入力 3 2 2 2 13" xfId="19461" xr:uid="{00000000-0005-0000-0000-00006D480000}"/>
    <cellStyle name="入力 3 2 2 2 2" xfId="894" xr:uid="{00000000-0005-0000-0000-00006E480000}"/>
    <cellStyle name="入力 3 2 2 2 2 10" xfId="18273" xr:uid="{00000000-0005-0000-0000-00006F480000}"/>
    <cellStyle name="入力 3 2 2 2 2 11" xfId="19872" xr:uid="{00000000-0005-0000-0000-000070480000}"/>
    <cellStyle name="入力 3 2 2 2 2 12" xfId="4098" xr:uid="{00000000-0005-0000-0000-000071480000}"/>
    <cellStyle name="入力 3 2 2 2 2 2" xfId="2100" xr:uid="{00000000-0005-0000-0000-000072480000}"/>
    <cellStyle name="入力 3 2 2 2 2 2 2" xfId="5320" xr:uid="{00000000-0005-0000-0000-000073480000}"/>
    <cellStyle name="入力 3 2 2 2 2 3" xfId="6541" xr:uid="{00000000-0005-0000-0000-000074480000}"/>
    <cellStyle name="入力 3 2 2 2 2 4" xfId="7732" xr:uid="{00000000-0005-0000-0000-000075480000}"/>
    <cellStyle name="入力 3 2 2 2 2 5" xfId="9324" xr:uid="{00000000-0005-0000-0000-000076480000}"/>
    <cellStyle name="入力 3 2 2 2 2 6" xfId="11045" xr:uid="{00000000-0005-0000-0000-000077480000}"/>
    <cellStyle name="入力 3 2 2 2 2 7" xfId="12638" xr:uid="{00000000-0005-0000-0000-000078480000}"/>
    <cellStyle name="入力 3 2 2 2 2 8" xfId="15063" xr:uid="{00000000-0005-0000-0000-000079480000}"/>
    <cellStyle name="入力 3 2 2 2 2 9" xfId="16656" xr:uid="{00000000-0005-0000-0000-00007A480000}"/>
    <cellStyle name="入力 3 2 2 2 3" xfId="1287" xr:uid="{00000000-0005-0000-0000-00007B480000}"/>
    <cellStyle name="入力 3 2 2 2 3 10" xfId="18666" xr:uid="{00000000-0005-0000-0000-00007C480000}"/>
    <cellStyle name="入力 3 2 2 2 3 11" xfId="20265" xr:uid="{00000000-0005-0000-0000-00007D480000}"/>
    <cellStyle name="入力 3 2 2 2 3 12" xfId="4491" xr:uid="{00000000-0005-0000-0000-00007E480000}"/>
    <cellStyle name="入力 3 2 2 2 3 2" xfId="2493" xr:uid="{00000000-0005-0000-0000-00007F480000}"/>
    <cellStyle name="入力 3 2 2 2 3 2 2" xfId="5713" xr:uid="{00000000-0005-0000-0000-000080480000}"/>
    <cellStyle name="入力 3 2 2 2 3 3" xfId="6934" xr:uid="{00000000-0005-0000-0000-000081480000}"/>
    <cellStyle name="入力 3 2 2 2 3 4" xfId="8125" xr:uid="{00000000-0005-0000-0000-000082480000}"/>
    <cellStyle name="入力 3 2 2 2 3 5" xfId="9717" xr:uid="{00000000-0005-0000-0000-000083480000}"/>
    <cellStyle name="入力 3 2 2 2 3 6" xfId="11438" xr:uid="{00000000-0005-0000-0000-000084480000}"/>
    <cellStyle name="入力 3 2 2 2 3 7" xfId="13031" xr:uid="{00000000-0005-0000-0000-000085480000}"/>
    <cellStyle name="入力 3 2 2 2 3 8" xfId="15456" xr:uid="{00000000-0005-0000-0000-000086480000}"/>
    <cellStyle name="入力 3 2 2 2 3 9" xfId="17049" xr:uid="{00000000-0005-0000-0000-000087480000}"/>
    <cellStyle name="入力 3 2 2 2 4" xfId="1689" xr:uid="{00000000-0005-0000-0000-000088480000}"/>
    <cellStyle name="入力 3 2 2 2 4 10" xfId="17451" xr:uid="{00000000-0005-0000-0000-000089480000}"/>
    <cellStyle name="入力 3 2 2 2 4 11" xfId="19068" xr:uid="{00000000-0005-0000-0000-00008A480000}"/>
    <cellStyle name="入力 3 2 2 2 4 12" xfId="20667" xr:uid="{00000000-0005-0000-0000-00008B480000}"/>
    <cellStyle name="入力 3 2 2 2 4 2" xfId="2895" xr:uid="{00000000-0005-0000-0000-00008C480000}"/>
    <cellStyle name="入力 3 2 2 2 4 2 2" xfId="6115" xr:uid="{00000000-0005-0000-0000-00008D480000}"/>
    <cellStyle name="入力 3 2 2 2 4 3" xfId="3687" xr:uid="{00000000-0005-0000-0000-00008E480000}"/>
    <cellStyle name="入力 3 2 2 2 4 4" xfId="8527" xr:uid="{00000000-0005-0000-0000-00008F480000}"/>
    <cellStyle name="入力 3 2 2 2 4 5" xfId="10119" xr:uid="{00000000-0005-0000-0000-000090480000}"/>
    <cellStyle name="入力 3 2 2 2 4 6" xfId="11840" xr:uid="{00000000-0005-0000-0000-000091480000}"/>
    <cellStyle name="入力 3 2 2 2 4 7" xfId="13433" xr:uid="{00000000-0005-0000-0000-000092480000}"/>
    <cellStyle name="入力 3 2 2 2 4 8" xfId="14928" xr:uid="{00000000-0005-0000-0000-000093480000}"/>
    <cellStyle name="入力 3 2 2 2 4 9" xfId="15858" xr:uid="{00000000-0005-0000-0000-000094480000}"/>
    <cellStyle name="入力 3 2 2 2 5" xfId="4633" xr:uid="{00000000-0005-0000-0000-000095480000}"/>
    <cellStyle name="入力 3 2 2 2 6" xfId="7321" xr:uid="{00000000-0005-0000-0000-000096480000}"/>
    <cellStyle name="入力 3 2 2 2 7" xfId="8913" xr:uid="{00000000-0005-0000-0000-000097480000}"/>
    <cellStyle name="入力 3 2 2 2 8" xfId="10633" xr:uid="{00000000-0005-0000-0000-000098480000}"/>
    <cellStyle name="入力 3 2 2 2 9" xfId="12226" xr:uid="{00000000-0005-0000-0000-000099480000}"/>
    <cellStyle name="入力 3 2 2 3" xfId="734" xr:uid="{00000000-0005-0000-0000-00009A480000}"/>
    <cellStyle name="入力 3 2 2 3 10" xfId="18113" xr:uid="{00000000-0005-0000-0000-00009B480000}"/>
    <cellStyle name="入力 3 2 2 3 11" xfId="19712" xr:uid="{00000000-0005-0000-0000-00009C480000}"/>
    <cellStyle name="入力 3 2 2 3 12" xfId="3938" xr:uid="{00000000-0005-0000-0000-00009D480000}"/>
    <cellStyle name="入力 3 2 2 3 2" xfId="1940" xr:uid="{00000000-0005-0000-0000-00009E480000}"/>
    <cellStyle name="入力 3 2 2 3 2 2" xfId="5160" xr:uid="{00000000-0005-0000-0000-00009F480000}"/>
    <cellStyle name="入力 3 2 2 3 3" xfId="6381" xr:uid="{00000000-0005-0000-0000-0000A0480000}"/>
    <cellStyle name="入力 3 2 2 3 4" xfId="7572" xr:uid="{00000000-0005-0000-0000-0000A1480000}"/>
    <cellStyle name="入力 3 2 2 3 5" xfId="9164" xr:uid="{00000000-0005-0000-0000-0000A2480000}"/>
    <cellStyle name="入力 3 2 2 3 6" xfId="10885" xr:uid="{00000000-0005-0000-0000-0000A3480000}"/>
    <cellStyle name="入力 3 2 2 3 7" xfId="12478" xr:uid="{00000000-0005-0000-0000-0000A4480000}"/>
    <cellStyle name="入力 3 2 2 3 8" xfId="13528" xr:uid="{00000000-0005-0000-0000-0000A5480000}"/>
    <cellStyle name="入力 3 2 2 3 9" xfId="16496" xr:uid="{00000000-0005-0000-0000-0000A6480000}"/>
    <cellStyle name="入力 3 2 2 4" xfId="1127" xr:uid="{00000000-0005-0000-0000-0000A7480000}"/>
    <cellStyle name="入力 3 2 2 4 10" xfId="18506" xr:uid="{00000000-0005-0000-0000-0000A8480000}"/>
    <cellStyle name="入力 3 2 2 4 11" xfId="20105" xr:uid="{00000000-0005-0000-0000-0000A9480000}"/>
    <cellStyle name="入力 3 2 2 4 12" xfId="4331" xr:uid="{00000000-0005-0000-0000-0000AA480000}"/>
    <cellStyle name="入力 3 2 2 4 2" xfId="2333" xr:uid="{00000000-0005-0000-0000-0000AB480000}"/>
    <cellStyle name="入力 3 2 2 4 2 2" xfId="5553" xr:uid="{00000000-0005-0000-0000-0000AC480000}"/>
    <cellStyle name="入力 3 2 2 4 3" xfId="6774" xr:uid="{00000000-0005-0000-0000-0000AD480000}"/>
    <cellStyle name="入力 3 2 2 4 4" xfId="7965" xr:uid="{00000000-0005-0000-0000-0000AE480000}"/>
    <cellStyle name="入力 3 2 2 4 5" xfId="9557" xr:uid="{00000000-0005-0000-0000-0000AF480000}"/>
    <cellStyle name="入力 3 2 2 4 6" xfId="11278" xr:uid="{00000000-0005-0000-0000-0000B0480000}"/>
    <cellStyle name="入力 3 2 2 4 7" xfId="12871" xr:uid="{00000000-0005-0000-0000-0000B1480000}"/>
    <cellStyle name="入力 3 2 2 4 8" xfId="15296" xr:uid="{00000000-0005-0000-0000-0000B2480000}"/>
    <cellStyle name="入力 3 2 2 4 9" xfId="16889" xr:uid="{00000000-0005-0000-0000-0000B3480000}"/>
    <cellStyle name="入力 3 2 2 5" xfId="1529" xr:uid="{00000000-0005-0000-0000-0000B4480000}"/>
    <cellStyle name="入力 3 2 2 5 10" xfId="17291" xr:uid="{00000000-0005-0000-0000-0000B5480000}"/>
    <cellStyle name="入力 3 2 2 5 11" xfId="18908" xr:uid="{00000000-0005-0000-0000-0000B6480000}"/>
    <cellStyle name="入力 3 2 2 5 12" xfId="20507" xr:uid="{00000000-0005-0000-0000-0000B7480000}"/>
    <cellStyle name="入力 3 2 2 5 2" xfId="2735" xr:uid="{00000000-0005-0000-0000-0000B8480000}"/>
    <cellStyle name="入力 3 2 2 5 2 2" xfId="5955" xr:uid="{00000000-0005-0000-0000-0000B9480000}"/>
    <cellStyle name="入力 3 2 2 5 3" xfId="3527" xr:uid="{00000000-0005-0000-0000-0000BA480000}"/>
    <cellStyle name="入力 3 2 2 5 4" xfId="8367" xr:uid="{00000000-0005-0000-0000-0000BB480000}"/>
    <cellStyle name="入力 3 2 2 5 5" xfId="9959" xr:uid="{00000000-0005-0000-0000-0000BC480000}"/>
    <cellStyle name="入力 3 2 2 5 6" xfId="11680" xr:uid="{00000000-0005-0000-0000-0000BD480000}"/>
    <cellStyle name="入力 3 2 2 5 7" xfId="13273" xr:uid="{00000000-0005-0000-0000-0000BE480000}"/>
    <cellStyle name="入力 3 2 2 5 8" xfId="14768" xr:uid="{00000000-0005-0000-0000-0000BF480000}"/>
    <cellStyle name="入力 3 2 2 5 9" xfId="15698" xr:uid="{00000000-0005-0000-0000-0000C0480000}"/>
    <cellStyle name="入力 3 2 2 6" xfId="4863" xr:uid="{00000000-0005-0000-0000-0000C1480000}"/>
    <cellStyle name="入力 3 2 2 7" xfId="7161" xr:uid="{00000000-0005-0000-0000-0000C2480000}"/>
    <cellStyle name="入力 3 2 2 8" xfId="8753" xr:uid="{00000000-0005-0000-0000-0000C3480000}"/>
    <cellStyle name="入力 3 2 2 9" xfId="10473" xr:uid="{00000000-0005-0000-0000-0000C4480000}"/>
    <cellStyle name="入力 3 2 3" xfId="324" xr:uid="{00000000-0005-0000-0000-0000C5480000}"/>
    <cellStyle name="入力 3 2 3 10" xfId="12067" xr:uid="{00000000-0005-0000-0000-0000C6480000}"/>
    <cellStyle name="入力 3 2 3 11" xfId="13860" xr:uid="{00000000-0005-0000-0000-0000C7480000}"/>
    <cellStyle name="入力 3 2 3 12" xfId="16086" xr:uid="{00000000-0005-0000-0000-0000C8480000}"/>
    <cellStyle name="入力 3 2 3 13" xfId="17703" xr:uid="{00000000-0005-0000-0000-0000C9480000}"/>
    <cellStyle name="入力 3 2 3 14" xfId="19302" xr:uid="{00000000-0005-0000-0000-0000CA480000}"/>
    <cellStyle name="入力 3 2 3 2" xfId="513" xr:uid="{00000000-0005-0000-0000-0000CB480000}"/>
    <cellStyle name="入力 3 2 3 2 10" xfId="13954" xr:uid="{00000000-0005-0000-0000-0000CC480000}"/>
    <cellStyle name="入力 3 2 3 2 11" xfId="16275" xr:uid="{00000000-0005-0000-0000-0000CD480000}"/>
    <cellStyle name="入力 3 2 3 2 12" xfId="17892" xr:uid="{00000000-0005-0000-0000-0000CE480000}"/>
    <cellStyle name="入力 3 2 3 2 13" xfId="19491" xr:uid="{00000000-0005-0000-0000-0000CF480000}"/>
    <cellStyle name="入力 3 2 3 2 2" xfId="924" xr:uid="{00000000-0005-0000-0000-0000D0480000}"/>
    <cellStyle name="入力 3 2 3 2 2 10" xfId="18303" xr:uid="{00000000-0005-0000-0000-0000D1480000}"/>
    <cellStyle name="入力 3 2 3 2 2 11" xfId="19902" xr:uid="{00000000-0005-0000-0000-0000D2480000}"/>
    <cellStyle name="入力 3 2 3 2 2 12" xfId="4128" xr:uid="{00000000-0005-0000-0000-0000D3480000}"/>
    <cellStyle name="入力 3 2 3 2 2 2" xfId="2130" xr:uid="{00000000-0005-0000-0000-0000D4480000}"/>
    <cellStyle name="入力 3 2 3 2 2 2 2" xfId="5350" xr:uid="{00000000-0005-0000-0000-0000D5480000}"/>
    <cellStyle name="入力 3 2 3 2 2 3" xfId="6571" xr:uid="{00000000-0005-0000-0000-0000D6480000}"/>
    <cellStyle name="入力 3 2 3 2 2 4" xfId="7762" xr:uid="{00000000-0005-0000-0000-0000D7480000}"/>
    <cellStyle name="入力 3 2 3 2 2 5" xfId="9354" xr:uid="{00000000-0005-0000-0000-0000D8480000}"/>
    <cellStyle name="入力 3 2 3 2 2 6" xfId="11075" xr:uid="{00000000-0005-0000-0000-0000D9480000}"/>
    <cellStyle name="入力 3 2 3 2 2 7" xfId="12668" xr:uid="{00000000-0005-0000-0000-0000DA480000}"/>
    <cellStyle name="入力 3 2 3 2 2 8" xfId="15093" xr:uid="{00000000-0005-0000-0000-0000DB480000}"/>
    <cellStyle name="入力 3 2 3 2 2 9" xfId="16686" xr:uid="{00000000-0005-0000-0000-0000DC480000}"/>
    <cellStyle name="入力 3 2 3 2 3" xfId="1317" xr:uid="{00000000-0005-0000-0000-0000DD480000}"/>
    <cellStyle name="入力 3 2 3 2 3 10" xfId="18696" xr:uid="{00000000-0005-0000-0000-0000DE480000}"/>
    <cellStyle name="入力 3 2 3 2 3 11" xfId="20295" xr:uid="{00000000-0005-0000-0000-0000DF480000}"/>
    <cellStyle name="入力 3 2 3 2 3 12" xfId="4521" xr:uid="{00000000-0005-0000-0000-0000E0480000}"/>
    <cellStyle name="入力 3 2 3 2 3 2" xfId="2523" xr:uid="{00000000-0005-0000-0000-0000E1480000}"/>
    <cellStyle name="入力 3 2 3 2 3 2 2" xfId="5743" xr:uid="{00000000-0005-0000-0000-0000E2480000}"/>
    <cellStyle name="入力 3 2 3 2 3 3" xfId="6964" xr:uid="{00000000-0005-0000-0000-0000E3480000}"/>
    <cellStyle name="入力 3 2 3 2 3 4" xfId="8155" xr:uid="{00000000-0005-0000-0000-0000E4480000}"/>
    <cellStyle name="入力 3 2 3 2 3 5" xfId="9747" xr:uid="{00000000-0005-0000-0000-0000E5480000}"/>
    <cellStyle name="入力 3 2 3 2 3 6" xfId="11468" xr:uid="{00000000-0005-0000-0000-0000E6480000}"/>
    <cellStyle name="入力 3 2 3 2 3 7" xfId="13061" xr:uid="{00000000-0005-0000-0000-0000E7480000}"/>
    <cellStyle name="入力 3 2 3 2 3 8" xfId="15486" xr:uid="{00000000-0005-0000-0000-0000E8480000}"/>
    <cellStyle name="入力 3 2 3 2 3 9" xfId="17079" xr:uid="{00000000-0005-0000-0000-0000E9480000}"/>
    <cellStyle name="入力 3 2 3 2 4" xfId="1719" xr:uid="{00000000-0005-0000-0000-0000EA480000}"/>
    <cellStyle name="入力 3 2 3 2 4 10" xfId="17481" xr:uid="{00000000-0005-0000-0000-0000EB480000}"/>
    <cellStyle name="入力 3 2 3 2 4 11" xfId="19098" xr:uid="{00000000-0005-0000-0000-0000EC480000}"/>
    <cellStyle name="入力 3 2 3 2 4 12" xfId="20697" xr:uid="{00000000-0005-0000-0000-0000ED480000}"/>
    <cellStyle name="入力 3 2 3 2 4 2" xfId="2925" xr:uid="{00000000-0005-0000-0000-0000EE480000}"/>
    <cellStyle name="入力 3 2 3 2 4 2 2" xfId="6145" xr:uid="{00000000-0005-0000-0000-0000EF480000}"/>
    <cellStyle name="入力 3 2 3 2 4 3" xfId="3717" xr:uid="{00000000-0005-0000-0000-0000F0480000}"/>
    <cellStyle name="入力 3 2 3 2 4 4" xfId="8557" xr:uid="{00000000-0005-0000-0000-0000F1480000}"/>
    <cellStyle name="入力 3 2 3 2 4 5" xfId="10149" xr:uid="{00000000-0005-0000-0000-0000F2480000}"/>
    <cellStyle name="入力 3 2 3 2 4 6" xfId="11870" xr:uid="{00000000-0005-0000-0000-0000F3480000}"/>
    <cellStyle name="入力 3 2 3 2 4 7" xfId="13463" xr:uid="{00000000-0005-0000-0000-0000F4480000}"/>
    <cellStyle name="入力 3 2 3 2 4 8" xfId="14958" xr:uid="{00000000-0005-0000-0000-0000F5480000}"/>
    <cellStyle name="入力 3 2 3 2 4 9" xfId="15888" xr:uid="{00000000-0005-0000-0000-0000F6480000}"/>
    <cellStyle name="入力 3 2 3 2 5" xfId="4603" xr:uid="{00000000-0005-0000-0000-0000F7480000}"/>
    <cellStyle name="入力 3 2 3 2 6" xfId="7351" xr:uid="{00000000-0005-0000-0000-0000F8480000}"/>
    <cellStyle name="入力 3 2 3 2 7" xfId="8943" xr:uid="{00000000-0005-0000-0000-0000F9480000}"/>
    <cellStyle name="入力 3 2 3 2 8" xfId="10663" xr:uid="{00000000-0005-0000-0000-0000FA480000}"/>
    <cellStyle name="入力 3 2 3 2 9" xfId="12256" xr:uid="{00000000-0005-0000-0000-0000FB480000}"/>
    <cellStyle name="入力 3 2 3 3" xfId="735" xr:uid="{00000000-0005-0000-0000-0000FC480000}"/>
    <cellStyle name="入力 3 2 3 3 10" xfId="18114" xr:uid="{00000000-0005-0000-0000-0000FD480000}"/>
    <cellStyle name="入力 3 2 3 3 11" xfId="19713" xr:uid="{00000000-0005-0000-0000-0000FE480000}"/>
    <cellStyle name="入力 3 2 3 3 12" xfId="3939" xr:uid="{00000000-0005-0000-0000-0000FF480000}"/>
    <cellStyle name="入力 3 2 3 3 2" xfId="1941" xr:uid="{00000000-0005-0000-0000-000000490000}"/>
    <cellStyle name="入力 3 2 3 3 2 2" xfId="5161" xr:uid="{00000000-0005-0000-0000-000001490000}"/>
    <cellStyle name="入力 3 2 3 3 3" xfId="6382" xr:uid="{00000000-0005-0000-0000-000002490000}"/>
    <cellStyle name="入力 3 2 3 3 4" xfId="7573" xr:uid="{00000000-0005-0000-0000-000003490000}"/>
    <cellStyle name="入力 3 2 3 3 5" xfId="9165" xr:uid="{00000000-0005-0000-0000-000004490000}"/>
    <cellStyle name="入力 3 2 3 3 6" xfId="10886" xr:uid="{00000000-0005-0000-0000-000005490000}"/>
    <cellStyle name="入力 3 2 3 3 7" xfId="12479" xr:uid="{00000000-0005-0000-0000-000006490000}"/>
    <cellStyle name="入力 3 2 3 3 8" xfId="13800" xr:uid="{00000000-0005-0000-0000-000007490000}"/>
    <cellStyle name="入力 3 2 3 3 9" xfId="16497" xr:uid="{00000000-0005-0000-0000-000008490000}"/>
    <cellStyle name="入力 3 2 3 4" xfId="1128" xr:uid="{00000000-0005-0000-0000-000009490000}"/>
    <cellStyle name="入力 3 2 3 4 10" xfId="18507" xr:uid="{00000000-0005-0000-0000-00000A490000}"/>
    <cellStyle name="入力 3 2 3 4 11" xfId="20106" xr:uid="{00000000-0005-0000-0000-00000B490000}"/>
    <cellStyle name="入力 3 2 3 4 12" xfId="4332" xr:uid="{00000000-0005-0000-0000-00000C490000}"/>
    <cellStyle name="入力 3 2 3 4 2" xfId="2334" xr:uid="{00000000-0005-0000-0000-00000D490000}"/>
    <cellStyle name="入力 3 2 3 4 2 2" xfId="5554" xr:uid="{00000000-0005-0000-0000-00000E490000}"/>
    <cellStyle name="入力 3 2 3 4 3" xfId="6775" xr:uid="{00000000-0005-0000-0000-00000F490000}"/>
    <cellStyle name="入力 3 2 3 4 4" xfId="7966" xr:uid="{00000000-0005-0000-0000-000010490000}"/>
    <cellStyle name="入力 3 2 3 4 5" xfId="9558" xr:uid="{00000000-0005-0000-0000-000011490000}"/>
    <cellStyle name="入力 3 2 3 4 6" xfId="11279" xr:uid="{00000000-0005-0000-0000-000012490000}"/>
    <cellStyle name="入力 3 2 3 4 7" xfId="12872" xr:uid="{00000000-0005-0000-0000-000013490000}"/>
    <cellStyle name="入力 3 2 3 4 8" xfId="15297" xr:uid="{00000000-0005-0000-0000-000014490000}"/>
    <cellStyle name="入力 3 2 3 4 9" xfId="16890" xr:uid="{00000000-0005-0000-0000-000015490000}"/>
    <cellStyle name="入力 3 2 3 5" xfId="1530" xr:uid="{00000000-0005-0000-0000-000016490000}"/>
    <cellStyle name="入力 3 2 3 5 10" xfId="17292" xr:uid="{00000000-0005-0000-0000-000017490000}"/>
    <cellStyle name="入力 3 2 3 5 11" xfId="18909" xr:uid="{00000000-0005-0000-0000-000018490000}"/>
    <cellStyle name="入力 3 2 3 5 12" xfId="20508" xr:uid="{00000000-0005-0000-0000-000019490000}"/>
    <cellStyle name="入力 3 2 3 5 2" xfId="2736" xr:uid="{00000000-0005-0000-0000-00001A490000}"/>
    <cellStyle name="入力 3 2 3 5 2 2" xfId="5956" xr:uid="{00000000-0005-0000-0000-00001B490000}"/>
    <cellStyle name="入力 3 2 3 5 3" xfId="3528" xr:uid="{00000000-0005-0000-0000-00001C490000}"/>
    <cellStyle name="入力 3 2 3 5 4" xfId="8368" xr:uid="{00000000-0005-0000-0000-00001D490000}"/>
    <cellStyle name="入力 3 2 3 5 5" xfId="9960" xr:uid="{00000000-0005-0000-0000-00001E490000}"/>
    <cellStyle name="入力 3 2 3 5 6" xfId="11681" xr:uid="{00000000-0005-0000-0000-00001F490000}"/>
    <cellStyle name="入力 3 2 3 5 7" xfId="13274" xr:uid="{00000000-0005-0000-0000-000020490000}"/>
    <cellStyle name="入力 3 2 3 5 8" xfId="14769" xr:uid="{00000000-0005-0000-0000-000021490000}"/>
    <cellStyle name="入力 3 2 3 5 9" xfId="15699" xr:uid="{00000000-0005-0000-0000-000022490000}"/>
    <cellStyle name="入力 3 2 3 6" xfId="4862" xr:uid="{00000000-0005-0000-0000-000023490000}"/>
    <cellStyle name="入力 3 2 3 7" xfId="7162" xr:uid="{00000000-0005-0000-0000-000024490000}"/>
    <cellStyle name="入力 3 2 3 8" xfId="8754" xr:uid="{00000000-0005-0000-0000-000025490000}"/>
    <cellStyle name="入力 3 2 3 9" xfId="10474" xr:uid="{00000000-0005-0000-0000-000026490000}"/>
    <cellStyle name="入力 3 2 4" xfId="325" xr:uid="{00000000-0005-0000-0000-000027490000}"/>
    <cellStyle name="入力 3 2 4 10" xfId="12068" xr:uid="{00000000-0005-0000-0000-000028490000}"/>
    <cellStyle name="入力 3 2 4 11" xfId="13746" xr:uid="{00000000-0005-0000-0000-000029490000}"/>
    <cellStyle name="入力 3 2 4 12" xfId="16087" xr:uid="{00000000-0005-0000-0000-00002A490000}"/>
    <cellStyle name="入力 3 2 4 13" xfId="17704" xr:uid="{00000000-0005-0000-0000-00002B490000}"/>
    <cellStyle name="入力 3 2 4 14" xfId="19303" xr:uid="{00000000-0005-0000-0000-00002C490000}"/>
    <cellStyle name="入力 3 2 4 2" xfId="435" xr:uid="{00000000-0005-0000-0000-00002D490000}"/>
    <cellStyle name="入力 3 2 4 2 10" xfId="13594" xr:uid="{00000000-0005-0000-0000-00002E490000}"/>
    <cellStyle name="入力 3 2 4 2 11" xfId="16197" xr:uid="{00000000-0005-0000-0000-00002F490000}"/>
    <cellStyle name="入力 3 2 4 2 12" xfId="17814" xr:uid="{00000000-0005-0000-0000-000030490000}"/>
    <cellStyle name="入力 3 2 4 2 13" xfId="19413" xr:uid="{00000000-0005-0000-0000-000031490000}"/>
    <cellStyle name="入力 3 2 4 2 2" xfId="846" xr:uid="{00000000-0005-0000-0000-000032490000}"/>
    <cellStyle name="入力 3 2 4 2 2 10" xfId="18225" xr:uid="{00000000-0005-0000-0000-000033490000}"/>
    <cellStyle name="入力 3 2 4 2 2 11" xfId="19824" xr:uid="{00000000-0005-0000-0000-000034490000}"/>
    <cellStyle name="入力 3 2 4 2 2 12" xfId="4050" xr:uid="{00000000-0005-0000-0000-000035490000}"/>
    <cellStyle name="入力 3 2 4 2 2 2" xfId="2052" xr:uid="{00000000-0005-0000-0000-000036490000}"/>
    <cellStyle name="入力 3 2 4 2 2 2 2" xfId="5272" xr:uid="{00000000-0005-0000-0000-000037490000}"/>
    <cellStyle name="入力 3 2 4 2 2 3" xfId="6493" xr:uid="{00000000-0005-0000-0000-000038490000}"/>
    <cellStyle name="入力 3 2 4 2 2 4" xfId="7684" xr:uid="{00000000-0005-0000-0000-000039490000}"/>
    <cellStyle name="入力 3 2 4 2 2 5" xfId="9276" xr:uid="{00000000-0005-0000-0000-00003A490000}"/>
    <cellStyle name="入力 3 2 4 2 2 6" xfId="10997" xr:uid="{00000000-0005-0000-0000-00003B490000}"/>
    <cellStyle name="入力 3 2 4 2 2 7" xfId="12590" xr:uid="{00000000-0005-0000-0000-00003C490000}"/>
    <cellStyle name="入力 3 2 4 2 2 8" xfId="15015" xr:uid="{00000000-0005-0000-0000-00003D490000}"/>
    <cellStyle name="入力 3 2 4 2 2 9" xfId="16608" xr:uid="{00000000-0005-0000-0000-00003E490000}"/>
    <cellStyle name="入力 3 2 4 2 3" xfId="1239" xr:uid="{00000000-0005-0000-0000-00003F490000}"/>
    <cellStyle name="入力 3 2 4 2 3 10" xfId="18618" xr:uid="{00000000-0005-0000-0000-000040490000}"/>
    <cellStyle name="入力 3 2 4 2 3 11" xfId="20217" xr:uid="{00000000-0005-0000-0000-000041490000}"/>
    <cellStyle name="入力 3 2 4 2 3 12" xfId="4443" xr:uid="{00000000-0005-0000-0000-000042490000}"/>
    <cellStyle name="入力 3 2 4 2 3 2" xfId="2445" xr:uid="{00000000-0005-0000-0000-000043490000}"/>
    <cellStyle name="入力 3 2 4 2 3 2 2" xfId="5665" xr:uid="{00000000-0005-0000-0000-000044490000}"/>
    <cellStyle name="入力 3 2 4 2 3 3" xfId="6886" xr:uid="{00000000-0005-0000-0000-000045490000}"/>
    <cellStyle name="入力 3 2 4 2 3 4" xfId="8077" xr:uid="{00000000-0005-0000-0000-000046490000}"/>
    <cellStyle name="入力 3 2 4 2 3 5" xfId="9669" xr:uid="{00000000-0005-0000-0000-000047490000}"/>
    <cellStyle name="入力 3 2 4 2 3 6" xfId="11390" xr:uid="{00000000-0005-0000-0000-000048490000}"/>
    <cellStyle name="入力 3 2 4 2 3 7" xfId="12983" xr:uid="{00000000-0005-0000-0000-000049490000}"/>
    <cellStyle name="入力 3 2 4 2 3 8" xfId="15408" xr:uid="{00000000-0005-0000-0000-00004A490000}"/>
    <cellStyle name="入力 3 2 4 2 3 9" xfId="17001" xr:uid="{00000000-0005-0000-0000-00004B490000}"/>
    <cellStyle name="入力 3 2 4 2 4" xfId="1641" xr:uid="{00000000-0005-0000-0000-00004C490000}"/>
    <cellStyle name="入力 3 2 4 2 4 10" xfId="17403" xr:uid="{00000000-0005-0000-0000-00004D490000}"/>
    <cellStyle name="入力 3 2 4 2 4 11" xfId="19020" xr:uid="{00000000-0005-0000-0000-00004E490000}"/>
    <cellStyle name="入力 3 2 4 2 4 12" xfId="20619" xr:uid="{00000000-0005-0000-0000-00004F490000}"/>
    <cellStyle name="入力 3 2 4 2 4 2" xfId="2847" xr:uid="{00000000-0005-0000-0000-000050490000}"/>
    <cellStyle name="入力 3 2 4 2 4 2 2" xfId="6067" xr:uid="{00000000-0005-0000-0000-000051490000}"/>
    <cellStyle name="入力 3 2 4 2 4 3" xfId="3639" xr:uid="{00000000-0005-0000-0000-000052490000}"/>
    <cellStyle name="入力 3 2 4 2 4 4" xfId="8479" xr:uid="{00000000-0005-0000-0000-000053490000}"/>
    <cellStyle name="入力 3 2 4 2 4 5" xfId="10071" xr:uid="{00000000-0005-0000-0000-000054490000}"/>
    <cellStyle name="入力 3 2 4 2 4 6" xfId="11792" xr:uid="{00000000-0005-0000-0000-000055490000}"/>
    <cellStyle name="入力 3 2 4 2 4 7" xfId="13385" xr:uid="{00000000-0005-0000-0000-000056490000}"/>
    <cellStyle name="入力 3 2 4 2 4 8" xfId="14880" xr:uid="{00000000-0005-0000-0000-000057490000}"/>
    <cellStyle name="入力 3 2 4 2 4 9" xfId="15810" xr:uid="{00000000-0005-0000-0000-000058490000}"/>
    <cellStyle name="入力 3 2 4 2 5" xfId="4704" xr:uid="{00000000-0005-0000-0000-000059490000}"/>
    <cellStyle name="入力 3 2 4 2 6" xfId="7273" xr:uid="{00000000-0005-0000-0000-00005A490000}"/>
    <cellStyle name="入力 3 2 4 2 7" xfId="8865" xr:uid="{00000000-0005-0000-0000-00005B490000}"/>
    <cellStyle name="入力 3 2 4 2 8" xfId="10585" xr:uid="{00000000-0005-0000-0000-00005C490000}"/>
    <cellStyle name="入力 3 2 4 2 9" xfId="12178" xr:uid="{00000000-0005-0000-0000-00005D490000}"/>
    <cellStyle name="入力 3 2 4 3" xfId="736" xr:uid="{00000000-0005-0000-0000-00005E490000}"/>
    <cellStyle name="入力 3 2 4 3 10" xfId="18115" xr:uid="{00000000-0005-0000-0000-00005F490000}"/>
    <cellStyle name="入力 3 2 4 3 11" xfId="19714" xr:uid="{00000000-0005-0000-0000-000060490000}"/>
    <cellStyle name="入力 3 2 4 3 12" xfId="3940" xr:uid="{00000000-0005-0000-0000-000061490000}"/>
    <cellStyle name="入力 3 2 4 3 2" xfId="1942" xr:uid="{00000000-0005-0000-0000-000062490000}"/>
    <cellStyle name="入力 3 2 4 3 2 2" xfId="5162" xr:uid="{00000000-0005-0000-0000-000063490000}"/>
    <cellStyle name="入力 3 2 4 3 3" xfId="6383" xr:uid="{00000000-0005-0000-0000-000064490000}"/>
    <cellStyle name="入力 3 2 4 3 4" xfId="7574" xr:uid="{00000000-0005-0000-0000-000065490000}"/>
    <cellStyle name="入力 3 2 4 3 5" xfId="9166" xr:uid="{00000000-0005-0000-0000-000066490000}"/>
    <cellStyle name="入力 3 2 4 3 6" xfId="10887" xr:uid="{00000000-0005-0000-0000-000067490000}"/>
    <cellStyle name="入力 3 2 4 3 7" xfId="12480" xr:uid="{00000000-0005-0000-0000-000068490000}"/>
    <cellStyle name="入力 3 2 4 3 8" xfId="13527" xr:uid="{00000000-0005-0000-0000-000069490000}"/>
    <cellStyle name="入力 3 2 4 3 9" xfId="16498" xr:uid="{00000000-0005-0000-0000-00006A490000}"/>
    <cellStyle name="入力 3 2 4 4" xfId="1129" xr:uid="{00000000-0005-0000-0000-00006B490000}"/>
    <cellStyle name="入力 3 2 4 4 10" xfId="18508" xr:uid="{00000000-0005-0000-0000-00006C490000}"/>
    <cellStyle name="入力 3 2 4 4 11" xfId="20107" xr:uid="{00000000-0005-0000-0000-00006D490000}"/>
    <cellStyle name="入力 3 2 4 4 12" xfId="4333" xr:uid="{00000000-0005-0000-0000-00006E490000}"/>
    <cellStyle name="入力 3 2 4 4 2" xfId="2335" xr:uid="{00000000-0005-0000-0000-00006F490000}"/>
    <cellStyle name="入力 3 2 4 4 2 2" xfId="5555" xr:uid="{00000000-0005-0000-0000-000070490000}"/>
    <cellStyle name="入力 3 2 4 4 3" xfId="6776" xr:uid="{00000000-0005-0000-0000-000071490000}"/>
    <cellStyle name="入力 3 2 4 4 4" xfId="7967" xr:uid="{00000000-0005-0000-0000-000072490000}"/>
    <cellStyle name="入力 3 2 4 4 5" xfId="9559" xr:uid="{00000000-0005-0000-0000-000073490000}"/>
    <cellStyle name="入力 3 2 4 4 6" xfId="11280" xr:uid="{00000000-0005-0000-0000-000074490000}"/>
    <cellStyle name="入力 3 2 4 4 7" xfId="12873" xr:uid="{00000000-0005-0000-0000-000075490000}"/>
    <cellStyle name="入力 3 2 4 4 8" xfId="15298" xr:uid="{00000000-0005-0000-0000-000076490000}"/>
    <cellStyle name="入力 3 2 4 4 9" xfId="16891" xr:uid="{00000000-0005-0000-0000-000077490000}"/>
    <cellStyle name="入力 3 2 4 5" xfId="1531" xr:uid="{00000000-0005-0000-0000-000078490000}"/>
    <cellStyle name="入力 3 2 4 5 10" xfId="17293" xr:uid="{00000000-0005-0000-0000-000079490000}"/>
    <cellStyle name="入力 3 2 4 5 11" xfId="18910" xr:uid="{00000000-0005-0000-0000-00007A490000}"/>
    <cellStyle name="入力 3 2 4 5 12" xfId="20509" xr:uid="{00000000-0005-0000-0000-00007B490000}"/>
    <cellStyle name="入力 3 2 4 5 2" xfId="2737" xr:uid="{00000000-0005-0000-0000-00007C490000}"/>
    <cellStyle name="入力 3 2 4 5 2 2" xfId="5957" xr:uid="{00000000-0005-0000-0000-00007D490000}"/>
    <cellStyle name="入力 3 2 4 5 3" xfId="3529" xr:uid="{00000000-0005-0000-0000-00007E490000}"/>
    <cellStyle name="入力 3 2 4 5 4" xfId="8369" xr:uid="{00000000-0005-0000-0000-00007F490000}"/>
    <cellStyle name="入力 3 2 4 5 5" xfId="9961" xr:uid="{00000000-0005-0000-0000-000080490000}"/>
    <cellStyle name="入力 3 2 4 5 6" xfId="11682" xr:uid="{00000000-0005-0000-0000-000081490000}"/>
    <cellStyle name="入力 3 2 4 5 7" xfId="13275" xr:uid="{00000000-0005-0000-0000-000082490000}"/>
    <cellStyle name="入力 3 2 4 5 8" xfId="14770" xr:uid="{00000000-0005-0000-0000-000083490000}"/>
    <cellStyle name="入力 3 2 4 5 9" xfId="15700" xr:uid="{00000000-0005-0000-0000-000084490000}"/>
    <cellStyle name="入力 3 2 4 6" xfId="4756" xr:uid="{00000000-0005-0000-0000-000085490000}"/>
    <cellStyle name="入力 3 2 4 7" xfId="7163" xr:uid="{00000000-0005-0000-0000-000086490000}"/>
    <cellStyle name="入力 3 2 4 8" xfId="8755" xr:uid="{00000000-0005-0000-0000-000087490000}"/>
    <cellStyle name="入力 3 2 4 9" xfId="10475" xr:uid="{00000000-0005-0000-0000-000088490000}"/>
    <cellStyle name="入力 3 2 5" xfId="326" xr:uid="{00000000-0005-0000-0000-000089490000}"/>
    <cellStyle name="入力 3 2 5 10" xfId="12069" xr:uid="{00000000-0005-0000-0000-00008A490000}"/>
    <cellStyle name="入力 3 2 5 11" xfId="13637" xr:uid="{00000000-0005-0000-0000-00008B490000}"/>
    <cellStyle name="入力 3 2 5 12" xfId="16088" xr:uid="{00000000-0005-0000-0000-00008C490000}"/>
    <cellStyle name="入力 3 2 5 13" xfId="17705" xr:uid="{00000000-0005-0000-0000-00008D490000}"/>
    <cellStyle name="入力 3 2 5 14" xfId="19304" xr:uid="{00000000-0005-0000-0000-00008E490000}"/>
    <cellStyle name="入力 3 2 5 2" xfId="436" xr:uid="{00000000-0005-0000-0000-00008F490000}"/>
    <cellStyle name="入力 3 2 5 2 10" xfId="13719" xr:uid="{00000000-0005-0000-0000-000090490000}"/>
    <cellStyle name="入力 3 2 5 2 11" xfId="16198" xr:uid="{00000000-0005-0000-0000-000091490000}"/>
    <cellStyle name="入力 3 2 5 2 12" xfId="17815" xr:uid="{00000000-0005-0000-0000-000092490000}"/>
    <cellStyle name="入力 3 2 5 2 13" xfId="19414" xr:uid="{00000000-0005-0000-0000-000093490000}"/>
    <cellStyle name="入力 3 2 5 2 2" xfId="847" xr:uid="{00000000-0005-0000-0000-000094490000}"/>
    <cellStyle name="入力 3 2 5 2 2 10" xfId="18226" xr:uid="{00000000-0005-0000-0000-000095490000}"/>
    <cellStyle name="入力 3 2 5 2 2 11" xfId="19825" xr:uid="{00000000-0005-0000-0000-000096490000}"/>
    <cellStyle name="入力 3 2 5 2 2 12" xfId="4051" xr:uid="{00000000-0005-0000-0000-000097490000}"/>
    <cellStyle name="入力 3 2 5 2 2 2" xfId="2053" xr:uid="{00000000-0005-0000-0000-000098490000}"/>
    <cellStyle name="入力 3 2 5 2 2 2 2" xfId="5273" xr:uid="{00000000-0005-0000-0000-000099490000}"/>
    <cellStyle name="入力 3 2 5 2 2 3" xfId="6494" xr:uid="{00000000-0005-0000-0000-00009A490000}"/>
    <cellStyle name="入力 3 2 5 2 2 4" xfId="7685" xr:uid="{00000000-0005-0000-0000-00009B490000}"/>
    <cellStyle name="入力 3 2 5 2 2 5" xfId="9277" xr:uid="{00000000-0005-0000-0000-00009C490000}"/>
    <cellStyle name="入力 3 2 5 2 2 6" xfId="10998" xr:uid="{00000000-0005-0000-0000-00009D490000}"/>
    <cellStyle name="入力 3 2 5 2 2 7" xfId="12591" xr:uid="{00000000-0005-0000-0000-00009E490000}"/>
    <cellStyle name="入力 3 2 5 2 2 8" xfId="15016" xr:uid="{00000000-0005-0000-0000-00009F490000}"/>
    <cellStyle name="入力 3 2 5 2 2 9" xfId="16609" xr:uid="{00000000-0005-0000-0000-0000A0490000}"/>
    <cellStyle name="入力 3 2 5 2 3" xfId="1240" xr:uid="{00000000-0005-0000-0000-0000A1490000}"/>
    <cellStyle name="入力 3 2 5 2 3 10" xfId="18619" xr:uid="{00000000-0005-0000-0000-0000A2490000}"/>
    <cellStyle name="入力 3 2 5 2 3 11" xfId="20218" xr:uid="{00000000-0005-0000-0000-0000A3490000}"/>
    <cellStyle name="入力 3 2 5 2 3 12" xfId="4444" xr:uid="{00000000-0005-0000-0000-0000A4490000}"/>
    <cellStyle name="入力 3 2 5 2 3 2" xfId="2446" xr:uid="{00000000-0005-0000-0000-0000A5490000}"/>
    <cellStyle name="入力 3 2 5 2 3 2 2" xfId="5666" xr:uid="{00000000-0005-0000-0000-0000A6490000}"/>
    <cellStyle name="入力 3 2 5 2 3 3" xfId="6887" xr:uid="{00000000-0005-0000-0000-0000A7490000}"/>
    <cellStyle name="入力 3 2 5 2 3 4" xfId="8078" xr:uid="{00000000-0005-0000-0000-0000A8490000}"/>
    <cellStyle name="入力 3 2 5 2 3 5" xfId="9670" xr:uid="{00000000-0005-0000-0000-0000A9490000}"/>
    <cellStyle name="入力 3 2 5 2 3 6" xfId="11391" xr:uid="{00000000-0005-0000-0000-0000AA490000}"/>
    <cellStyle name="入力 3 2 5 2 3 7" xfId="12984" xr:uid="{00000000-0005-0000-0000-0000AB490000}"/>
    <cellStyle name="入力 3 2 5 2 3 8" xfId="15409" xr:uid="{00000000-0005-0000-0000-0000AC490000}"/>
    <cellStyle name="入力 3 2 5 2 3 9" xfId="17002" xr:uid="{00000000-0005-0000-0000-0000AD490000}"/>
    <cellStyle name="入力 3 2 5 2 4" xfId="1642" xr:uid="{00000000-0005-0000-0000-0000AE490000}"/>
    <cellStyle name="入力 3 2 5 2 4 10" xfId="17404" xr:uid="{00000000-0005-0000-0000-0000AF490000}"/>
    <cellStyle name="入力 3 2 5 2 4 11" xfId="19021" xr:uid="{00000000-0005-0000-0000-0000B0490000}"/>
    <cellStyle name="入力 3 2 5 2 4 12" xfId="20620" xr:uid="{00000000-0005-0000-0000-0000B1490000}"/>
    <cellStyle name="入力 3 2 5 2 4 2" xfId="2848" xr:uid="{00000000-0005-0000-0000-0000B2490000}"/>
    <cellStyle name="入力 3 2 5 2 4 2 2" xfId="6068" xr:uid="{00000000-0005-0000-0000-0000B3490000}"/>
    <cellStyle name="入力 3 2 5 2 4 3" xfId="3640" xr:uid="{00000000-0005-0000-0000-0000B4490000}"/>
    <cellStyle name="入力 3 2 5 2 4 4" xfId="8480" xr:uid="{00000000-0005-0000-0000-0000B5490000}"/>
    <cellStyle name="入力 3 2 5 2 4 5" xfId="10072" xr:uid="{00000000-0005-0000-0000-0000B6490000}"/>
    <cellStyle name="入力 3 2 5 2 4 6" xfId="11793" xr:uid="{00000000-0005-0000-0000-0000B7490000}"/>
    <cellStyle name="入力 3 2 5 2 4 7" xfId="13386" xr:uid="{00000000-0005-0000-0000-0000B8490000}"/>
    <cellStyle name="入力 3 2 5 2 4 8" xfId="14881" xr:uid="{00000000-0005-0000-0000-0000B9490000}"/>
    <cellStyle name="入力 3 2 5 2 4 9" xfId="15811" xr:uid="{00000000-0005-0000-0000-0000BA490000}"/>
    <cellStyle name="入力 3 2 5 2 5" xfId="4920" xr:uid="{00000000-0005-0000-0000-0000BB490000}"/>
    <cellStyle name="入力 3 2 5 2 6" xfId="7274" xr:uid="{00000000-0005-0000-0000-0000BC490000}"/>
    <cellStyle name="入力 3 2 5 2 7" xfId="8866" xr:uid="{00000000-0005-0000-0000-0000BD490000}"/>
    <cellStyle name="入力 3 2 5 2 8" xfId="10586" xr:uid="{00000000-0005-0000-0000-0000BE490000}"/>
    <cellStyle name="入力 3 2 5 2 9" xfId="12179" xr:uid="{00000000-0005-0000-0000-0000BF490000}"/>
    <cellStyle name="入力 3 2 5 3" xfId="737" xr:uid="{00000000-0005-0000-0000-0000C0490000}"/>
    <cellStyle name="入力 3 2 5 3 10" xfId="18116" xr:uid="{00000000-0005-0000-0000-0000C1490000}"/>
    <cellStyle name="入力 3 2 5 3 11" xfId="19715" xr:uid="{00000000-0005-0000-0000-0000C2490000}"/>
    <cellStyle name="入力 3 2 5 3 12" xfId="3941" xr:uid="{00000000-0005-0000-0000-0000C3490000}"/>
    <cellStyle name="入力 3 2 5 3 2" xfId="1943" xr:uid="{00000000-0005-0000-0000-0000C4490000}"/>
    <cellStyle name="入力 3 2 5 3 2 2" xfId="5163" xr:uid="{00000000-0005-0000-0000-0000C5490000}"/>
    <cellStyle name="入力 3 2 5 3 3" xfId="6384" xr:uid="{00000000-0005-0000-0000-0000C6490000}"/>
    <cellStyle name="入力 3 2 5 3 4" xfId="7575" xr:uid="{00000000-0005-0000-0000-0000C7490000}"/>
    <cellStyle name="入力 3 2 5 3 5" xfId="9167" xr:uid="{00000000-0005-0000-0000-0000C8490000}"/>
    <cellStyle name="入力 3 2 5 3 6" xfId="10888" xr:uid="{00000000-0005-0000-0000-0000C9490000}"/>
    <cellStyle name="入力 3 2 5 3 7" xfId="12481" xr:uid="{00000000-0005-0000-0000-0000CA490000}"/>
    <cellStyle name="入力 3 2 5 3 8" xfId="13773" xr:uid="{00000000-0005-0000-0000-0000CB490000}"/>
    <cellStyle name="入力 3 2 5 3 9" xfId="16499" xr:uid="{00000000-0005-0000-0000-0000CC490000}"/>
    <cellStyle name="入力 3 2 5 4" xfId="1130" xr:uid="{00000000-0005-0000-0000-0000CD490000}"/>
    <cellStyle name="入力 3 2 5 4 10" xfId="18509" xr:uid="{00000000-0005-0000-0000-0000CE490000}"/>
    <cellStyle name="入力 3 2 5 4 11" xfId="20108" xr:uid="{00000000-0005-0000-0000-0000CF490000}"/>
    <cellStyle name="入力 3 2 5 4 12" xfId="4334" xr:uid="{00000000-0005-0000-0000-0000D0490000}"/>
    <cellStyle name="入力 3 2 5 4 2" xfId="2336" xr:uid="{00000000-0005-0000-0000-0000D1490000}"/>
    <cellStyle name="入力 3 2 5 4 2 2" xfId="5556" xr:uid="{00000000-0005-0000-0000-0000D2490000}"/>
    <cellStyle name="入力 3 2 5 4 3" xfId="6777" xr:uid="{00000000-0005-0000-0000-0000D3490000}"/>
    <cellStyle name="入力 3 2 5 4 4" xfId="7968" xr:uid="{00000000-0005-0000-0000-0000D4490000}"/>
    <cellStyle name="入力 3 2 5 4 5" xfId="9560" xr:uid="{00000000-0005-0000-0000-0000D5490000}"/>
    <cellStyle name="入力 3 2 5 4 6" xfId="11281" xr:uid="{00000000-0005-0000-0000-0000D6490000}"/>
    <cellStyle name="入力 3 2 5 4 7" xfId="12874" xr:uid="{00000000-0005-0000-0000-0000D7490000}"/>
    <cellStyle name="入力 3 2 5 4 8" xfId="15299" xr:uid="{00000000-0005-0000-0000-0000D8490000}"/>
    <cellStyle name="入力 3 2 5 4 9" xfId="16892" xr:uid="{00000000-0005-0000-0000-0000D9490000}"/>
    <cellStyle name="入力 3 2 5 5" xfId="1532" xr:uid="{00000000-0005-0000-0000-0000DA490000}"/>
    <cellStyle name="入力 3 2 5 5 10" xfId="17294" xr:uid="{00000000-0005-0000-0000-0000DB490000}"/>
    <cellStyle name="入力 3 2 5 5 11" xfId="18911" xr:uid="{00000000-0005-0000-0000-0000DC490000}"/>
    <cellStyle name="入力 3 2 5 5 12" xfId="20510" xr:uid="{00000000-0005-0000-0000-0000DD490000}"/>
    <cellStyle name="入力 3 2 5 5 2" xfId="2738" xr:uid="{00000000-0005-0000-0000-0000DE490000}"/>
    <cellStyle name="入力 3 2 5 5 2 2" xfId="5958" xr:uid="{00000000-0005-0000-0000-0000DF490000}"/>
    <cellStyle name="入力 3 2 5 5 3" xfId="3530" xr:uid="{00000000-0005-0000-0000-0000E0490000}"/>
    <cellStyle name="入力 3 2 5 5 4" xfId="8370" xr:uid="{00000000-0005-0000-0000-0000E1490000}"/>
    <cellStyle name="入力 3 2 5 5 5" xfId="9962" xr:uid="{00000000-0005-0000-0000-0000E2490000}"/>
    <cellStyle name="入力 3 2 5 5 6" xfId="11683" xr:uid="{00000000-0005-0000-0000-0000E3490000}"/>
    <cellStyle name="入力 3 2 5 5 7" xfId="13276" xr:uid="{00000000-0005-0000-0000-0000E4490000}"/>
    <cellStyle name="入力 3 2 5 5 8" xfId="14771" xr:uid="{00000000-0005-0000-0000-0000E5490000}"/>
    <cellStyle name="入力 3 2 5 5 9" xfId="15701" xr:uid="{00000000-0005-0000-0000-0000E6490000}"/>
    <cellStyle name="入力 3 2 5 6" xfId="4861" xr:uid="{00000000-0005-0000-0000-0000E7490000}"/>
    <cellStyle name="入力 3 2 5 7" xfId="7164" xr:uid="{00000000-0005-0000-0000-0000E8490000}"/>
    <cellStyle name="入力 3 2 5 8" xfId="8756" xr:uid="{00000000-0005-0000-0000-0000E9490000}"/>
    <cellStyle name="入力 3 2 5 9" xfId="10476" xr:uid="{00000000-0005-0000-0000-0000EA490000}"/>
    <cellStyle name="入力 3 2 6" xfId="327" xr:uid="{00000000-0005-0000-0000-0000EB490000}"/>
    <cellStyle name="入力 3 2 6 10" xfId="12070" xr:uid="{00000000-0005-0000-0000-0000EC490000}"/>
    <cellStyle name="入力 3 2 6 11" xfId="13842" xr:uid="{00000000-0005-0000-0000-0000ED490000}"/>
    <cellStyle name="入力 3 2 6 12" xfId="16089" xr:uid="{00000000-0005-0000-0000-0000EE490000}"/>
    <cellStyle name="入力 3 2 6 13" xfId="17706" xr:uid="{00000000-0005-0000-0000-0000EF490000}"/>
    <cellStyle name="入力 3 2 6 14" xfId="19305" xr:uid="{00000000-0005-0000-0000-0000F0490000}"/>
    <cellStyle name="入力 3 2 6 2" xfId="437" xr:uid="{00000000-0005-0000-0000-0000F1490000}"/>
    <cellStyle name="入力 3 2 6 2 10" xfId="13593" xr:uid="{00000000-0005-0000-0000-0000F2490000}"/>
    <cellStyle name="入力 3 2 6 2 11" xfId="16199" xr:uid="{00000000-0005-0000-0000-0000F3490000}"/>
    <cellStyle name="入力 3 2 6 2 12" xfId="17816" xr:uid="{00000000-0005-0000-0000-0000F4490000}"/>
    <cellStyle name="入力 3 2 6 2 13" xfId="19415" xr:uid="{00000000-0005-0000-0000-0000F5490000}"/>
    <cellStyle name="入力 3 2 6 2 2" xfId="848" xr:uid="{00000000-0005-0000-0000-0000F6490000}"/>
    <cellStyle name="入力 3 2 6 2 2 10" xfId="18227" xr:uid="{00000000-0005-0000-0000-0000F7490000}"/>
    <cellStyle name="入力 3 2 6 2 2 11" xfId="19826" xr:uid="{00000000-0005-0000-0000-0000F8490000}"/>
    <cellStyle name="入力 3 2 6 2 2 12" xfId="4052" xr:uid="{00000000-0005-0000-0000-0000F9490000}"/>
    <cellStyle name="入力 3 2 6 2 2 2" xfId="2054" xr:uid="{00000000-0005-0000-0000-0000FA490000}"/>
    <cellStyle name="入力 3 2 6 2 2 2 2" xfId="5274" xr:uid="{00000000-0005-0000-0000-0000FB490000}"/>
    <cellStyle name="入力 3 2 6 2 2 3" xfId="6495" xr:uid="{00000000-0005-0000-0000-0000FC490000}"/>
    <cellStyle name="入力 3 2 6 2 2 4" xfId="7686" xr:uid="{00000000-0005-0000-0000-0000FD490000}"/>
    <cellStyle name="入力 3 2 6 2 2 5" xfId="9278" xr:uid="{00000000-0005-0000-0000-0000FE490000}"/>
    <cellStyle name="入力 3 2 6 2 2 6" xfId="10999" xr:uid="{00000000-0005-0000-0000-0000FF490000}"/>
    <cellStyle name="入力 3 2 6 2 2 7" xfId="12592" xr:uid="{00000000-0005-0000-0000-0000004A0000}"/>
    <cellStyle name="入力 3 2 6 2 2 8" xfId="15017" xr:uid="{00000000-0005-0000-0000-0000014A0000}"/>
    <cellStyle name="入力 3 2 6 2 2 9" xfId="16610" xr:uid="{00000000-0005-0000-0000-0000024A0000}"/>
    <cellStyle name="入力 3 2 6 2 3" xfId="1241" xr:uid="{00000000-0005-0000-0000-0000034A0000}"/>
    <cellStyle name="入力 3 2 6 2 3 10" xfId="18620" xr:uid="{00000000-0005-0000-0000-0000044A0000}"/>
    <cellStyle name="入力 3 2 6 2 3 11" xfId="20219" xr:uid="{00000000-0005-0000-0000-0000054A0000}"/>
    <cellStyle name="入力 3 2 6 2 3 12" xfId="4445" xr:uid="{00000000-0005-0000-0000-0000064A0000}"/>
    <cellStyle name="入力 3 2 6 2 3 2" xfId="2447" xr:uid="{00000000-0005-0000-0000-0000074A0000}"/>
    <cellStyle name="入力 3 2 6 2 3 2 2" xfId="5667" xr:uid="{00000000-0005-0000-0000-0000084A0000}"/>
    <cellStyle name="入力 3 2 6 2 3 3" xfId="6888" xr:uid="{00000000-0005-0000-0000-0000094A0000}"/>
    <cellStyle name="入力 3 2 6 2 3 4" xfId="8079" xr:uid="{00000000-0005-0000-0000-00000A4A0000}"/>
    <cellStyle name="入力 3 2 6 2 3 5" xfId="9671" xr:uid="{00000000-0005-0000-0000-00000B4A0000}"/>
    <cellStyle name="入力 3 2 6 2 3 6" xfId="11392" xr:uid="{00000000-0005-0000-0000-00000C4A0000}"/>
    <cellStyle name="入力 3 2 6 2 3 7" xfId="12985" xr:uid="{00000000-0005-0000-0000-00000D4A0000}"/>
    <cellStyle name="入力 3 2 6 2 3 8" xfId="15410" xr:uid="{00000000-0005-0000-0000-00000E4A0000}"/>
    <cellStyle name="入力 3 2 6 2 3 9" xfId="17003" xr:uid="{00000000-0005-0000-0000-00000F4A0000}"/>
    <cellStyle name="入力 3 2 6 2 4" xfId="1643" xr:uid="{00000000-0005-0000-0000-0000104A0000}"/>
    <cellStyle name="入力 3 2 6 2 4 10" xfId="17405" xr:uid="{00000000-0005-0000-0000-0000114A0000}"/>
    <cellStyle name="入力 3 2 6 2 4 11" xfId="19022" xr:uid="{00000000-0005-0000-0000-0000124A0000}"/>
    <cellStyle name="入力 3 2 6 2 4 12" xfId="20621" xr:uid="{00000000-0005-0000-0000-0000134A0000}"/>
    <cellStyle name="入力 3 2 6 2 4 2" xfId="2849" xr:uid="{00000000-0005-0000-0000-0000144A0000}"/>
    <cellStyle name="入力 3 2 6 2 4 2 2" xfId="6069" xr:uid="{00000000-0005-0000-0000-0000154A0000}"/>
    <cellStyle name="入力 3 2 6 2 4 3" xfId="3641" xr:uid="{00000000-0005-0000-0000-0000164A0000}"/>
    <cellStyle name="入力 3 2 6 2 4 4" xfId="8481" xr:uid="{00000000-0005-0000-0000-0000174A0000}"/>
    <cellStyle name="入力 3 2 6 2 4 5" xfId="10073" xr:uid="{00000000-0005-0000-0000-0000184A0000}"/>
    <cellStyle name="入力 3 2 6 2 4 6" xfId="11794" xr:uid="{00000000-0005-0000-0000-0000194A0000}"/>
    <cellStyle name="入力 3 2 6 2 4 7" xfId="13387" xr:uid="{00000000-0005-0000-0000-00001A4A0000}"/>
    <cellStyle name="入力 3 2 6 2 4 8" xfId="14882" xr:uid="{00000000-0005-0000-0000-00001B4A0000}"/>
    <cellStyle name="入力 3 2 6 2 4 9" xfId="15812" xr:uid="{00000000-0005-0000-0000-00001C4A0000}"/>
    <cellStyle name="入力 3 2 6 2 5" xfId="4703" xr:uid="{00000000-0005-0000-0000-00001D4A0000}"/>
    <cellStyle name="入力 3 2 6 2 6" xfId="7275" xr:uid="{00000000-0005-0000-0000-00001E4A0000}"/>
    <cellStyle name="入力 3 2 6 2 7" xfId="8867" xr:uid="{00000000-0005-0000-0000-00001F4A0000}"/>
    <cellStyle name="入力 3 2 6 2 8" xfId="10587" xr:uid="{00000000-0005-0000-0000-0000204A0000}"/>
    <cellStyle name="入力 3 2 6 2 9" xfId="12180" xr:uid="{00000000-0005-0000-0000-0000214A0000}"/>
    <cellStyle name="入力 3 2 6 3" xfId="738" xr:uid="{00000000-0005-0000-0000-0000224A0000}"/>
    <cellStyle name="入力 3 2 6 3 10" xfId="18117" xr:uid="{00000000-0005-0000-0000-0000234A0000}"/>
    <cellStyle name="入力 3 2 6 3 11" xfId="19716" xr:uid="{00000000-0005-0000-0000-0000244A0000}"/>
    <cellStyle name="入力 3 2 6 3 12" xfId="3942" xr:uid="{00000000-0005-0000-0000-0000254A0000}"/>
    <cellStyle name="入力 3 2 6 3 2" xfId="1944" xr:uid="{00000000-0005-0000-0000-0000264A0000}"/>
    <cellStyle name="入力 3 2 6 3 2 2" xfId="5164" xr:uid="{00000000-0005-0000-0000-0000274A0000}"/>
    <cellStyle name="入力 3 2 6 3 3" xfId="6385" xr:uid="{00000000-0005-0000-0000-0000284A0000}"/>
    <cellStyle name="入力 3 2 6 3 4" xfId="7576" xr:uid="{00000000-0005-0000-0000-0000294A0000}"/>
    <cellStyle name="入力 3 2 6 3 5" xfId="9168" xr:uid="{00000000-0005-0000-0000-00002A4A0000}"/>
    <cellStyle name="入力 3 2 6 3 6" xfId="10889" xr:uid="{00000000-0005-0000-0000-00002B4A0000}"/>
    <cellStyle name="入力 3 2 6 3 7" xfId="12482" xr:uid="{00000000-0005-0000-0000-00002C4A0000}"/>
    <cellStyle name="入力 3 2 6 3 8" xfId="13526" xr:uid="{00000000-0005-0000-0000-00002D4A0000}"/>
    <cellStyle name="入力 3 2 6 3 9" xfId="16500" xr:uid="{00000000-0005-0000-0000-00002E4A0000}"/>
    <cellStyle name="入力 3 2 6 4" xfId="1131" xr:uid="{00000000-0005-0000-0000-00002F4A0000}"/>
    <cellStyle name="入力 3 2 6 4 10" xfId="18510" xr:uid="{00000000-0005-0000-0000-0000304A0000}"/>
    <cellStyle name="入力 3 2 6 4 11" xfId="20109" xr:uid="{00000000-0005-0000-0000-0000314A0000}"/>
    <cellStyle name="入力 3 2 6 4 12" xfId="4335" xr:uid="{00000000-0005-0000-0000-0000324A0000}"/>
    <cellStyle name="入力 3 2 6 4 2" xfId="2337" xr:uid="{00000000-0005-0000-0000-0000334A0000}"/>
    <cellStyle name="入力 3 2 6 4 2 2" xfId="5557" xr:uid="{00000000-0005-0000-0000-0000344A0000}"/>
    <cellStyle name="入力 3 2 6 4 3" xfId="6778" xr:uid="{00000000-0005-0000-0000-0000354A0000}"/>
    <cellStyle name="入力 3 2 6 4 4" xfId="7969" xr:uid="{00000000-0005-0000-0000-0000364A0000}"/>
    <cellStyle name="入力 3 2 6 4 5" xfId="9561" xr:uid="{00000000-0005-0000-0000-0000374A0000}"/>
    <cellStyle name="入力 3 2 6 4 6" xfId="11282" xr:uid="{00000000-0005-0000-0000-0000384A0000}"/>
    <cellStyle name="入力 3 2 6 4 7" xfId="12875" xr:uid="{00000000-0005-0000-0000-0000394A0000}"/>
    <cellStyle name="入力 3 2 6 4 8" xfId="15300" xr:uid="{00000000-0005-0000-0000-00003A4A0000}"/>
    <cellStyle name="入力 3 2 6 4 9" xfId="16893" xr:uid="{00000000-0005-0000-0000-00003B4A0000}"/>
    <cellStyle name="入力 3 2 6 5" xfId="1533" xr:uid="{00000000-0005-0000-0000-00003C4A0000}"/>
    <cellStyle name="入力 3 2 6 5 10" xfId="17295" xr:uid="{00000000-0005-0000-0000-00003D4A0000}"/>
    <cellStyle name="入力 3 2 6 5 11" xfId="18912" xr:uid="{00000000-0005-0000-0000-00003E4A0000}"/>
    <cellStyle name="入力 3 2 6 5 12" xfId="20511" xr:uid="{00000000-0005-0000-0000-00003F4A0000}"/>
    <cellStyle name="入力 3 2 6 5 2" xfId="2739" xr:uid="{00000000-0005-0000-0000-0000404A0000}"/>
    <cellStyle name="入力 3 2 6 5 2 2" xfId="5959" xr:uid="{00000000-0005-0000-0000-0000414A0000}"/>
    <cellStyle name="入力 3 2 6 5 3" xfId="3531" xr:uid="{00000000-0005-0000-0000-0000424A0000}"/>
    <cellStyle name="入力 3 2 6 5 4" xfId="8371" xr:uid="{00000000-0005-0000-0000-0000434A0000}"/>
    <cellStyle name="入力 3 2 6 5 5" xfId="9963" xr:uid="{00000000-0005-0000-0000-0000444A0000}"/>
    <cellStyle name="入力 3 2 6 5 6" xfId="11684" xr:uid="{00000000-0005-0000-0000-0000454A0000}"/>
    <cellStyle name="入力 3 2 6 5 7" xfId="13277" xr:uid="{00000000-0005-0000-0000-0000464A0000}"/>
    <cellStyle name="入力 3 2 6 5 8" xfId="14772" xr:uid="{00000000-0005-0000-0000-0000474A0000}"/>
    <cellStyle name="入力 3 2 6 5 9" xfId="15702" xr:uid="{00000000-0005-0000-0000-0000484A0000}"/>
    <cellStyle name="入力 3 2 6 6" xfId="4755" xr:uid="{00000000-0005-0000-0000-0000494A0000}"/>
    <cellStyle name="入力 3 2 6 7" xfId="7165" xr:uid="{00000000-0005-0000-0000-00004A4A0000}"/>
    <cellStyle name="入力 3 2 6 8" xfId="8757" xr:uid="{00000000-0005-0000-0000-00004B4A0000}"/>
    <cellStyle name="入力 3 2 6 9" xfId="10477" xr:uid="{00000000-0005-0000-0000-00004C4A0000}"/>
    <cellStyle name="入力 3 2 7" xfId="733" xr:uid="{00000000-0005-0000-0000-00004D4A0000}"/>
    <cellStyle name="入力 3 2 7 10" xfId="18112" xr:uid="{00000000-0005-0000-0000-00004E4A0000}"/>
    <cellStyle name="入力 3 2 7 11" xfId="19711" xr:uid="{00000000-0005-0000-0000-00004F4A0000}"/>
    <cellStyle name="入力 3 2 7 12" xfId="3937" xr:uid="{00000000-0005-0000-0000-0000504A0000}"/>
    <cellStyle name="入力 3 2 7 2" xfId="1939" xr:uid="{00000000-0005-0000-0000-0000514A0000}"/>
    <cellStyle name="入力 3 2 7 2 2" xfId="5159" xr:uid="{00000000-0005-0000-0000-0000524A0000}"/>
    <cellStyle name="入力 3 2 7 3" xfId="6380" xr:uid="{00000000-0005-0000-0000-0000534A0000}"/>
    <cellStyle name="入力 3 2 7 4" xfId="7571" xr:uid="{00000000-0005-0000-0000-0000544A0000}"/>
    <cellStyle name="入力 3 2 7 5" xfId="9163" xr:uid="{00000000-0005-0000-0000-0000554A0000}"/>
    <cellStyle name="入力 3 2 7 6" xfId="10884" xr:uid="{00000000-0005-0000-0000-0000564A0000}"/>
    <cellStyle name="入力 3 2 7 7" xfId="12477" xr:uid="{00000000-0005-0000-0000-0000574A0000}"/>
    <cellStyle name="入力 3 2 7 8" xfId="13677" xr:uid="{00000000-0005-0000-0000-0000584A0000}"/>
    <cellStyle name="入力 3 2 7 9" xfId="16495" xr:uid="{00000000-0005-0000-0000-0000594A0000}"/>
    <cellStyle name="入力 3 2 8" xfId="1126" xr:uid="{00000000-0005-0000-0000-00005A4A0000}"/>
    <cellStyle name="入力 3 2 8 10" xfId="18505" xr:uid="{00000000-0005-0000-0000-00005B4A0000}"/>
    <cellStyle name="入力 3 2 8 11" xfId="20104" xr:uid="{00000000-0005-0000-0000-00005C4A0000}"/>
    <cellStyle name="入力 3 2 8 12" xfId="4330" xr:uid="{00000000-0005-0000-0000-00005D4A0000}"/>
    <cellStyle name="入力 3 2 8 2" xfId="2332" xr:uid="{00000000-0005-0000-0000-00005E4A0000}"/>
    <cellStyle name="入力 3 2 8 2 2" xfId="5552" xr:uid="{00000000-0005-0000-0000-00005F4A0000}"/>
    <cellStyle name="入力 3 2 8 3" xfId="6773" xr:uid="{00000000-0005-0000-0000-0000604A0000}"/>
    <cellStyle name="入力 3 2 8 4" xfId="7964" xr:uid="{00000000-0005-0000-0000-0000614A0000}"/>
    <cellStyle name="入力 3 2 8 5" xfId="9556" xr:uid="{00000000-0005-0000-0000-0000624A0000}"/>
    <cellStyle name="入力 3 2 8 6" xfId="11277" xr:uid="{00000000-0005-0000-0000-0000634A0000}"/>
    <cellStyle name="入力 3 2 8 7" xfId="12870" xr:uid="{00000000-0005-0000-0000-0000644A0000}"/>
    <cellStyle name="入力 3 2 8 8" xfId="15295" xr:uid="{00000000-0005-0000-0000-0000654A0000}"/>
    <cellStyle name="入力 3 2 8 9" xfId="16888" xr:uid="{00000000-0005-0000-0000-0000664A0000}"/>
    <cellStyle name="入力 3 2 9" xfId="1528" xr:uid="{00000000-0005-0000-0000-0000674A0000}"/>
    <cellStyle name="入力 3 2 9 10" xfId="17290" xr:uid="{00000000-0005-0000-0000-0000684A0000}"/>
    <cellStyle name="入力 3 2 9 11" xfId="18907" xr:uid="{00000000-0005-0000-0000-0000694A0000}"/>
    <cellStyle name="入力 3 2 9 12" xfId="20506" xr:uid="{00000000-0005-0000-0000-00006A4A0000}"/>
    <cellStyle name="入力 3 2 9 2" xfId="2734" xr:uid="{00000000-0005-0000-0000-00006B4A0000}"/>
    <cellStyle name="入力 3 2 9 2 2" xfId="5954" xr:uid="{00000000-0005-0000-0000-00006C4A0000}"/>
    <cellStyle name="入力 3 2 9 3" xfId="3526" xr:uid="{00000000-0005-0000-0000-00006D4A0000}"/>
    <cellStyle name="入力 3 2 9 4" xfId="8366" xr:uid="{00000000-0005-0000-0000-00006E4A0000}"/>
    <cellStyle name="入力 3 2 9 5" xfId="9958" xr:uid="{00000000-0005-0000-0000-00006F4A0000}"/>
    <cellStyle name="入力 3 2 9 6" xfId="11679" xr:uid="{00000000-0005-0000-0000-0000704A0000}"/>
    <cellStyle name="入力 3 2 9 7" xfId="13272" xr:uid="{00000000-0005-0000-0000-0000714A0000}"/>
    <cellStyle name="入力 3 2 9 8" xfId="14767" xr:uid="{00000000-0005-0000-0000-0000724A0000}"/>
    <cellStyle name="入力 3 2 9 9" xfId="15697" xr:uid="{00000000-0005-0000-0000-0000734A0000}"/>
    <cellStyle name="入力 3 3" xfId="328" xr:uid="{00000000-0005-0000-0000-0000744A0000}"/>
    <cellStyle name="入力 3 3 10" xfId="12071" xr:uid="{00000000-0005-0000-0000-0000754A0000}"/>
    <cellStyle name="入力 3 3 11" xfId="13859" xr:uid="{00000000-0005-0000-0000-0000764A0000}"/>
    <cellStyle name="入力 3 3 12" xfId="16090" xr:uid="{00000000-0005-0000-0000-0000774A0000}"/>
    <cellStyle name="入力 3 3 13" xfId="17707" xr:uid="{00000000-0005-0000-0000-0000784A0000}"/>
    <cellStyle name="入力 3 3 14" xfId="19306" xr:uid="{00000000-0005-0000-0000-0000794A0000}"/>
    <cellStyle name="入力 3 3 2" xfId="468" xr:uid="{00000000-0005-0000-0000-00007A4A0000}"/>
    <cellStyle name="入力 3 3 2 10" xfId="10303" xr:uid="{00000000-0005-0000-0000-00007B4A0000}"/>
    <cellStyle name="入力 3 3 2 11" xfId="16230" xr:uid="{00000000-0005-0000-0000-00007C4A0000}"/>
    <cellStyle name="入力 3 3 2 12" xfId="17847" xr:uid="{00000000-0005-0000-0000-00007D4A0000}"/>
    <cellStyle name="入力 3 3 2 13" xfId="19446" xr:uid="{00000000-0005-0000-0000-00007E4A0000}"/>
    <cellStyle name="入力 3 3 2 2" xfId="879" xr:uid="{00000000-0005-0000-0000-00007F4A0000}"/>
    <cellStyle name="入力 3 3 2 2 10" xfId="18258" xr:uid="{00000000-0005-0000-0000-0000804A0000}"/>
    <cellStyle name="入力 3 3 2 2 11" xfId="19857" xr:uid="{00000000-0005-0000-0000-0000814A0000}"/>
    <cellStyle name="入力 3 3 2 2 12" xfId="4083" xr:uid="{00000000-0005-0000-0000-0000824A0000}"/>
    <cellStyle name="入力 3 3 2 2 2" xfId="2085" xr:uid="{00000000-0005-0000-0000-0000834A0000}"/>
    <cellStyle name="入力 3 3 2 2 2 2" xfId="5305" xr:uid="{00000000-0005-0000-0000-0000844A0000}"/>
    <cellStyle name="入力 3 3 2 2 3" xfId="6526" xr:uid="{00000000-0005-0000-0000-0000854A0000}"/>
    <cellStyle name="入力 3 3 2 2 4" xfId="7717" xr:uid="{00000000-0005-0000-0000-0000864A0000}"/>
    <cellStyle name="入力 3 3 2 2 5" xfId="9309" xr:uid="{00000000-0005-0000-0000-0000874A0000}"/>
    <cellStyle name="入力 3 3 2 2 6" xfId="11030" xr:uid="{00000000-0005-0000-0000-0000884A0000}"/>
    <cellStyle name="入力 3 3 2 2 7" xfId="12623" xr:uid="{00000000-0005-0000-0000-0000894A0000}"/>
    <cellStyle name="入力 3 3 2 2 8" xfId="15048" xr:uid="{00000000-0005-0000-0000-00008A4A0000}"/>
    <cellStyle name="入力 3 3 2 2 9" xfId="16641" xr:uid="{00000000-0005-0000-0000-00008B4A0000}"/>
    <cellStyle name="入力 3 3 2 3" xfId="1272" xr:uid="{00000000-0005-0000-0000-00008C4A0000}"/>
    <cellStyle name="入力 3 3 2 3 10" xfId="18651" xr:uid="{00000000-0005-0000-0000-00008D4A0000}"/>
    <cellStyle name="入力 3 3 2 3 11" xfId="20250" xr:uid="{00000000-0005-0000-0000-00008E4A0000}"/>
    <cellStyle name="入力 3 3 2 3 12" xfId="4476" xr:uid="{00000000-0005-0000-0000-00008F4A0000}"/>
    <cellStyle name="入力 3 3 2 3 2" xfId="2478" xr:uid="{00000000-0005-0000-0000-0000904A0000}"/>
    <cellStyle name="入力 3 3 2 3 2 2" xfId="5698" xr:uid="{00000000-0005-0000-0000-0000914A0000}"/>
    <cellStyle name="入力 3 3 2 3 3" xfId="6919" xr:uid="{00000000-0005-0000-0000-0000924A0000}"/>
    <cellStyle name="入力 3 3 2 3 4" xfId="8110" xr:uid="{00000000-0005-0000-0000-0000934A0000}"/>
    <cellStyle name="入力 3 3 2 3 5" xfId="9702" xr:uid="{00000000-0005-0000-0000-0000944A0000}"/>
    <cellStyle name="入力 3 3 2 3 6" xfId="11423" xr:uid="{00000000-0005-0000-0000-0000954A0000}"/>
    <cellStyle name="入力 3 3 2 3 7" xfId="13016" xr:uid="{00000000-0005-0000-0000-0000964A0000}"/>
    <cellStyle name="入力 3 3 2 3 8" xfId="15441" xr:uid="{00000000-0005-0000-0000-0000974A0000}"/>
    <cellStyle name="入力 3 3 2 3 9" xfId="17034" xr:uid="{00000000-0005-0000-0000-0000984A0000}"/>
    <cellStyle name="入力 3 3 2 4" xfId="1674" xr:uid="{00000000-0005-0000-0000-0000994A0000}"/>
    <cellStyle name="入力 3 3 2 4 10" xfId="17436" xr:uid="{00000000-0005-0000-0000-00009A4A0000}"/>
    <cellStyle name="入力 3 3 2 4 11" xfId="19053" xr:uid="{00000000-0005-0000-0000-00009B4A0000}"/>
    <cellStyle name="入力 3 3 2 4 12" xfId="20652" xr:uid="{00000000-0005-0000-0000-00009C4A0000}"/>
    <cellStyle name="入力 3 3 2 4 2" xfId="2880" xr:uid="{00000000-0005-0000-0000-00009D4A0000}"/>
    <cellStyle name="入力 3 3 2 4 2 2" xfId="6100" xr:uid="{00000000-0005-0000-0000-00009E4A0000}"/>
    <cellStyle name="入力 3 3 2 4 3" xfId="3672" xr:uid="{00000000-0005-0000-0000-00009F4A0000}"/>
    <cellStyle name="入力 3 3 2 4 4" xfId="8512" xr:uid="{00000000-0005-0000-0000-0000A04A0000}"/>
    <cellStyle name="入力 3 3 2 4 5" xfId="10104" xr:uid="{00000000-0005-0000-0000-0000A14A0000}"/>
    <cellStyle name="入力 3 3 2 4 6" xfId="11825" xr:uid="{00000000-0005-0000-0000-0000A24A0000}"/>
    <cellStyle name="入力 3 3 2 4 7" xfId="13418" xr:uid="{00000000-0005-0000-0000-0000A34A0000}"/>
    <cellStyle name="入力 3 3 2 4 8" xfId="14913" xr:uid="{00000000-0005-0000-0000-0000A44A0000}"/>
    <cellStyle name="入力 3 3 2 4 9" xfId="15843" xr:uid="{00000000-0005-0000-0000-0000A54A0000}"/>
    <cellStyle name="入力 3 3 2 5" xfId="4648" xr:uid="{00000000-0005-0000-0000-0000A64A0000}"/>
    <cellStyle name="入力 3 3 2 6" xfId="7306" xr:uid="{00000000-0005-0000-0000-0000A74A0000}"/>
    <cellStyle name="入力 3 3 2 7" xfId="8898" xr:uid="{00000000-0005-0000-0000-0000A84A0000}"/>
    <cellStyle name="入力 3 3 2 8" xfId="10618" xr:uid="{00000000-0005-0000-0000-0000A94A0000}"/>
    <cellStyle name="入力 3 3 2 9" xfId="12211" xr:uid="{00000000-0005-0000-0000-0000AA4A0000}"/>
    <cellStyle name="入力 3 3 3" xfId="739" xr:uid="{00000000-0005-0000-0000-0000AB4A0000}"/>
    <cellStyle name="入力 3 3 3 10" xfId="18118" xr:uid="{00000000-0005-0000-0000-0000AC4A0000}"/>
    <cellStyle name="入力 3 3 3 11" xfId="19717" xr:uid="{00000000-0005-0000-0000-0000AD4A0000}"/>
    <cellStyle name="入力 3 3 3 12" xfId="3943" xr:uid="{00000000-0005-0000-0000-0000AE4A0000}"/>
    <cellStyle name="入力 3 3 3 2" xfId="1945" xr:uid="{00000000-0005-0000-0000-0000AF4A0000}"/>
    <cellStyle name="入力 3 3 3 2 2" xfId="5165" xr:uid="{00000000-0005-0000-0000-0000B04A0000}"/>
    <cellStyle name="入力 3 3 3 3" xfId="6386" xr:uid="{00000000-0005-0000-0000-0000B14A0000}"/>
    <cellStyle name="入力 3 3 3 4" xfId="7577" xr:uid="{00000000-0005-0000-0000-0000B24A0000}"/>
    <cellStyle name="入力 3 3 3 5" xfId="9169" xr:uid="{00000000-0005-0000-0000-0000B34A0000}"/>
    <cellStyle name="入力 3 3 3 6" xfId="10890" xr:uid="{00000000-0005-0000-0000-0000B44A0000}"/>
    <cellStyle name="入力 3 3 3 7" xfId="12483" xr:uid="{00000000-0005-0000-0000-0000B54A0000}"/>
    <cellStyle name="入力 3 3 3 8" xfId="13676" xr:uid="{00000000-0005-0000-0000-0000B64A0000}"/>
    <cellStyle name="入力 3 3 3 9" xfId="16501" xr:uid="{00000000-0005-0000-0000-0000B74A0000}"/>
    <cellStyle name="入力 3 3 4" xfId="1132" xr:uid="{00000000-0005-0000-0000-0000B84A0000}"/>
    <cellStyle name="入力 3 3 4 10" xfId="18511" xr:uid="{00000000-0005-0000-0000-0000B94A0000}"/>
    <cellStyle name="入力 3 3 4 11" xfId="20110" xr:uid="{00000000-0005-0000-0000-0000BA4A0000}"/>
    <cellStyle name="入力 3 3 4 12" xfId="4336" xr:uid="{00000000-0005-0000-0000-0000BB4A0000}"/>
    <cellStyle name="入力 3 3 4 2" xfId="2338" xr:uid="{00000000-0005-0000-0000-0000BC4A0000}"/>
    <cellStyle name="入力 3 3 4 2 2" xfId="5558" xr:uid="{00000000-0005-0000-0000-0000BD4A0000}"/>
    <cellStyle name="入力 3 3 4 3" xfId="6779" xr:uid="{00000000-0005-0000-0000-0000BE4A0000}"/>
    <cellStyle name="入力 3 3 4 4" xfId="7970" xr:uid="{00000000-0005-0000-0000-0000BF4A0000}"/>
    <cellStyle name="入力 3 3 4 5" xfId="9562" xr:uid="{00000000-0005-0000-0000-0000C04A0000}"/>
    <cellStyle name="入力 3 3 4 6" xfId="11283" xr:uid="{00000000-0005-0000-0000-0000C14A0000}"/>
    <cellStyle name="入力 3 3 4 7" xfId="12876" xr:uid="{00000000-0005-0000-0000-0000C24A0000}"/>
    <cellStyle name="入力 3 3 4 8" xfId="15301" xr:uid="{00000000-0005-0000-0000-0000C34A0000}"/>
    <cellStyle name="入力 3 3 4 9" xfId="16894" xr:uid="{00000000-0005-0000-0000-0000C44A0000}"/>
    <cellStyle name="入力 3 3 5" xfId="1534" xr:uid="{00000000-0005-0000-0000-0000C54A0000}"/>
    <cellStyle name="入力 3 3 5 10" xfId="17296" xr:uid="{00000000-0005-0000-0000-0000C64A0000}"/>
    <cellStyle name="入力 3 3 5 11" xfId="18913" xr:uid="{00000000-0005-0000-0000-0000C74A0000}"/>
    <cellStyle name="入力 3 3 5 12" xfId="20512" xr:uid="{00000000-0005-0000-0000-0000C84A0000}"/>
    <cellStyle name="入力 3 3 5 2" xfId="2740" xr:uid="{00000000-0005-0000-0000-0000C94A0000}"/>
    <cellStyle name="入力 3 3 5 2 2" xfId="5960" xr:uid="{00000000-0005-0000-0000-0000CA4A0000}"/>
    <cellStyle name="入力 3 3 5 3" xfId="3532" xr:uid="{00000000-0005-0000-0000-0000CB4A0000}"/>
    <cellStyle name="入力 3 3 5 4" xfId="8372" xr:uid="{00000000-0005-0000-0000-0000CC4A0000}"/>
    <cellStyle name="入力 3 3 5 5" xfId="9964" xr:uid="{00000000-0005-0000-0000-0000CD4A0000}"/>
    <cellStyle name="入力 3 3 5 6" xfId="11685" xr:uid="{00000000-0005-0000-0000-0000CE4A0000}"/>
    <cellStyle name="入力 3 3 5 7" xfId="13278" xr:uid="{00000000-0005-0000-0000-0000CF4A0000}"/>
    <cellStyle name="入力 3 3 5 8" xfId="14773" xr:uid="{00000000-0005-0000-0000-0000D04A0000}"/>
    <cellStyle name="入力 3 3 5 9" xfId="15703" xr:uid="{00000000-0005-0000-0000-0000D14A0000}"/>
    <cellStyle name="入力 3 3 6" xfId="4860" xr:uid="{00000000-0005-0000-0000-0000D24A0000}"/>
    <cellStyle name="入力 3 3 7" xfId="7166" xr:uid="{00000000-0005-0000-0000-0000D34A0000}"/>
    <cellStyle name="入力 3 3 8" xfId="8758" xr:uid="{00000000-0005-0000-0000-0000D44A0000}"/>
    <cellStyle name="入力 3 3 9" xfId="10478" xr:uid="{00000000-0005-0000-0000-0000D54A0000}"/>
    <cellStyle name="入力 3 4" xfId="329" xr:uid="{00000000-0005-0000-0000-0000D64A0000}"/>
    <cellStyle name="入力 3 4 10" xfId="12072" xr:uid="{00000000-0005-0000-0000-0000D74A0000}"/>
    <cellStyle name="入力 3 4 11" xfId="13745" xr:uid="{00000000-0005-0000-0000-0000D84A0000}"/>
    <cellStyle name="入力 3 4 12" xfId="16091" xr:uid="{00000000-0005-0000-0000-0000D94A0000}"/>
    <cellStyle name="入力 3 4 13" xfId="17708" xr:uid="{00000000-0005-0000-0000-0000DA4A0000}"/>
    <cellStyle name="入力 3 4 14" xfId="19307" xr:uid="{00000000-0005-0000-0000-0000DB4A0000}"/>
    <cellStyle name="入力 3 4 2" xfId="498" xr:uid="{00000000-0005-0000-0000-0000DC4A0000}"/>
    <cellStyle name="入力 3 4 2 10" xfId="14313" xr:uid="{00000000-0005-0000-0000-0000DD4A0000}"/>
    <cellStyle name="入力 3 4 2 11" xfId="16260" xr:uid="{00000000-0005-0000-0000-0000DE4A0000}"/>
    <cellStyle name="入力 3 4 2 12" xfId="17877" xr:uid="{00000000-0005-0000-0000-0000DF4A0000}"/>
    <cellStyle name="入力 3 4 2 13" xfId="19476" xr:uid="{00000000-0005-0000-0000-0000E04A0000}"/>
    <cellStyle name="入力 3 4 2 2" xfId="909" xr:uid="{00000000-0005-0000-0000-0000E14A0000}"/>
    <cellStyle name="入力 3 4 2 2 10" xfId="18288" xr:uid="{00000000-0005-0000-0000-0000E24A0000}"/>
    <cellStyle name="入力 3 4 2 2 11" xfId="19887" xr:uid="{00000000-0005-0000-0000-0000E34A0000}"/>
    <cellStyle name="入力 3 4 2 2 12" xfId="4113" xr:uid="{00000000-0005-0000-0000-0000E44A0000}"/>
    <cellStyle name="入力 3 4 2 2 2" xfId="2115" xr:uid="{00000000-0005-0000-0000-0000E54A0000}"/>
    <cellStyle name="入力 3 4 2 2 2 2" xfId="5335" xr:uid="{00000000-0005-0000-0000-0000E64A0000}"/>
    <cellStyle name="入力 3 4 2 2 3" xfId="6556" xr:uid="{00000000-0005-0000-0000-0000E74A0000}"/>
    <cellStyle name="入力 3 4 2 2 4" xfId="7747" xr:uid="{00000000-0005-0000-0000-0000E84A0000}"/>
    <cellStyle name="入力 3 4 2 2 5" xfId="9339" xr:uid="{00000000-0005-0000-0000-0000E94A0000}"/>
    <cellStyle name="入力 3 4 2 2 6" xfId="11060" xr:uid="{00000000-0005-0000-0000-0000EA4A0000}"/>
    <cellStyle name="入力 3 4 2 2 7" xfId="12653" xr:uid="{00000000-0005-0000-0000-0000EB4A0000}"/>
    <cellStyle name="入力 3 4 2 2 8" xfId="15078" xr:uid="{00000000-0005-0000-0000-0000EC4A0000}"/>
    <cellStyle name="入力 3 4 2 2 9" xfId="16671" xr:uid="{00000000-0005-0000-0000-0000ED4A0000}"/>
    <cellStyle name="入力 3 4 2 3" xfId="1302" xr:uid="{00000000-0005-0000-0000-0000EE4A0000}"/>
    <cellStyle name="入力 3 4 2 3 10" xfId="18681" xr:uid="{00000000-0005-0000-0000-0000EF4A0000}"/>
    <cellStyle name="入力 3 4 2 3 11" xfId="20280" xr:uid="{00000000-0005-0000-0000-0000F04A0000}"/>
    <cellStyle name="入力 3 4 2 3 12" xfId="4506" xr:uid="{00000000-0005-0000-0000-0000F14A0000}"/>
    <cellStyle name="入力 3 4 2 3 2" xfId="2508" xr:uid="{00000000-0005-0000-0000-0000F24A0000}"/>
    <cellStyle name="入力 3 4 2 3 2 2" xfId="5728" xr:uid="{00000000-0005-0000-0000-0000F34A0000}"/>
    <cellStyle name="入力 3 4 2 3 3" xfId="6949" xr:uid="{00000000-0005-0000-0000-0000F44A0000}"/>
    <cellStyle name="入力 3 4 2 3 4" xfId="8140" xr:uid="{00000000-0005-0000-0000-0000F54A0000}"/>
    <cellStyle name="入力 3 4 2 3 5" xfId="9732" xr:uid="{00000000-0005-0000-0000-0000F64A0000}"/>
    <cellStyle name="入力 3 4 2 3 6" xfId="11453" xr:uid="{00000000-0005-0000-0000-0000F74A0000}"/>
    <cellStyle name="入力 3 4 2 3 7" xfId="13046" xr:uid="{00000000-0005-0000-0000-0000F84A0000}"/>
    <cellStyle name="入力 3 4 2 3 8" xfId="15471" xr:uid="{00000000-0005-0000-0000-0000F94A0000}"/>
    <cellStyle name="入力 3 4 2 3 9" xfId="17064" xr:uid="{00000000-0005-0000-0000-0000FA4A0000}"/>
    <cellStyle name="入力 3 4 2 4" xfId="1704" xr:uid="{00000000-0005-0000-0000-0000FB4A0000}"/>
    <cellStyle name="入力 3 4 2 4 10" xfId="17466" xr:uid="{00000000-0005-0000-0000-0000FC4A0000}"/>
    <cellStyle name="入力 3 4 2 4 11" xfId="19083" xr:uid="{00000000-0005-0000-0000-0000FD4A0000}"/>
    <cellStyle name="入力 3 4 2 4 12" xfId="20682" xr:uid="{00000000-0005-0000-0000-0000FE4A0000}"/>
    <cellStyle name="入力 3 4 2 4 2" xfId="2910" xr:uid="{00000000-0005-0000-0000-0000FF4A0000}"/>
    <cellStyle name="入力 3 4 2 4 2 2" xfId="6130" xr:uid="{00000000-0005-0000-0000-0000004B0000}"/>
    <cellStyle name="入力 3 4 2 4 3" xfId="3702" xr:uid="{00000000-0005-0000-0000-0000014B0000}"/>
    <cellStyle name="入力 3 4 2 4 4" xfId="8542" xr:uid="{00000000-0005-0000-0000-0000024B0000}"/>
    <cellStyle name="入力 3 4 2 4 5" xfId="10134" xr:uid="{00000000-0005-0000-0000-0000034B0000}"/>
    <cellStyle name="入力 3 4 2 4 6" xfId="11855" xr:uid="{00000000-0005-0000-0000-0000044B0000}"/>
    <cellStyle name="入力 3 4 2 4 7" xfId="13448" xr:uid="{00000000-0005-0000-0000-0000054B0000}"/>
    <cellStyle name="入力 3 4 2 4 8" xfId="14943" xr:uid="{00000000-0005-0000-0000-0000064B0000}"/>
    <cellStyle name="入力 3 4 2 4 9" xfId="15873" xr:uid="{00000000-0005-0000-0000-0000074B0000}"/>
    <cellStyle name="入力 3 4 2 5" xfId="4618" xr:uid="{00000000-0005-0000-0000-0000084B0000}"/>
    <cellStyle name="入力 3 4 2 6" xfId="7336" xr:uid="{00000000-0005-0000-0000-0000094B0000}"/>
    <cellStyle name="入力 3 4 2 7" xfId="8928" xr:uid="{00000000-0005-0000-0000-00000A4B0000}"/>
    <cellStyle name="入力 3 4 2 8" xfId="10648" xr:uid="{00000000-0005-0000-0000-00000B4B0000}"/>
    <cellStyle name="入力 3 4 2 9" xfId="12241" xr:uid="{00000000-0005-0000-0000-00000C4B0000}"/>
    <cellStyle name="入力 3 4 3" xfId="740" xr:uid="{00000000-0005-0000-0000-00000D4B0000}"/>
    <cellStyle name="入力 3 4 3 10" xfId="18119" xr:uid="{00000000-0005-0000-0000-00000E4B0000}"/>
    <cellStyle name="入力 3 4 3 11" xfId="19718" xr:uid="{00000000-0005-0000-0000-00000F4B0000}"/>
    <cellStyle name="入力 3 4 3 12" xfId="3944" xr:uid="{00000000-0005-0000-0000-0000104B0000}"/>
    <cellStyle name="入力 3 4 3 2" xfId="1946" xr:uid="{00000000-0005-0000-0000-0000114B0000}"/>
    <cellStyle name="入力 3 4 3 2 2" xfId="5166" xr:uid="{00000000-0005-0000-0000-0000124B0000}"/>
    <cellStyle name="入力 3 4 3 3" xfId="6387" xr:uid="{00000000-0005-0000-0000-0000134B0000}"/>
    <cellStyle name="入力 3 4 3 4" xfId="7578" xr:uid="{00000000-0005-0000-0000-0000144B0000}"/>
    <cellStyle name="入力 3 4 3 5" xfId="9170" xr:uid="{00000000-0005-0000-0000-0000154B0000}"/>
    <cellStyle name="入力 3 4 3 6" xfId="10891" xr:uid="{00000000-0005-0000-0000-0000164B0000}"/>
    <cellStyle name="入力 3 4 3 7" xfId="12484" xr:uid="{00000000-0005-0000-0000-0000174B0000}"/>
    <cellStyle name="入力 3 4 3 8" xfId="13525" xr:uid="{00000000-0005-0000-0000-0000184B0000}"/>
    <cellStyle name="入力 3 4 3 9" xfId="16502" xr:uid="{00000000-0005-0000-0000-0000194B0000}"/>
    <cellStyle name="入力 3 4 4" xfId="1133" xr:uid="{00000000-0005-0000-0000-00001A4B0000}"/>
    <cellStyle name="入力 3 4 4 10" xfId="18512" xr:uid="{00000000-0005-0000-0000-00001B4B0000}"/>
    <cellStyle name="入力 3 4 4 11" xfId="20111" xr:uid="{00000000-0005-0000-0000-00001C4B0000}"/>
    <cellStyle name="入力 3 4 4 12" xfId="4337" xr:uid="{00000000-0005-0000-0000-00001D4B0000}"/>
    <cellStyle name="入力 3 4 4 2" xfId="2339" xr:uid="{00000000-0005-0000-0000-00001E4B0000}"/>
    <cellStyle name="入力 3 4 4 2 2" xfId="5559" xr:uid="{00000000-0005-0000-0000-00001F4B0000}"/>
    <cellStyle name="入力 3 4 4 3" xfId="6780" xr:uid="{00000000-0005-0000-0000-0000204B0000}"/>
    <cellStyle name="入力 3 4 4 4" xfId="7971" xr:uid="{00000000-0005-0000-0000-0000214B0000}"/>
    <cellStyle name="入力 3 4 4 5" xfId="9563" xr:uid="{00000000-0005-0000-0000-0000224B0000}"/>
    <cellStyle name="入力 3 4 4 6" xfId="11284" xr:uid="{00000000-0005-0000-0000-0000234B0000}"/>
    <cellStyle name="入力 3 4 4 7" xfId="12877" xr:uid="{00000000-0005-0000-0000-0000244B0000}"/>
    <cellStyle name="入力 3 4 4 8" xfId="15302" xr:uid="{00000000-0005-0000-0000-0000254B0000}"/>
    <cellStyle name="入力 3 4 4 9" xfId="16895" xr:uid="{00000000-0005-0000-0000-0000264B0000}"/>
    <cellStyle name="入力 3 4 5" xfId="1535" xr:uid="{00000000-0005-0000-0000-0000274B0000}"/>
    <cellStyle name="入力 3 4 5 10" xfId="17297" xr:uid="{00000000-0005-0000-0000-0000284B0000}"/>
    <cellStyle name="入力 3 4 5 11" xfId="18914" xr:uid="{00000000-0005-0000-0000-0000294B0000}"/>
    <cellStyle name="入力 3 4 5 12" xfId="20513" xr:uid="{00000000-0005-0000-0000-00002A4B0000}"/>
    <cellStyle name="入力 3 4 5 2" xfId="2741" xr:uid="{00000000-0005-0000-0000-00002B4B0000}"/>
    <cellStyle name="入力 3 4 5 2 2" xfId="5961" xr:uid="{00000000-0005-0000-0000-00002C4B0000}"/>
    <cellStyle name="入力 3 4 5 3" xfId="3533" xr:uid="{00000000-0005-0000-0000-00002D4B0000}"/>
    <cellStyle name="入力 3 4 5 4" xfId="8373" xr:uid="{00000000-0005-0000-0000-00002E4B0000}"/>
    <cellStyle name="入力 3 4 5 5" xfId="9965" xr:uid="{00000000-0005-0000-0000-00002F4B0000}"/>
    <cellStyle name="入力 3 4 5 6" xfId="11686" xr:uid="{00000000-0005-0000-0000-0000304B0000}"/>
    <cellStyle name="入力 3 4 5 7" xfId="13279" xr:uid="{00000000-0005-0000-0000-0000314B0000}"/>
    <cellStyle name="入力 3 4 5 8" xfId="14774" xr:uid="{00000000-0005-0000-0000-0000324B0000}"/>
    <cellStyle name="入力 3 4 5 9" xfId="15704" xr:uid="{00000000-0005-0000-0000-0000334B0000}"/>
    <cellStyle name="入力 3 4 6" xfId="4754" xr:uid="{00000000-0005-0000-0000-0000344B0000}"/>
    <cellStyle name="入力 3 4 7" xfId="7167" xr:uid="{00000000-0005-0000-0000-0000354B0000}"/>
    <cellStyle name="入力 3 4 8" xfId="8759" xr:uid="{00000000-0005-0000-0000-0000364B0000}"/>
    <cellStyle name="入力 3 4 9" xfId="10479" xr:uid="{00000000-0005-0000-0000-0000374B0000}"/>
    <cellStyle name="入力 3 5" xfId="330" xr:uid="{00000000-0005-0000-0000-0000384B0000}"/>
    <cellStyle name="入力 3 5 10" xfId="12073" xr:uid="{00000000-0005-0000-0000-0000394B0000}"/>
    <cellStyle name="入力 3 5 11" xfId="13636" xr:uid="{00000000-0005-0000-0000-00003A4B0000}"/>
    <cellStyle name="入力 3 5 12" xfId="16092" xr:uid="{00000000-0005-0000-0000-00003B4B0000}"/>
    <cellStyle name="入力 3 5 13" xfId="17709" xr:uid="{00000000-0005-0000-0000-00003C4B0000}"/>
    <cellStyle name="入力 3 5 14" xfId="19308" xr:uid="{00000000-0005-0000-0000-00003D4B0000}"/>
    <cellStyle name="入力 3 5 2" xfId="438" xr:uid="{00000000-0005-0000-0000-00003E4B0000}"/>
    <cellStyle name="入力 3 5 2 10" xfId="13806" xr:uid="{00000000-0005-0000-0000-00003F4B0000}"/>
    <cellStyle name="入力 3 5 2 11" xfId="16200" xr:uid="{00000000-0005-0000-0000-0000404B0000}"/>
    <cellStyle name="入力 3 5 2 12" xfId="17817" xr:uid="{00000000-0005-0000-0000-0000414B0000}"/>
    <cellStyle name="入力 3 5 2 13" xfId="19416" xr:uid="{00000000-0005-0000-0000-0000424B0000}"/>
    <cellStyle name="入力 3 5 2 2" xfId="849" xr:uid="{00000000-0005-0000-0000-0000434B0000}"/>
    <cellStyle name="入力 3 5 2 2 10" xfId="18228" xr:uid="{00000000-0005-0000-0000-0000444B0000}"/>
    <cellStyle name="入力 3 5 2 2 11" xfId="19827" xr:uid="{00000000-0005-0000-0000-0000454B0000}"/>
    <cellStyle name="入力 3 5 2 2 12" xfId="4053" xr:uid="{00000000-0005-0000-0000-0000464B0000}"/>
    <cellStyle name="入力 3 5 2 2 2" xfId="2055" xr:uid="{00000000-0005-0000-0000-0000474B0000}"/>
    <cellStyle name="入力 3 5 2 2 2 2" xfId="5275" xr:uid="{00000000-0005-0000-0000-0000484B0000}"/>
    <cellStyle name="入力 3 5 2 2 3" xfId="6496" xr:uid="{00000000-0005-0000-0000-0000494B0000}"/>
    <cellStyle name="入力 3 5 2 2 4" xfId="7687" xr:uid="{00000000-0005-0000-0000-00004A4B0000}"/>
    <cellStyle name="入力 3 5 2 2 5" xfId="9279" xr:uid="{00000000-0005-0000-0000-00004B4B0000}"/>
    <cellStyle name="入力 3 5 2 2 6" xfId="11000" xr:uid="{00000000-0005-0000-0000-00004C4B0000}"/>
    <cellStyle name="入力 3 5 2 2 7" xfId="12593" xr:uid="{00000000-0005-0000-0000-00004D4B0000}"/>
    <cellStyle name="入力 3 5 2 2 8" xfId="15018" xr:uid="{00000000-0005-0000-0000-00004E4B0000}"/>
    <cellStyle name="入力 3 5 2 2 9" xfId="16611" xr:uid="{00000000-0005-0000-0000-00004F4B0000}"/>
    <cellStyle name="入力 3 5 2 3" xfId="1242" xr:uid="{00000000-0005-0000-0000-0000504B0000}"/>
    <cellStyle name="入力 3 5 2 3 10" xfId="18621" xr:uid="{00000000-0005-0000-0000-0000514B0000}"/>
    <cellStyle name="入力 3 5 2 3 11" xfId="20220" xr:uid="{00000000-0005-0000-0000-0000524B0000}"/>
    <cellStyle name="入力 3 5 2 3 12" xfId="4446" xr:uid="{00000000-0005-0000-0000-0000534B0000}"/>
    <cellStyle name="入力 3 5 2 3 2" xfId="2448" xr:uid="{00000000-0005-0000-0000-0000544B0000}"/>
    <cellStyle name="入力 3 5 2 3 2 2" xfId="5668" xr:uid="{00000000-0005-0000-0000-0000554B0000}"/>
    <cellStyle name="入力 3 5 2 3 3" xfId="6889" xr:uid="{00000000-0005-0000-0000-0000564B0000}"/>
    <cellStyle name="入力 3 5 2 3 4" xfId="8080" xr:uid="{00000000-0005-0000-0000-0000574B0000}"/>
    <cellStyle name="入力 3 5 2 3 5" xfId="9672" xr:uid="{00000000-0005-0000-0000-0000584B0000}"/>
    <cellStyle name="入力 3 5 2 3 6" xfId="11393" xr:uid="{00000000-0005-0000-0000-0000594B0000}"/>
    <cellStyle name="入力 3 5 2 3 7" xfId="12986" xr:uid="{00000000-0005-0000-0000-00005A4B0000}"/>
    <cellStyle name="入力 3 5 2 3 8" xfId="15411" xr:uid="{00000000-0005-0000-0000-00005B4B0000}"/>
    <cellStyle name="入力 3 5 2 3 9" xfId="17004" xr:uid="{00000000-0005-0000-0000-00005C4B0000}"/>
    <cellStyle name="入力 3 5 2 4" xfId="1644" xr:uid="{00000000-0005-0000-0000-00005D4B0000}"/>
    <cellStyle name="入力 3 5 2 4 10" xfId="17406" xr:uid="{00000000-0005-0000-0000-00005E4B0000}"/>
    <cellStyle name="入力 3 5 2 4 11" xfId="19023" xr:uid="{00000000-0005-0000-0000-00005F4B0000}"/>
    <cellStyle name="入力 3 5 2 4 12" xfId="20622" xr:uid="{00000000-0005-0000-0000-0000604B0000}"/>
    <cellStyle name="入力 3 5 2 4 2" xfId="2850" xr:uid="{00000000-0005-0000-0000-0000614B0000}"/>
    <cellStyle name="入力 3 5 2 4 2 2" xfId="6070" xr:uid="{00000000-0005-0000-0000-0000624B0000}"/>
    <cellStyle name="入力 3 5 2 4 3" xfId="3642" xr:uid="{00000000-0005-0000-0000-0000634B0000}"/>
    <cellStyle name="入力 3 5 2 4 4" xfId="8482" xr:uid="{00000000-0005-0000-0000-0000644B0000}"/>
    <cellStyle name="入力 3 5 2 4 5" xfId="10074" xr:uid="{00000000-0005-0000-0000-0000654B0000}"/>
    <cellStyle name="入力 3 5 2 4 6" xfId="11795" xr:uid="{00000000-0005-0000-0000-0000664B0000}"/>
    <cellStyle name="入力 3 5 2 4 7" xfId="13388" xr:uid="{00000000-0005-0000-0000-0000674B0000}"/>
    <cellStyle name="入力 3 5 2 4 8" xfId="14883" xr:uid="{00000000-0005-0000-0000-0000684B0000}"/>
    <cellStyle name="入力 3 5 2 4 9" xfId="15813" xr:uid="{00000000-0005-0000-0000-0000694B0000}"/>
    <cellStyle name="入力 3 5 2 5" xfId="4702" xr:uid="{00000000-0005-0000-0000-00006A4B0000}"/>
    <cellStyle name="入力 3 5 2 6" xfId="7276" xr:uid="{00000000-0005-0000-0000-00006B4B0000}"/>
    <cellStyle name="入力 3 5 2 7" xfId="8868" xr:uid="{00000000-0005-0000-0000-00006C4B0000}"/>
    <cellStyle name="入力 3 5 2 8" xfId="10588" xr:uid="{00000000-0005-0000-0000-00006D4B0000}"/>
    <cellStyle name="入力 3 5 2 9" xfId="12181" xr:uid="{00000000-0005-0000-0000-00006E4B0000}"/>
    <cellStyle name="入力 3 5 3" xfId="741" xr:uid="{00000000-0005-0000-0000-00006F4B0000}"/>
    <cellStyle name="入力 3 5 3 10" xfId="18120" xr:uid="{00000000-0005-0000-0000-0000704B0000}"/>
    <cellStyle name="入力 3 5 3 11" xfId="19719" xr:uid="{00000000-0005-0000-0000-0000714B0000}"/>
    <cellStyle name="入力 3 5 3 12" xfId="3945" xr:uid="{00000000-0005-0000-0000-0000724B0000}"/>
    <cellStyle name="入力 3 5 3 2" xfId="1947" xr:uid="{00000000-0005-0000-0000-0000734B0000}"/>
    <cellStyle name="入力 3 5 3 2 2" xfId="5167" xr:uid="{00000000-0005-0000-0000-0000744B0000}"/>
    <cellStyle name="入力 3 5 3 3" xfId="6388" xr:uid="{00000000-0005-0000-0000-0000754B0000}"/>
    <cellStyle name="入力 3 5 3 4" xfId="7579" xr:uid="{00000000-0005-0000-0000-0000764B0000}"/>
    <cellStyle name="入力 3 5 3 5" xfId="9171" xr:uid="{00000000-0005-0000-0000-0000774B0000}"/>
    <cellStyle name="入力 3 5 3 6" xfId="10892" xr:uid="{00000000-0005-0000-0000-0000784B0000}"/>
    <cellStyle name="入力 3 5 3 7" xfId="12485" xr:uid="{00000000-0005-0000-0000-0000794B0000}"/>
    <cellStyle name="入力 3 5 3 8" xfId="13675" xr:uid="{00000000-0005-0000-0000-00007A4B0000}"/>
    <cellStyle name="入力 3 5 3 9" xfId="16503" xr:uid="{00000000-0005-0000-0000-00007B4B0000}"/>
    <cellStyle name="入力 3 5 4" xfId="1134" xr:uid="{00000000-0005-0000-0000-00007C4B0000}"/>
    <cellStyle name="入力 3 5 4 10" xfId="18513" xr:uid="{00000000-0005-0000-0000-00007D4B0000}"/>
    <cellStyle name="入力 3 5 4 11" xfId="20112" xr:uid="{00000000-0005-0000-0000-00007E4B0000}"/>
    <cellStyle name="入力 3 5 4 12" xfId="4338" xr:uid="{00000000-0005-0000-0000-00007F4B0000}"/>
    <cellStyle name="入力 3 5 4 2" xfId="2340" xr:uid="{00000000-0005-0000-0000-0000804B0000}"/>
    <cellStyle name="入力 3 5 4 2 2" xfId="5560" xr:uid="{00000000-0005-0000-0000-0000814B0000}"/>
    <cellStyle name="入力 3 5 4 3" xfId="6781" xr:uid="{00000000-0005-0000-0000-0000824B0000}"/>
    <cellStyle name="入力 3 5 4 4" xfId="7972" xr:uid="{00000000-0005-0000-0000-0000834B0000}"/>
    <cellStyle name="入力 3 5 4 5" xfId="9564" xr:uid="{00000000-0005-0000-0000-0000844B0000}"/>
    <cellStyle name="入力 3 5 4 6" xfId="11285" xr:uid="{00000000-0005-0000-0000-0000854B0000}"/>
    <cellStyle name="入力 3 5 4 7" xfId="12878" xr:uid="{00000000-0005-0000-0000-0000864B0000}"/>
    <cellStyle name="入力 3 5 4 8" xfId="15303" xr:uid="{00000000-0005-0000-0000-0000874B0000}"/>
    <cellStyle name="入力 3 5 4 9" xfId="16896" xr:uid="{00000000-0005-0000-0000-0000884B0000}"/>
    <cellStyle name="入力 3 5 5" xfId="1536" xr:uid="{00000000-0005-0000-0000-0000894B0000}"/>
    <cellStyle name="入力 3 5 5 10" xfId="17298" xr:uid="{00000000-0005-0000-0000-00008A4B0000}"/>
    <cellStyle name="入力 3 5 5 11" xfId="18915" xr:uid="{00000000-0005-0000-0000-00008B4B0000}"/>
    <cellStyle name="入力 3 5 5 12" xfId="20514" xr:uid="{00000000-0005-0000-0000-00008C4B0000}"/>
    <cellStyle name="入力 3 5 5 2" xfId="2742" xr:uid="{00000000-0005-0000-0000-00008D4B0000}"/>
    <cellStyle name="入力 3 5 5 2 2" xfId="5962" xr:uid="{00000000-0005-0000-0000-00008E4B0000}"/>
    <cellStyle name="入力 3 5 5 3" xfId="3534" xr:uid="{00000000-0005-0000-0000-00008F4B0000}"/>
    <cellStyle name="入力 3 5 5 4" xfId="8374" xr:uid="{00000000-0005-0000-0000-0000904B0000}"/>
    <cellStyle name="入力 3 5 5 5" xfId="9966" xr:uid="{00000000-0005-0000-0000-0000914B0000}"/>
    <cellStyle name="入力 3 5 5 6" xfId="11687" xr:uid="{00000000-0005-0000-0000-0000924B0000}"/>
    <cellStyle name="入力 3 5 5 7" xfId="13280" xr:uid="{00000000-0005-0000-0000-0000934B0000}"/>
    <cellStyle name="入力 3 5 5 8" xfId="14775" xr:uid="{00000000-0005-0000-0000-0000944B0000}"/>
    <cellStyle name="入力 3 5 5 9" xfId="15705" xr:uid="{00000000-0005-0000-0000-0000954B0000}"/>
    <cellStyle name="入力 3 5 6" xfId="4935" xr:uid="{00000000-0005-0000-0000-0000964B0000}"/>
    <cellStyle name="入力 3 5 7" xfId="7168" xr:uid="{00000000-0005-0000-0000-0000974B0000}"/>
    <cellStyle name="入力 3 5 8" xfId="8760" xr:uid="{00000000-0005-0000-0000-0000984B0000}"/>
    <cellStyle name="入力 3 5 9" xfId="10480" xr:uid="{00000000-0005-0000-0000-0000994B0000}"/>
    <cellStyle name="入力 3 6" xfId="331" xr:uid="{00000000-0005-0000-0000-00009A4B0000}"/>
    <cellStyle name="入力 3 6 10" xfId="12074" xr:uid="{00000000-0005-0000-0000-00009B4B0000}"/>
    <cellStyle name="入力 3 6 11" xfId="13837" xr:uid="{00000000-0005-0000-0000-00009C4B0000}"/>
    <cellStyle name="入力 3 6 12" xfId="16093" xr:uid="{00000000-0005-0000-0000-00009D4B0000}"/>
    <cellStyle name="入力 3 6 13" xfId="17710" xr:uid="{00000000-0005-0000-0000-00009E4B0000}"/>
    <cellStyle name="入力 3 6 14" xfId="19309" xr:uid="{00000000-0005-0000-0000-00009F4B0000}"/>
    <cellStyle name="入力 3 6 2" xfId="439" xr:uid="{00000000-0005-0000-0000-0000A04B0000}"/>
    <cellStyle name="入力 3 6 2 10" xfId="13592" xr:uid="{00000000-0005-0000-0000-0000A14B0000}"/>
    <cellStyle name="入力 3 6 2 11" xfId="16201" xr:uid="{00000000-0005-0000-0000-0000A24B0000}"/>
    <cellStyle name="入力 3 6 2 12" xfId="17818" xr:uid="{00000000-0005-0000-0000-0000A34B0000}"/>
    <cellStyle name="入力 3 6 2 13" xfId="19417" xr:uid="{00000000-0005-0000-0000-0000A44B0000}"/>
    <cellStyle name="入力 3 6 2 2" xfId="850" xr:uid="{00000000-0005-0000-0000-0000A54B0000}"/>
    <cellStyle name="入力 3 6 2 2 10" xfId="18229" xr:uid="{00000000-0005-0000-0000-0000A64B0000}"/>
    <cellStyle name="入力 3 6 2 2 11" xfId="19828" xr:uid="{00000000-0005-0000-0000-0000A74B0000}"/>
    <cellStyle name="入力 3 6 2 2 12" xfId="4054" xr:uid="{00000000-0005-0000-0000-0000A84B0000}"/>
    <cellStyle name="入力 3 6 2 2 2" xfId="2056" xr:uid="{00000000-0005-0000-0000-0000A94B0000}"/>
    <cellStyle name="入力 3 6 2 2 2 2" xfId="5276" xr:uid="{00000000-0005-0000-0000-0000AA4B0000}"/>
    <cellStyle name="入力 3 6 2 2 3" xfId="6497" xr:uid="{00000000-0005-0000-0000-0000AB4B0000}"/>
    <cellStyle name="入力 3 6 2 2 4" xfId="7688" xr:uid="{00000000-0005-0000-0000-0000AC4B0000}"/>
    <cellStyle name="入力 3 6 2 2 5" xfId="9280" xr:uid="{00000000-0005-0000-0000-0000AD4B0000}"/>
    <cellStyle name="入力 3 6 2 2 6" xfId="11001" xr:uid="{00000000-0005-0000-0000-0000AE4B0000}"/>
    <cellStyle name="入力 3 6 2 2 7" xfId="12594" xr:uid="{00000000-0005-0000-0000-0000AF4B0000}"/>
    <cellStyle name="入力 3 6 2 2 8" xfId="15019" xr:uid="{00000000-0005-0000-0000-0000B04B0000}"/>
    <cellStyle name="入力 3 6 2 2 9" xfId="16612" xr:uid="{00000000-0005-0000-0000-0000B14B0000}"/>
    <cellStyle name="入力 3 6 2 3" xfId="1243" xr:uid="{00000000-0005-0000-0000-0000B24B0000}"/>
    <cellStyle name="入力 3 6 2 3 10" xfId="18622" xr:uid="{00000000-0005-0000-0000-0000B34B0000}"/>
    <cellStyle name="入力 3 6 2 3 11" xfId="20221" xr:uid="{00000000-0005-0000-0000-0000B44B0000}"/>
    <cellStyle name="入力 3 6 2 3 12" xfId="4447" xr:uid="{00000000-0005-0000-0000-0000B54B0000}"/>
    <cellStyle name="入力 3 6 2 3 2" xfId="2449" xr:uid="{00000000-0005-0000-0000-0000B64B0000}"/>
    <cellStyle name="入力 3 6 2 3 2 2" xfId="5669" xr:uid="{00000000-0005-0000-0000-0000B74B0000}"/>
    <cellStyle name="入力 3 6 2 3 3" xfId="6890" xr:uid="{00000000-0005-0000-0000-0000B84B0000}"/>
    <cellStyle name="入力 3 6 2 3 4" xfId="8081" xr:uid="{00000000-0005-0000-0000-0000B94B0000}"/>
    <cellStyle name="入力 3 6 2 3 5" xfId="9673" xr:uid="{00000000-0005-0000-0000-0000BA4B0000}"/>
    <cellStyle name="入力 3 6 2 3 6" xfId="11394" xr:uid="{00000000-0005-0000-0000-0000BB4B0000}"/>
    <cellStyle name="入力 3 6 2 3 7" xfId="12987" xr:uid="{00000000-0005-0000-0000-0000BC4B0000}"/>
    <cellStyle name="入力 3 6 2 3 8" xfId="15412" xr:uid="{00000000-0005-0000-0000-0000BD4B0000}"/>
    <cellStyle name="入力 3 6 2 3 9" xfId="17005" xr:uid="{00000000-0005-0000-0000-0000BE4B0000}"/>
    <cellStyle name="入力 3 6 2 4" xfId="1645" xr:uid="{00000000-0005-0000-0000-0000BF4B0000}"/>
    <cellStyle name="入力 3 6 2 4 10" xfId="17407" xr:uid="{00000000-0005-0000-0000-0000C04B0000}"/>
    <cellStyle name="入力 3 6 2 4 11" xfId="19024" xr:uid="{00000000-0005-0000-0000-0000C14B0000}"/>
    <cellStyle name="入力 3 6 2 4 12" xfId="20623" xr:uid="{00000000-0005-0000-0000-0000C24B0000}"/>
    <cellStyle name="入力 3 6 2 4 2" xfId="2851" xr:uid="{00000000-0005-0000-0000-0000C34B0000}"/>
    <cellStyle name="入力 3 6 2 4 2 2" xfId="6071" xr:uid="{00000000-0005-0000-0000-0000C44B0000}"/>
    <cellStyle name="入力 3 6 2 4 3" xfId="3643" xr:uid="{00000000-0005-0000-0000-0000C54B0000}"/>
    <cellStyle name="入力 3 6 2 4 4" xfId="8483" xr:uid="{00000000-0005-0000-0000-0000C64B0000}"/>
    <cellStyle name="入力 3 6 2 4 5" xfId="10075" xr:uid="{00000000-0005-0000-0000-0000C74B0000}"/>
    <cellStyle name="入力 3 6 2 4 6" xfId="11796" xr:uid="{00000000-0005-0000-0000-0000C84B0000}"/>
    <cellStyle name="入力 3 6 2 4 7" xfId="13389" xr:uid="{00000000-0005-0000-0000-0000C94B0000}"/>
    <cellStyle name="入力 3 6 2 4 8" xfId="14884" xr:uid="{00000000-0005-0000-0000-0000CA4B0000}"/>
    <cellStyle name="入力 3 6 2 4 9" xfId="15814" xr:uid="{00000000-0005-0000-0000-0000CB4B0000}"/>
    <cellStyle name="入力 3 6 2 5" xfId="4828" xr:uid="{00000000-0005-0000-0000-0000CC4B0000}"/>
    <cellStyle name="入力 3 6 2 6" xfId="7277" xr:uid="{00000000-0005-0000-0000-0000CD4B0000}"/>
    <cellStyle name="入力 3 6 2 7" xfId="8869" xr:uid="{00000000-0005-0000-0000-0000CE4B0000}"/>
    <cellStyle name="入力 3 6 2 8" xfId="10589" xr:uid="{00000000-0005-0000-0000-0000CF4B0000}"/>
    <cellStyle name="入力 3 6 2 9" xfId="12182" xr:uid="{00000000-0005-0000-0000-0000D04B0000}"/>
    <cellStyle name="入力 3 6 3" xfId="742" xr:uid="{00000000-0005-0000-0000-0000D14B0000}"/>
    <cellStyle name="入力 3 6 3 10" xfId="18121" xr:uid="{00000000-0005-0000-0000-0000D24B0000}"/>
    <cellStyle name="入力 3 6 3 11" xfId="19720" xr:uid="{00000000-0005-0000-0000-0000D34B0000}"/>
    <cellStyle name="入力 3 6 3 12" xfId="3946" xr:uid="{00000000-0005-0000-0000-0000D44B0000}"/>
    <cellStyle name="入力 3 6 3 2" xfId="1948" xr:uid="{00000000-0005-0000-0000-0000D54B0000}"/>
    <cellStyle name="入力 3 6 3 2 2" xfId="5168" xr:uid="{00000000-0005-0000-0000-0000D64B0000}"/>
    <cellStyle name="入力 3 6 3 3" xfId="6389" xr:uid="{00000000-0005-0000-0000-0000D74B0000}"/>
    <cellStyle name="入力 3 6 3 4" xfId="7580" xr:uid="{00000000-0005-0000-0000-0000D84B0000}"/>
    <cellStyle name="入力 3 6 3 5" xfId="9172" xr:uid="{00000000-0005-0000-0000-0000D94B0000}"/>
    <cellStyle name="入力 3 6 3 6" xfId="10893" xr:uid="{00000000-0005-0000-0000-0000DA4B0000}"/>
    <cellStyle name="入力 3 6 3 7" xfId="12486" xr:uid="{00000000-0005-0000-0000-0000DB4B0000}"/>
    <cellStyle name="入力 3 6 3 8" xfId="13524" xr:uid="{00000000-0005-0000-0000-0000DC4B0000}"/>
    <cellStyle name="入力 3 6 3 9" xfId="16504" xr:uid="{00000000-0005-0000-0000-0000DD4B0000}"/>
    <cellStyle name="入力 3 6 4" xfId="1135" xr:uid="{00000000-0005-0000-0000-0000DE4B0000}"/>
    <cellStyle name="入力 3 6 4 10" xfId="18514" xr:uid="{00000000-0005-0000-0000-0000DF4B0000}"/>
    <cellStyle name="入力 3 6 4 11" xfId="20113" xr:uid="{00000000-0005-0000-0000-0000E04B0000}"/>
    <cellStyle name="入力 3 6 4 12" xfId="4339" xr:uid="{00000000-0005-0000-0000-0000E14B0000}"/>
    <cellStyle name="入力 3 6 4 2" xfId="2341" xr:uid="{00000000-0005-0000-0000-0000E24B0000}"/>
    <cellStyle name="入力 3 6 4 2 2" xfId="5561" xr:uid="{00000000-0005-0000-0000-0000E34B0000}"/>
    <cellStyle name="入力 3 6 4 3" xfId="6782" xr:uid="{00000000-0005-0000-0000-0000E44B0000}"/>
    <cellStyle name="入力 3 6 4 4" xfId="7973" xr:uid="{00000000-0005-0000-0000-0000E54B0000}"/>
    <cellStyle name="入力 3 6 4 5" xfId="9565" xr:uid="{00000000-0005-0000-0000-0000E64B0000}"/>
    <cellStyle name="入力 3 6 4 6" xfId="11286" xr:uid="{00000000-0005-0000-0000-0000E74B0000}"/>
    <cellStyle name="入力 3 6 4 7" xfId="12879" xr:uid="{00000000-0005-0000-0000-0000E84B0000}"/>
    <cellStyle name="入力 3 6 4 8" xfId="15304" xr:uid="{00000000-0005-0000-0000-0000E94B0000}"/>
    <cellStyle name="入力 3 6 4 9" xfId="16897" xr:uid="{00000000-0005-0000-0000-0000EA4B0000}"/>
    <cellStyle name="入力 3 6 5" xfId="1537" xr:uid="{00000000-0005-0000-0000-0000EB4B0000}"/>
    <cellStyle name="入力 3 6 5 10" xfId="17299" xr:uid="{00000000-0005-0000-0000-0000EC4B0000}"/>
    <cellStyle name="入力 3 6 5 11" xfId="18916" xr:uid="{00000000-0005-0000-0000-0000ED4B0000}"/>
    <cellStyle name="入力 3 6 5 12" xfId="20515" xr:uid="{00000000-0005-0000-0000-0000EE4B0000}"/>
    <cellStyle name="入力 3 6 5 2" xfId="2743" xr:uid="{00000000-0005-0000-0000-0000EF4B0000}"/>
    <cellStyle name="入力 3 6 5 2 2" xfId="5963" xr:uid="{00000000-0005-0000-0000-0000F04B0000}"/>
    <cellStyle name="入力 3 6 5 3" xfId="3535" xr:uid="{00000000-0005-0000-0000-0000F14B0000}"/>
    <cellStyle name="入力 3 6 5 4" xfId="8375" xr:uid="{00000000-0005-0000-0000-0000F24B0000}"/>
    <cellStyle name="入力 3 6 5 5" xfId="9967" xr:uid="{00000000-0005-0000-0000-0000F34B0000}"/>
    <cellStyle name="入力 3 6 5 6" xfId="11688" xr:uid="{00000000-0005-0000-0000-0000F44B0000}"/>
    <cellStyle name="入力 3 6 5 7" xfId="13281" xr:uid="{00000000-0005-0000-0000-0000F54B0000}"/>
    <cellStyle name="入力 3 6 5 8" xfId="14776" xr:uid="{00000000-0005-0000-0000-0000F64B0000}"/>
    <cellStyle name="入力 3 6 5 9" xfId="15706" xr:uid="{00000000-0005-0000-0000-0000F74B0000}"/>
    <cellStyle name="入力 3 6 6" xfId="4753" xr:uid="{00000000-0005-0000-0000-0000F84B0000}"/>
    <cellStyle name="入力 3 6 7" xfId="7169" xr:uid="{00000000-0005-0000-0000-0000F94B0000}"/>
    <cellStyle name="入力 3 6 8" xfId="8761" xr:uid="{00000000-0005-0000-0000-0000FA4B0000}"/>
    <cellStyle name="入力 3 6 9" xfId="10481" xr:uid="{00000000-0005-0000-0000-0000FB4B0000}"/>
    <cellStyle name="入力 3 7" xfId="332" xr:uid="{00000000-0005-0000-0000-0000FC4B0000}"/>
    <cellStyle name="入力 3 7 10" xfId="12075" xr:uid="{00000000-0005-0000-0000-0000FD4B0000}"/>
    <cellStyle name="入力 3 7 11" xfId="13858" xr:uid="{00000000-0005-0000-0000-0000FE4B0000}"/>
    <cellStyle name="入力 3 7 12" xfId="16094" xr:uid="{00000000-0005-0000-0000-0000FF4B0000}"/>
    <cellStyle name="入力 3 7 13" xfId="17711" xr:uid="{00000000-0005-0000-0000-0000004C0000}"/>
    <cellStyle name="入力 3 7 14" xfId="19310" xr:uid="{00000000-0005-0000-0000-0000014C0000}"/>
    <cellStyle name="入力 3 7 2" xfId="440" xr:uid="{00000000-0005-0000-0000-0000024C0000}"/>
    <cellStyle name="入力 3 7 2 10" xfId="13779" xr:uid="{00000000-0005-0000-0000-0000034C0000}"/>
    <cellStyle name="入力 3 7 2 11" xfId="16202" xr:uid="{00000000-0005-0000-0000-0000044C0000}"/>
    <cellStyle name="入力 3 7 2 12" xfId="17819" xr:uid="{00000000-0005-0000-0000-0000054C0000}"/>
    <cellStyle name="入力 3 7 2 13" xfId="19418" xr:uid="{00000000-0005-0000-0000-0000064C0000}"/>
    <cellStyle name="入力 3 7 2 2" xfId="851" xr:uid="{00000000-0005-0000-0000-0000074C0000}"/>
    <cellStyle name="入力 3 7 2 2 10" xfId="18230" xr:uid="{00000000-0005-0000-0000-0000084C0000}"/>
    <cellStyle name="入力 3 7 2 2 11" xfId="19829" xr:uid="{00000000-0005-0000-0000-0000094C0000}"/>
    <cellStyle name="入力 3 7 2 2 12" xfId="4055" xr:uid="{00000000-0005-0000-0000-00000A4C0000}"/>
    <cellStyle name="入力 3 7 2 2 2" xfId="2057" xr:uid="{00000000-0005-0000-0000-00000B4C0000}"/>
    <cellStyle name="入力 3 7 2 2 2 2" xfId="5277" xr:uid="{00000000-0005-0000-0000-00000C4C0000}"/>
    <cellStyle name="入力 3 7 2 2 3" xfId="6498" xr:uid="{00000000-0005-0000-0000-00000D4C0000}"/>
    <cellStyle name="入力 3 7 2 2 4" xfId="7689" xr:uid="{00000000-0005-0000-0000-00000E4C0000}"/>
    <cellStyle name="入力 3 7 2 2 5" xfId="9281" xr:uid="{00000000-0005-0000-0000-00000F4C0000}"/>
    <cellStyle name="入力 3 7 2 2 6" xfId="11002" xr:uid="{00000000-0005-0000-0000-0000104C0000}"/>
    <cellStyle name="入力 3 7 2 2 7" xfId="12595" xr:uid="{00000000-0005-0000-0000-0000114C0000}"/>
    <cellStyle name="入力 3 7 2 2 8" xfId="15020" xr:uid="{00000000-0005-0000-0000-0000124C0000}"/>
    <cellStyle name="入力 3 7 2 2 9" xfId="16613" xr:uid="{00000000-0005-0000-0000-0000134C0000}"/>
    <cellStyle name="入力 3 7 2 3" xfId="1244" xr:uid="{00000000-0005-0000-0000-0000144C0000}"/>
    <cellStyle name="入力 3 7 2 3 10" xfId="18623" xr:uid="{00000000-0005-0000-0000-0000154C0000}"/>
    <cellStyle name="入力 3 7 2 3 11" xfId="20222" xr:uid="{00000000-0005-0000-0000-0000164C0000}"/>
    <cellStyle name="入力 3 7 2 3 12" xfId="4448" xr:uid="{00000000-0005-0000-0000-0000174C0000}"/>
    <cellStyle name="入力 3 7 2 3 2" xfId="2450" xr:uid="{00000000-0005-0000-0000-0000184C0000}"/>
    <cellStyle name="入力 3 7 2 3 2 2" xfId="5670" xr:uid="{00000000-0005-0000-0000-0000194C0000}"/>
    <cellStyle name="入力 3 7 2 3 3" xfId="6891" xr:uid="{00000000-0005-0000-0000-00001A4C0000}"/>
    <cellStyle name="入力 3 7 2 3 4" xfId="8082" xr:uid="{00000000-0005-0000-0000-00001B4C0000}"/>
    <cellStyle name="入力 3 7 2 3 5" xfId="9674" xr:uid="{00000000-0005-0000-0000-00001C4C0000}"/>
    <cellStyle name="入力 3 7 2 3 6" xfId="11395" xr:uid="{00000000-0005-0000-0000-00001D4C0000}"/>
    <cellStyle name="入力 3 7 2 3 7" xfId="12988" xr:uid="{00000000-0005-0000-0000-00001E4C0000}"/>
    <cellStyle name="入力 3 7 2 3 8" xfId="15413" xr:uid="{00000000-0005-0000-0000-00001F4C0000}"/>
    <cellStyle name="入力 3 7 2 3 9" xfId="17006" xr:uid="{00000000-0005-0000-0000-0000204C0000}"/>
    <cellStyle name="入力 3 7 2 4" xfId="1646" xr:uid="{00000000-0005-0000-0000-0000214C0000}"/>
    <cellStyle name="入力 3 7 2 4 10" xfId="17408" xr:uid="{00000000-0005-0000-0000-0000224C0000}"/>
    <cellStyle name="入力 3 7 2 4 11" xfId="19025" xr:uid="{00000000-0005-0000-0000-0000234C0000}"/>
    <cellStyle name="入力 3 7 2 4 12" xfId="20624" xr:uid="{00000000-0005-0000-0000-0000244C0000}"/>
    <cellStyle name="入力 3 7 2 4 2" xfId="2852" xr:uid="{00000000-0005-0000-0000-0000254C0000}"/>
    <cellStyle name="入力 3 7 2 4 2 2" xfId="6072" xr:uid="{00000000-0005-0000-0000-0000264C0000}"/>
    <cellStyle name="入力 3 7 2 4 3" xfId="3644" xr:uid="{00000000-0005-0000-0000-0000274C0000}"/>
    <cellStyle name="入力 3 7 2 4 4" xfId="8484" xr:uid="{00000000-0005-0000-0000-0000284C0000}"/>
    <cellStyle name="入力 3 7 2 4 5" xfId="10076" xr:uid="{00000000-0005-0000-0000-0000294C0000}"/>
    <cellStyle name="入力 3 7 2 4 6" xfId="11797" xr:uid="{00000000-0005-0000-0000-00002A4C0000}"/>
    <cellStyle name="入力 3 7 2 4 7" xfId="13390" xr:uid="{00000000-0005-0000-0000-00002B4C0000}"/>
    <cellStyle name="入力 3 7 2 4 8" xfId="14885" xr:uid="{00000000-0005-0000-0000-00002C4C0000}"/>
    <cellStyle name="入力 3 7 2 4 9" xfId="15815" xr:uid="{00000000-0005-0000-0000-00002D4C0000}"/>
    <cellStyle name="入力 3 7 2 5" xfId="4827" xr:uid="{00000000-0005-0000-0000-00002E4C0000}"/>
    <cellStyle name="入力 3 7 2 6" xfId="7278" xr:uid="{00000000-0005-0000-0000-00002F4C0000}"/>
    <cellStyle name="入力 3 7 2 7" xfId="8870" xr:uid="{00000000-0005-0000-0000-0000304C0000}"/>
    <cellStyle name="入力 3 7 2 8" xfId="10590" xr:uid="{00000000-0005-0000-0000-0000314C0000}"/>
    <cellStyle name="入力 3 7 2 9" xfId="12183" xr:uid="{00000000-0005-0000-0000-0000324C0000}"/>
    <cellStyle name="入力 3 7 3" xfId="743" xr:uid="{00000000-0005-0000-0000-0000334C0000}"/>
    <cellStyle name="入力 3 7 3 10" xfId="18122" xr:uid="{00000000-0005-0000-0000-0000344C0000}"/>
    <cellStyle name="入力 3 7 3 11" xfId="19721" xr:uid="{00000000-0005-0000-0000-0000354C0000}"/>
    <cellStyle name="入力 3 7 3 12" xfId="3947" xr:uid="{00000000-0005-0000-0000-0000364C0000}"/>
    <cellStyle name="入力 3 7 3 2" xfId="1949" xr:uid="{00000000-0005-0000-0000-0000374C0000}"/>
    <cellStyle name="入力 3 7 3 2 2" xfId="5169" xr:uid="{00000000-0005-0000-0000-0000384C0000}"/>
    <cellStyle name="入力 3 7 3 3" xfId="6390" xr:uid="{00000000-0005-0000-0000-0000394C0000}"/>
    <cellStyle name="入力 3 7 3 4" xfId="7581" xr:uid="{00000000-0005-0000-0000-00003A4C0000}"/>
    <cellStyle name="入力 3 7 3 5" xfId="9173" xr:uid="{00000000-0005-0000-0000-00003B4C0000}"/>
    <cellStyle name="入力 3 7 3 6" xfId="10894" xr:uid="{00000000-0005-0000-0000-00003C4C0000}"/>
    <cellStyle name="入力 3 7 3 7" xfId="12487" xr:uid="{00000000-0005-0000-0000-00003D4C0000}"/>
    <cellStyle name="入力 3 7 3 8" xfId="13674" xr:uid="{00000000-0005-0000-0000-00003E4C0000}"/>
    <cellStyle name="入力 3 7 3 9" xfId="16505" xr:uid="{00000000-0005-0000-0000-00003F4C0000}"/>
    <cellStyle name="入力 3 7 4" xfId="1136" xr:uid="{00000000-0005-0000-0000-0000404C0000}"/>
    <cellStyle name="入力 3 7 4 10" xfId="18515" xr:uid="{00000000-0005-0000-0000-0000414C0000}"/>
    <cellStyle name="入力 3 7 4 11" xfId="20114" xr:uid="{00000000-0005-0000-0000-0000424C0000}"/>
    <cellStyle name="入力 3 7 4 12" xfId="4340" xr:uid="{00000000-0005-0000-0000-0000434C0000}"/>
    <cellStyle name="入力 3 7 4 2" xfId="2342" xr:uid="{00000000-0005-0000-0000-0000444C0000}"/>
    <cellStyle name="入力 3 7 4 2 2" xfId="5562" xr:uid="{00000000-0005-0000-0000-0000454C0000}"/>
    <cellStyle name="入力 3 7 4 3" xfId="6783" xr:uid="{00000000-0005-0000-0000-0000464C0000}"/>
    <cellStyle name="入力 3 7 4 4" xfId="7974" xr:uid="{00000000-0005-0000-0000-0000474C0000}"/>
    <cellStyle name="入力 3 7 4 5" xfId="9566" xr:uid="{00000000-0005-0000-0000-0000484C0000}"/>
    <cellStyle name="入力 3 7 4 6" xfId="11287" xr:uid="{00000000-0005-0000-0000-0000494C0000}"/>
    <cellStyle name="入力 3 7 4 7" xfId="12880" xr:uid="{00000000-0005-0000-0000-00004A4C0000}"/>
    <cellStyle name="入力 3 7 4 8" xfId="15305" xr:uid="{00000000-0005-0000-0000-00004B4C0000}"/>
    <cellStyle name="入力 3 7 4 9" xfId="16898" xr:uid="{00000000-0005-0000-0000-00004C4C0000}"/>
    <cellStyle name="入力 3 7 5" xfId="1538" xr:uid="{00000000-0005-0000-0000-00004D4C0000}"/>
    <cellStyle name="入力 3 7 5 10" xfId="17300" xr:uid="{00000000-0005-0000-0000-00004E4C0000}"/>
    <cellStyle name="入力 3 7 5 11" xfId="18917" xr:uid="{00000000-0005-0000-0000-00004F4C0000}"/>
    <cellStyle name="入力 3 7 5 12" xfId="20516" xr:uid="{00000000-0005-0000-0000-0000504C0000}"/>
    <cellStyle name="入力 3 7 5 2" xfId="2744" xr:uid="{00000000-0005-0000-0000-0000514C0000}"/>
    <cellStyle name="入力 3 7 5 2 2" xfId="5964" xr:uid="{00000000-0005-0000-0000-0000524C0000}"/>
    <cellStyle name="入力 3 7 5 3" xfId="3536" xr:uid="{00000000-0005-0000-0000-0000534C0000}"/>
    <cellStyle name="入力 3 7 5 4" xfId="8376" xr:uid="{00000000-0005-0000-0000-0000544C0000}"/>
    <cellStyle name="入力 3 7 5 5" xfId="9968" xr:uid="{00000000-0005-0000-0000-0000554C0000}"/>
    <cellStyle name="入力 3 7 5 6" xfId="11689" xr:uid="{00000000-0005-0000-0000-0000564C0000}"/>
    <cellStyle name="入力 3 7 5 7" xfId="13282" xr:uid="{00000000-0005-0000-0000-0000574C0000}"/>
    <cellStyle name="入力 3 7 5 8" xfId="14777" xr:uid="{00000000-0005-0000-0000-0000584C0000}"/>
    <cellStyle name="入力 3 7 5 9" xfId="15707" xr:uid="{00000000-0005-0000-0000-0000594C0000}"/>
    <cellStyle name="入力 3 7 6" xfId="4912" xr:uid="{00000000-0005-0000-0000-00005A4C0000}"/>
    <cellStyle name="入力 3 7 7" xfId="7170" xr:uid="{00000000-0005-0000-0000-00005B4C0000}"/>
    <cellStyle name="入力 3 7 8" xfId="8762" xr:uid="{00000000-0005-0000-0000-00005C4C0000}"/>
    <cellStyle name="入力 3 7 9" xfId="10482" xr:uid="{00000000-0005-0000-0000-00005D4C0000}"/>
    <cellStyle name="入力 3 8" xfId="441" xr:uid="{00000000-0005-0000-0000-00005E4C0000}"/>
    <cellStyle name="入力 3 8 10" xfId="13591" xr:uid="{00000000-0005-0000-0000-00005F4C0000}"/>
    <cellStyle name="入力 3 8 11" xfId="16203" xr:uid="{00000000-0005-0000-0000-0000604C0000}"/>
    <cellStyle name="入力 3 8 12" xfId="17820" xr:uid="{00000000-0005-0000-0000-0000614C0000}"/>
    <cellStyle name="入力 3 8 13" xfId="19419" xr:uid="{00000000-0005-0000-0000-0000624C0000}"/>
    <cellStyle name="入力 3 8 2" xfId="852" xr:uid="{00000000-0005-0000-0000-0000634C0000}"/>
    <cellStyle name="入力 3 8 2 10" xfId="18231" xr:uid="{00000000-0005-0000-0000-0000644C0000}"/>
    <cellStyle name="入力 3 8 2 11" xfId="19830" xr:uid="{00000000-0005-0000-0000-0000654C0000}"/>
    <cellStyle name="入力 3 8 2 12" xfId="4056" xr:uid="{00000000-0005-0000-0000-0000664C0000}"/>
    <cellStyle name="入力 3 8 2 2" xfId="2058" xr:uid="{00000000-0005-0000-0000-0000674C0000}"/>
    <cellStyle name="入力 3 8 2 2 2" xfId="5278" xr:uid="{00000000-0005-0000-0000-0000684C0000}"/>
    <cellStyle name="入力 3 8 2 3" xfId="6499" xr:uid="{00000000-0005-0000-0000-0000694C0000}"/>
    <cellStyle name="入力 3 8 2 4" xfId="7690" xr:uid="{00000000-0005-0000-0000-00006A4C0000}"/>
    <cellStyle name="入力 3 8 2 5" xfId="9282" xr:uid="{00000000-0005-0000-0000-00006B4C0000}"/>
    <cellStyle name="入力 3 8 2 6" xfId="11003" xr:uid="{00000000-0005-0000-0000-00006C4C0000}"/>
    <cellStyle name="入力 3 8 2 7" xfId="12596" xr:uid="{00000000-0005-0000-0000-00006D4C0000}"/>
    <cellStyle name="入力 3 8 2 8" xfId="15021" xr:uid="{00000000-0005-0000-0000-00006E4C0000}"/>
    <cellStyle name="入力 3 8 2 9" xfId="16614" xr:uid="{00000000-0005-0000-0000-00006F4C0000}"/>
    <cellStyle name="入力 3 8 3" xfId="1245" xr:uid="{00000000-0005-0000-0000-0000704C0000}"/>
    <cellStyle name="入力 3 8 3 10" xfId="18624" xr:uid="{00000000-0005-0000-0000-0000714C0000}"/>
    <cellStyle name="入力 3 8 3 11" xfId="20223" xr:uid="{00000000-0005-0000-0000-0000724C0000}"/>
    <cellStyle name="入力 3 8 3 12" xfId="4449" xr:uid="{00000000-0005-0000-0000-0000734C0000}"/>
    <cellStyle name="入力 3 8 3 2" xfId="2451" xr:uid="{00000000-0005-0000-0000-0000744C0000}"/>
    <cellStyle name="入力 3 8 3 2 2" xfId="5671" xr:uid="{00000000-0005-0000-0000-0000754C0000}"/>
    <cellStyle name="入力 3 8 3 3" xfId="6892" xr:uid="{00000000-0005-0000-0000-0000764C0000}"/>
    <cellStyle name="入力 3 8 3 4" xfId="8083" xr:uid="{00000000-0005-0000-0000-0000774C0000}"/>
    <cellStyle name="入力 3 8 3 5" xfId="9675" xr:uid="{00000000-0005-0000-0000-0000784C0000}"/>
    <cellStyle name="入力 3 8 3 6" xfId="11396" xr:uid="{00000000-0005-0000-0000-0000794C0000}"/>
    <cellStyle name="入力 3 8 3 7" xfId="12989" xr:uid="{00000000-0005-0000-0000-00007A4C0000}"/>
    <cellStyle name="入力 3 8 3 8" xfId="15414" xr:uid="{00000000-0005-0000-0000-00007B4C0000}"/>
    <cellStyle name="入力 3 8 3 9" xfId="17007" xr:uid="{00000000-0005-0000-0000-00007C4C0000}"/>
    <cellStyle name="入力 3 8 4" xfId="1647" xr:uid="{00000000-0005-0000-0000-00007D4C0000}"/>
    <cellStyle name="入力 3 8 4 10" xfId="17409" xr:uid="{00000000-0005-0000-0000-00007E4C0000}"/>
    <cellStyle name="入力 3 8 4 11" xfId="19026" xr:uid="{00000000-0005-0000-0000-00007F4C0000}"/>
    <cellStyle name="入力 3 8 4 12" xfId="20625" xr:uid="{00000000-0005-0000-0000-0000804C0000}"/>
    <cellStyle name="入力 3 8 4 2" xfId="2853" xr:uid="{00000000-0005-0000-0000-0000814C0000}"/>
    <cellStyle name="入力 3 8 4 2 2" xfId="6073" xr:uid="{00000000-0005-0000-0000-0000824C0000}"/>
    <cellStyle name="入力 3 8 4 3" xfId="3645" xr:uid="{00000000-0005-0000-0000-0000834C0000}"/>
    <cellStyle name="入力 3 8 4 4" xfId="8485" xr:uid="{00000000-0005-0000-0000-0000844C0000}"/>
    <cellStyle name="入力 3 8 4 5" xfId="10077" xr:uid="{00000000-0005-0000-0000-0000854C0000}"/>
    <cellStyle name="入力 3 8 4 6" xfId="11798" xr:uid="{00000000-0005-0000-0000-0000864C0000}"/>
    <cellStyle name="入力 3 8 4 7" xfId="13391" xr:uid="{00000000-0005-0000-0000-0000874C0000}"/>
    <cellStyle name="入力 3 8 4 8" xfId="14886" xr:uid="{00000000-0005-0000-0000-0000884C0000}"/>
    <cellStyle name="入力 3 8 4 9" xfId="15816" xr:uid="{00000000-0005-0000-0000-0000894C0000}"/>
    <cellStyle name="入力 3 8 5" xfId="4701" xr:uid="{00000000-0005-0000-0000-00008A4C0000}"/>
    <cellStyle name="入力 3 8 6" xfId="7279" xr:uid="{00000000-0005-0000-0000-00008B4C0000}"/>
    <cellStyle name="入力 3 8 7" xfId="8871" xr:uid="{00000000-0005-0000-0000-00008C4C0000}"/>
    <cellStyle name="入力 3 8 8" xfId="10591" xr:uid="{00000000-0005-0000-0000-00008D4C0000}"/>
    <cellStyle name="入力 3 8 9" xfId="12184" xr:uid="{00000000-0005-0000-0000-00008E4C0000}"/>
    <cellStyle name="入力 3 9" xfId="582" xr:uid="{00000000-0005-0000-0000-00008F4C0000}"/>
    <cellStyle name="入力 3 9 10" xfId="17961" xr:uid="{00000000-0005-0000-0000-0000904C0000}"/>
    <cellStyle name="入力 3 9 11" xfId="19560" xr:uid="{00000000-0005-0000-0000-0000914C0000}"/>
    <cellStyle name="入力 3 9 12" xfId="3786" xr:uid="{00000000-0005-0000-0000-0000924C0000}"/>
    <cellStyle name="入力 3 9 2" xfId="1788" xr:uid="{00000000-0005-0000-0000-0000934C0000}"/>
    <cellStyle name="入力 3 9 2 2" xfId="5008" xr:uid="{00000000-0005-0000-0000-0000944C0000}"/>
    <cellStyle name="入力 3 9 3" xfId="6229" xr:uid="{00000000-0005-0000-0000-0000954C0000}"/>
    <cellStyle name="入力 3 9 4" xfId="7420" xr:uid="{00000000-0005-0000-0000-0000964C0000}"/>
    <cellStyle name="入力 3 9 5" xfId="9012" xr:uid="{00000000-0005-0000-0000-0000974C0000}"/>
    <cellStyle name="入力 3 9 6" xfId="10733" xr:uid="{00000000-0005-0000-0000-0000984C0000}"/>
    <cellStyle name="入力 3 9 7" xfId="12326" xr:uid="{00000000-0005-0000-0000-0000994C0000}"/>
    <cellStyle name="入力 3 9 8" xfId="14434" xr:uid="{00000000-0005-0000-0000-00009A4C0000}"/>
    <cellStyle name="入力 3 9 9" xfId="16344" xr:uid="{00000000-0005-0000-0000-00009B4C0000}"/>
    <cellStyle name="入力 4" xfId="167" xr:uid="{00000000-0005-0000-0000-00009C4C0000}"/>
    <cellStyle name="入力 4 10" xfId="976" xr:uid="{00000000-0005-0000-0000-00009D4C0000}"/>
    <cellStyle name="入力 4 10 10" xfId="18355" xr:uid="{00000000-0005-0000-0000-00009E4C0000}"/>
    <cellStyle name="入力 4 10 11" xfId="19954" xr:uid="{00000000-0005-0000-0000-00009F4C0000}"/>
    <cellStyle name="入力 4 10 12" xfId="4180" xr:uid="{00000000-0005-0000-0000-0000A04C0000}"/>
    <cellStyle name="入力 4 10 2" xfId="2182" xr:uid="{00000000-0005-0000-0000-0000A14C0000}"/>
    <cellStyle name="入力 4 10 2 2" xfId="5402" xr:uid="{00000000-0005-0000-0000-0000A24C0000}"/>
    <cellStyle name="入力 4 10 3" xfId="6623" xr:uid="{00000000-0005-0000-0000-0000A34C0000}"/>
    <cellStyle name="入力 4 10 4" xfId="7814" xr:uid="{00000000-0005-0000-0000-0000A44C0000}"/>
    <cellStyle name="入力 4 10 5" xfId="9406" xr:uid="{00000000-0005-0000-0000-0000A54C0000}"/>
    <cellStyle name="入力 4 10 6" xfId="11127" xr:uid="{00000000-0005-0000-0000-0000A64C0000}"/>
    <cellStyle name="入力 4 10 7" xfId="12720" xr:uid="{00000000-0005-0000-0000-0000A74C0000}"/>
    <cellStyle name="入力 4 10 8" xfId="15145" xr:uid="{00000000-0005-0000-0000-0000A84C0000}"/>
    <cellStyle name="入力 4 10 9" xfId="16738" xr:uid="{00000000-0005-0000-0000-0000A94C0000}"/>
    <cellStyle name="入力 4 11" xfId="1378" xr:uid="{00000000-0005-0000-0000-0000AA4C0000}"/>
    <cellStyle name="入力 4 11 10" xfId="17140" xr:uid="{00000000-0005-0000-0000-0000AB4C0000}"/>
    <cellStyle name="入力 4 11 11" xfId="18757" xr:uid="{00000000-0005-0000-0000-0000AC4C0000}"/>
    <cellStyle name="入力 4 11 12" xfId="20356" xr:uid="{00000000-0005-0000-0000-0000AD4C0000}"/>
    <cellStyle name="入力 4 11 2" xfId="2584" xr:uid="{00000000-0005-0000-0000-0000AE4C0000}"/>
    <cellStyle name="入力 4 11 2 2" xfId="5804" xr:uid="{00000000-0005-0000-0000-0000AF4C0000}"/>
    <cellStyle name="入力 4 11 3" xfId="3376" xr:uid="{00000000-0005-0000-0000-0000B04C0000}"/>
    <cellStyle name="入力 4 11 4" xfId="8216" xr:uid="{00000000-0005-0000-0000-0000B14C0000}"/>
    <cellStyle name="入力 4 11 5" xfId="9808" xr:uid="{00000000-0005-0000-0000-0000B24C0000}"/>
    <cellStyle name="入力 4 11 6" xfId="11529" xr:uid="{00000000-0005-0000-0000-0000B34C0000}"/>
    <cellStyle name="入力 4 11 7" xfId="13122" xr:uid="{00000000-0005-0000-0000-0000B44C0000}"/>
    <cellStyle name="入力 4 11 8" xfId="14617" xr:uid="{00000000-0005-0000-0000-0000B54C0000}"/>
    <cellStyle name="入力 4 11 9" xfId="15547" xr:uid="{00000000-0005-0000-0000-0000B64C0000}"/>
    <cellStyle name="入力 4 12" xfId="4687" xr:uid="{00000000-0005-0000-0000-0000B74C0000}"/>
    <cellStyle name="入力 4 13" xfId="4980" xr:uid="{00000000-0005-0000-0000-0000B84C0000}"/>
    <cellStyle name="入力 4 14" xfId="4570" xr:uid="{00000000-0005-0000-0000-0000B94C0000}"/>
    <cellStyle name="入力 4 15" xfId="10205" xr:uid="{00000000-0005-0000-0000-0000BA4C0000}"/>
    <cellStyle name="入力 4 16" xfId="14046" xr:uid="{00000000-0005-0000-0000-0000BB4C0000}"/>
    <cellStyle name="入力 4 17" xfId="17551" xr:uid="{00000000-0005-0000-0000-0000BC4C0000}"/>
    <cellStyle name="入力 4 18" xfId="19150" xr:uid="{00000000-0005-0000-0000-0000BD4C0000}"/>
    <cellStyle name="入力 4 2" xfId="333" xr:uid="{00000000-0005-0000-0000-0000BE4C0000}"/>
    <cellStyle name="入力 4 2 10" xfId="4752" xr:uid="{00000000-0005-0000-0000-0000BF4C0000}"/>
    <cellStyle name="入力 4 2 11" xfId="7171" xr:uid="{00000000-0005-0000-0000-0000C04C0000}"/>
    <cellStyle name="入力 4 2 12" xfId="8763" xr:uid="{00000000-0005-0000-0000-0000C14C0000}"/>
    <cellStyle name="入力 4 2 13" xfId="10483" xr:uid="{00000000-0005-0000-0000-0000C24C0000}"/>
    <cellStyle name="入力 4 2 14" xfId="12076" xr:uid="{00000000-0005-0000-0000-0000C34C0000}"/>
    <cellStyle name="入力 4 2 15" xfId="13744" xr:uid="{00000000-0005-0000-0000-0000C44C0000}"/>
    <cellStyle name="入力 4 2 16" xfId="16095" xr:uid="{00000000-0005-0000-0000-0000C54C0000}"/>
    <cellStyle name="入力 4 2 17" xfId="17712" xr:uid="{00000000-0005-0000-0000-0000C64C0000}"/>
    <cellStyle name="入力 4 2 18" xfId="19311" xr:uid="{00000000-0005-0000-0000-0000C74C0000}"/>
    <cellStyle name="入力 4 2 2" xfId="334" xr:uid="{00000000-0005-0000-0000-0000C84C0000}"/>
    <cellStyle name="入力 4 2 2 10" xfId="12077" xr:uid="{00000000-0005-0000-0000-0000C94C0000}"/>
    <cellStyle name="入力 4 2 2 11" xfId="13635" xr:uid="{00000000-0005-0000-0000-0000CA4C0000}"/>
    <cellStyle name="入力 4 2 2 12" xfId="16096" xr:uid="{00000000-0005-0000-0000-0000CB4C0000}"/>
    <cellStyle name="入力 4 2 2 13" xfId="17713" xr:uid="{00000000-0005-0000-0000-0000CC4C0000}"/>
    <cellStyle name="入力 4 2 2 14" xfId="19312" xr:uid="{00000000-0005-0000-0000-0000CD4C0000}"/>
    <cellStyle name="入力 4 2 2 2" xfId="484" xr:uid="{00000000-0005-0000-0000-0000CE4C0000}"/>
    <cellStyle name="入力 4 2 2 2 10" xfId="13713" xr:uid="{00000000-0005-0000-0000-0000CF4C0000}"/>
    <cellStyle name="入力 4 2 2 2 11" xfId="16246" xr:uid="{00000000-0005-0000-0000-0000D04C0000}"/>
    <cellStyle name="入力 4 2 2 2 12" xfId="17863" xr:uid="{00000000-0005-0000-0000-0000D14C0000}"/>
    <cellStyle name="入力 4 2 2 2 13" xfId="19462" xr:uid="{00000000-0005-0000-0000-0000D24C0000}"/>
    <cellStyle name="入力 4 2 2 2 2" xfId="895" xr:uid="{00000000-0005-0000-0000-0000D34C0000}"/>
    <cellStyle name="入力 4 2 2 2 2 10" xfId="18274" xr:uid="{00000000-0005-0000-0000-0000D44C0000}"/>
    <cellStyle name="入力 4 2 2 2 2 11" xfId="19873" xr:uid="{00000000-0005-0000-0000-0000D54C0000}"/>
    <cellStyle name="入力 4 2 2 2 2 12" xfId="4099" xr:uid="{00000000-0005-0000-0000-0000D64C0000}"/>
    <cellStyle name="入力 4 2 2 2 2 2" xfId="2101" xr:uid="{00000000-0005-0000-0000-0000D74C0000}"/>
    <cellStyle name="入力 4 2 2 2 2 2 2" xfId="5321" xr:uid="{00000000-0005-0000-0000-0000D84C0000}"/>
    <cellStyle name="入力 4 2 2 2 2 3" xfId="6542" xr:uid="{00000000-0005-0000-0000-0000D94C0000}"/>
    <cellStyle name="入力 4 2 2 2 2 4" xfId="7733" xr:uid="{00000000-0005-0000-0000-0000DA4C0000}"/>
    <cellStyle name="入力 4 2 2 2 2 5" xfId="9325" xr:uid="{00000000-0005-0000-0000-0000DB4C0000}"/>
    <cellStyle name="入力 4 2 2 2 2 6" xfId="11046" xr:uid="{00000000-0005-0000-0000-0000DC4C0000}"/>
    <cellStyle name="入力 4 2 2 2 2 7" xfId="12639" xr:uid="{00000000-0005-0000-0000-0000DD4C0000}"/>
    <cellStyle name="入力 4 2 2 2 2 8" xfId="15064" xr:uid="{00000000-0005-0000-0000-0000DE4C0000}"/>
    <cellStyle name="入力 4 2 2 2 2 9" xfId="16657" xr:uid="{00000000-0005-0000-0000-0000DF4C0000}"/>
    <cellStyle name="入力 4 2 2 2 3" xfId="1288" xr:uid="{00000000-0005-0000-0000-0000E04C0000}"/>
    <cellStyle name="入力 4 2 2 2 3 10" xfId="18667" xr:uid="{00000000-0005-0000-0000-0000E14C0000}"/>
    <cellStyle name="入力 4 2 2 2 3 11" xfId="20266" xr:uid="{00000000-0005-0000-0000-0000E24C0000}"/>
    <cellStyle name="入力 4 2 2 2 3 12" xfId="4492" xr:uid="{00000000-0005-0000-0000-0000E34C0000}"/>
    <cellStyle name="入力 4 2 2 2 3 2" xfId="2494" xr:uid="{00000000-0005-0000-0000-0000E44C0000}"/>
    <cellStyle name="入力 4 2 2 2 3 2 2" xfId="5714" xr:uid="{00000000-0005-0000-0000-0000E54C0000}"/>
    <cellStyle name="入力 4 2 2 2 3 3" xfId="6935" xr:uid="{00000000-0005-0000-0000-0000E64C0000}"/>
    <cellStyle name="入力 4 2 2 2 3 4" xfId="8126" xr:uid="{00000000-0005-0000-0000-0000E74C0000}"/>
    <cellStyle name="入力 4 2 2 2 3 5" xfId="9718" xr:uid="{00000000-0005-0000-0000-0000E84C0000}"/>
    <cellStyle name="入力 4 2 2 2 3 6" xfId="11439" xr:uid="{00000000-0005-0000-0000-0000E94C0000}"/>
    <cellStyle name="入力 4 2 2 2 3 7" xfId="13032" xr:uid="{00000000-0005-0000-0000-0000EA4C0000}"/>
    <cellStyle name="入力 4 2 2 2 3 8" xfId="15457" xr:uid="{00000000-0005-0000-0000-0000EB4C0000}"/>
    <cellStyle name="入力 4 2 2 2 3 9" xfId="17050" xr:uid="{00000000-0005-0000-0000-0000EC4C0000}"/>
    <cellStyle name="入力 4 2 2 2 4" xfId="1690" xr:uid="{00000000-0005-0000-0000-0000ED4C0000}"/>
    <cellStyle name="入力 4 2 2 2 4 10" xfId="17452" xr:uid="{00000000-0005-0000-0000-0000EE4C0000}"/>
    <cellStyle name="入力 4 2 2 2 4 11" xfId="19069" xr:uid="{00000000-0005-0000-0000-0000EF4C0000}"/>
    <cellStyle name="入力 4 2 2 2 4 12" xfId="20668" xr:uid="{00000000-0005-0000-0000-0000F04C0000}"/>
    <cellStyle name="入力 4 2 2 2 4 2" xfId="2896" xr:uid="{00000000-0005-0000-0000-0000F14C0000}"/>
    <cellStyle name="入力 4 2 2 2 4 2 2" xfId="6116" xr:uid="{00000000-0005-0000-0000-0000F24C0000}"/>
    <cellStyle name="入力 4 2 2 2 4 3" xfId="3688" xr:uid="{00000000-0005-0000-0000-0000F34C0000}"/>
    <cellStyle name="入力 4 2 2 2 4 4" xfId="8528" xr:uid="{00000000-0005-0000-0000-0000F44C0000}"/>
    <cellStyle name="入力 4 2 2 2 4 5" xfId="10120" xr:uid="{00000000-0005-0000-0000-0000F54C0000}"/>
    <cellStyle name="入力 4 2 2 2 4 6" xfId="11841" xr:uid="{00000000-0005-0000-0000-0000F64C0000}"/>
    <cellStyle name="入力 4 2 2 2 4 7" xfId="13434" xr:uid="{00000000-0005-0000-0000-0000F74C0000}"/>
    <cellStyle name="入力 4 2 2 2 4 8" xfId="14929" xr:uid="{00000000-0005-0000-0000-0000F84C0000}"/>
    <cellStyle name="入力 4 2 2 2 4 9" xfId="15859" xr:uid="{00000000-0005-0000-0000-0000F94C0000}"/>
    <cellStyle name="入力 4 2 2 2 5" xfId="4632" xr:uid="{00000000-0005-0000-0000-0000FA4C0000}"/>
    <cellStyle name="入力 4 2 2 2 6" xfId="7322" xr:uid="{00000000-0005-0000-0000-0000FB4C0000}"/>
    <cellStyle name="入力 4 2 2 2 7" xfId="8914" xr:uid="{00000000-0005-0000-0000-0000FC4C0000}"/>
    <cellStyle name="入力 4 2 2 2 8" xfId="10634" xr:uid="{00000000-0005-0000-0000-0000FD4C0000}"/>
    <cellStyle name="入力 4 2 2 2 9" xfId="12227" xr:uid="{00000000-0005-0000-0000-0000FE4C0000}"/>
    <cellStyle name="入力 4 2 2 3" xfId="745" xr:uid="{00000000-0005-0000-0000-0000FF4C0000}"/>
    <cellStyle name="入力 4 2 2 3 10" xfId="18124" xr:uid="{00000000-0005-0000-0000-0000004D0000}"/>
    <cellStyle name="入力 4 2 2 3 11" xfId="19723" xr:uid="{00000000-0005-0000-0000-0000014D0000}"/>
    <cellStyle name="入力 4 2 2 3 12" xfId="3949" xr:uid="{00000000-0005-0000-0000-0000024D0000}"/>
    <cellStyle name="入力 4 2 2 3 2" xfId="1951" xr:uid="{00000000-0005-0000-0000-0000034D0000}"/>
    <cellStyle name="入力 4 2 2 3 2 2" xfId="5171" xr:uid="{00000000-0005-0000-0000-0000044D0000}"/>
    <cellStyle name="入力 4 2 2 3 3" xfId="6392" xr:uid="{00000000-0005-0000-0000-0000054D0000}"/>
    <cellStyle name="入力 4 2 2 3 4" xfId="7583" xr:uid="{00000000-0005-0000-0000-0000064D0000}"/>
    <cellStyle name="入力 4 2 2 3 5" xfId="9175" xr:uid="{00000000-0005-0000-0000-0000074D0000}"/>
    <cellStyle name="入力 4 2 2 3 6" xfId="10896" xr:uid="{00000000-0005-0000-0000-0000084D0000}"/>
    <cellStyle name="入力 4 2 2 3 7" xfId="12489" xr:uid="{00000000-0005-0000-0000-0000094D0000}"/>
    <cellStyle name="入力 4 2 2 3 8" xfId="13813" xr:uid="{00000000-0005-0000-0000-00000A4D0000}"/>
    <cellStyle name="入力 4 2 2 3 9" xfId="16507" xr:uid="{00000000-0005-0000-0000-00000B4D0000}"/>
    <cellStyle name="入力 4 2 2 4" xfId="1138" xr:uid="{00000000-0005-0000-0000-00000C4D0000}"/>
    <cellStyle name="入力 4 2 2 4 10" xfId="18517" xr:uid="{00000000-0005-0000-0000-00000D4D0000}"/>
    <cellStyle name="入力 4 2 2 4 11" xfId="20116" xr:uid="{00000000-0005-0000-0000-00000E4D0000}"/>
    <cellStyle name="入力 4 2 2 4 12" xfId="4342" xr:uid="{00000000-0005-0000-0000-00000F4D0000}"/>
    <cellStyle name="入力 4 2 2 4 2" xfId="2344" xr:uid="{00000000-0005-0000-0000-0000104D0000}"/>
    <cellStyle name="入力 4 2 2 4 2 2" xfId="5564" xr:uid="{00000000-0005-0000-0000-0000114D0000}"/>
    <cellStyle name="入力 4 2 2 4 3" xfId="6785" xr:uid="{00000000-0005-0000-0000-0000124D0000}"/>
    <cellStyle name="入力 4 2 2 4 4" xfId="7976" xr:uid="{00000000-0005-0000-0000-0000134D0000}"/>
    <cellStyle name="入力 4 2 2 4 5" xfId="9568" xr:uid="{00000000-0005-0000-0000-0000144D0000}"/>
    <cellStyle name="入力 4 2 2 4 6" xfId="11289" xr:uid="{00000000-0005-0000-0000-0000154D0000}"/>
    <cellStyle name="入力 4 2 2 4 7" xfId="12882" xr:uid="{00000000-0005-0000-0000-0000164D0000}"/>
    <cellStyle name="入力 4 2 2 4 8" xfId="15307" xr:uid="{00000000-0005-0000-0000-0000174D0000}"/>
    <cellStyle name="入力 4 2 2 4 9" xfId="16900" xr:uid="{00000000-0005-0000-0000-0000184D0000}"/>
    <cellStyle name="入力 4 2 2 5" xfId="1540" xr:uid="{00000000-0005-0000-0000-0000194D0000}"/>
    <cellStyle name="入力 4 2 2 5 10" xfId="17302" xr:uid="{00000000-0005-0000-0000-00001A4D0000}"/>
    <cellStyle name="入力 4 2 2 5 11" xfId="18919" xr:uid="{00000000-0005-0000-0000-00001B4D0000}"/>
    <cellStyle name="入力 4 2 2 5 12" xfId="20518" xr:uid="{00000000-0005-0000-0000-00001C4D0000}"/>
    <cellStyle name="入力 4 2 2 5 2" xfId="2746" xr:uid="{00000000-0005-0000-0000-00001D4D0000}"/>
    <cellStyle name="入力 4 2 2 5 2 2" xfId="5966" xr:uid="{00000000-0005-0000-0000-00001E4D0000}"/>
    <cellStyle name="入力 4 2 2 5 3" xfId="3538" xr:uid="{00000000-0005-0000-0000-00001F4D0000}"/>
    <cellStyle name="入力 4 2 2 5 4" xfId="8378" xr:uid="{00000000-0005-0000-0000-0000204D0000}"/>
    <cellStyle name="入力 4 2 2 5 5" xfId="9970" xr:uid="{00000000-0005-0000-0000-0000214D0000}"/>
    <cellStyle name="入力 4 2 2 5 6" xfId="11691" xr:uid="{00000000-0005-0000-0000-0000224D0000}"/>
    <cellStyle name="入力 4 2 2 5 7" xfId="13284" xr:uid="{00000000-0005-0000-0000-0000234D0000}"/>
    <cellStyle name="入力 4 2 2 5 8" xfId="14779" xr:uid="{00000000-0005-0000-0000-0000244D0000}"/>
    <cellStyle name="入力 4 2 2 5 9" xfId="15709" xr:uid="{00000000-0005-0000-0000-0000254D0000}"/>
    <cellStyle name="入力 4 2 2 6" xfId="4859" xr:uid="{00000000-0005-0000-0000-0000264D0000}"/>
    <cellStyle name="入力 4 2 2 7" xfId="7172" xr:uid="{00000000-0005-0000-0000-0000274D0000}"/>
    <cellStyle name="入力 4 2 2 8" xfId="8764" xr:uid="{00000000-0005-0000-0000-0000284D0000}"/>
    <cellStyle name="入力 4 2 2 9" xfId="10484" xr:uid="{00000000-0005-0000-0000-0000294D0000}"/>
    <cellStyle name="入力 4 2 3" xfId="335" xr:uid="{00000000-0005-0000-0000-00002A4D0000}"/>
    <cellStyle name="入力 4 2 3 10" xfId="12078" xr:uid="{00000000-0005-0000-0000-00002B4D0000}"/>
    <cellStyle name="入力 4 2 3 11" xfId="13823" xr:uid="{00000000-0005-0000-0000-00002C4D0000}"/>
    <cellStyle name="入力 4 2 3 12" xfId="16097" xr:uid="{00000000-0005-0000-0000-00002D4D0000}"/>
    <cellStyle name="入力 4 2 3 13" xfId="17714" xr:uid="{00000000-0005-0000-0000-00002E4D0000}"/>
    <cellStyle name="入力 4 2 3 14" xfId="19313" xr:uid="{00000000-0005-0000-0000-00002F4D0000}"/>
    <cellStyle name="入力 4 2 3 2" xfId="514" xr:uid="{00000000-0005-0000-0000-0000304D0000}"/>
    <cellStyle name="入力 4 2 3 2 10" xfId="14441" xr:uid="{00000000-0005-0000-0000-0000314D0000}"/>
    <cellStyle name="入力 4 2 3 2 11" xfId="16276" xr:uid="{00000000-0005-0000-0000-0000324D0000}"/>
    <cellStyle name="入力 4 2 3 2 12" xfId="17893" xr:uid="{00000000-0005-0000-0000-0000334D0000}"/>
    <cellStyle name="入力 4 2 3 2 13" xfId="19492" xr:uid="{00000000-0005-0000-0000-0000344D0000}"/>
    <cellStyle name="入力 4 2 3 2 2" xfId="925" xr:uid="{00000000-0005-0000-0000-0000354D0000}"/>
    <cellStyle name="入力 4 2 3 2 2 10" xfId="18304" xr:uid="{00000000-0005-0000-0000-0000364D0000}"/>
    <cellStyle name="入力 4 2 3 2 2 11" xfId="19903" xr:uid="{00000000-0005-0000-0000-0000374D0000}"/>
    <cellStyle name="入力 4 2 3 2 2 12" xfId="4129" xr:uid="{00000000-0005-0000-0000-0000384D0000}"/>
    <cellStyle name="入力 4 2 3 2 2 2" xfId="2131" xr:uid="{00000000-0005-0000-0000-0000394D0000}"/>
    <cellStyle name="入力 4 2 3 2 2 2 2" xfId="5351" xr:uid="{00000000-0005-0000-0000-00003A4D0000}"/>
    <cellStyle name="入力 4 2 3 2 2 3" xfId="6572" xr:uid="{00000000-0005-0000-0000-00003B4D0000}"/>
    <cellStyle name="入力 4 2 3 2 2 4" xfId="7763" xr:uid="{00000000-0005-0000-0000-00003C4D0000}"/>
    <cellStyle name="入力 4 2 3 2 2 5" xfId="9355" xr:uid="{00000000-0005-0000-0000-00003D4D0000}"/>
    <cellStyle name="入力 4 2 3 2 2 6" xfId="11076" xr:uid="{00000000-0005-0000-0000-00003E4D0000}"/>
    <cellStyle name="入力 4 2 3 2 2 7" xfId="12669" xr:uid="{00000000-0005-0000-0000-00003F4D0000}"/>
    <cellStyle name="入力 4 2 3 2 2 8" xfId="15094" xr:uid="{00000000-0005-0000-0000-0000404D0000}"/>
    <cellStyle name="入力 4 2 3 2 2 9" xfId="16687" xr:uid="{00000000-0005-0000-0000-0000414D0000}"/>
    <cellStyle name="入力 4 2 3 2 3" xfId="1318" xr:uid="{00000000-0005-0000-0000-0000424D0000}"/>
    <cellStyle name="入力 4 2 3 2 3 10" xfId="18697" xr:uid="{00000000-0005-0000-0000-0000434D0000}"/>
    <cellStyle name="入力 4 2 3 2 3 11" xfId="20296" xr:uid="{00000000-0005-0000-0000-0000444D0000}"/>
    <cellStyle name="入力 4 2 3 2 3 12" xfId="4522" xr:uid="{00000000-0005-0000-0000-0000454D0000}"/>
    <cellStyle name="入力 4 2 3 2 3 2" xfId="2524" xr:uid="{00000000-0005-0000-0000-0000464D0000}"/>
    <cellStyle name="入力 4 2 3 2 3 2 2" xfId="5744" xr:uid="{00000000-0005-0000-0000-0000474D0000}"/>
    <cellStyle name="入力 4 2 3 2 3 3" xfId="6965" xr:uid="{00000000-0005-0000-0000-0000484D0000}"/>
    <cellStyle name="入力 4 2 3 2 3 4" xfId="8156" xr:uid="{00000000-0005-0000-0000-0000494D0000}"/>
    <cellStyle name="入力 4 2 3 2 3 5" xfId="9748" xr:uid="{00000000-0005-0000-0000-00004A4D0000}"/>
    <cellStyle name="入力 4 2 3 2 3 6" xfId="11469" xr:uid="{00000000-0005-0000-0000-00004B4D0000}"/>
    <cellStyle name="入力 4 2 3 2 3 7" xfId="13062" xr:uid="{00000000-0005-0000-0000-00004C4D0000}"/>
    <cellStyle name="入力 4 2 3 2 3 8" xfId="15487" xr:uid="{00000000-0005-0000-0000-00004D4D0000}"/>
    <cellStyle name="入力 4 2 3 2 3 9" xfId="17080" xr:uid="{00000000-0005-0000-0000-00004E4D0000}"/>
    <cellStyle name="入力 4 2 3 2 4" xfId="1720" xr:uid="{00000000-0005-0000-0000-00004F4D0000}"/>
    <cellStyle name="入力 4 2 3 2 4 10" xfId="17482" xr:uid="{00000000-0005-0000-0000-0000504D0000}"/>
    <cellStyle name="入力 4 2 3 2 4 11" xfId="19099" xr:uid="{00000000-0005-0000-0000-0000514D0000}"/>
    <cellStyle name="入力 4 2 3 2 4 12" xfId="20698" xr:uid="{00000000-0005-0000-0000-0000524D0000}"/>
    <cellStyle name="入力 4 2 3 2 4 2" xfId="2926" xr:uid="{00000000-0005-0000-0000-0000534D0000}"/>
    <cellStyle name="入力 4 2 3 2 4 2 2" xfId="6146" xr:uid="{00000000-0005-0000-0000-0000544D0000}"/>
    <cellStyle name="入力 4 2 3 2 4 3" xfId="3718" xr:uid="{00000000-0005-0000-0000-0000554D0000}"/>
    <cellStyle name="入力 4 2 3 2 4 4" xfId="8558" xr:uid="{00000000-0005-0000-0000-0000564D0000}"/>
    <cellStyle name="入力 4 2 3 2 4 5" xfId="10150" xr:uid="{00000000-0005-0000-0000-0000574D0000}"/>
    <cellStyle name="入力 4 2 3 2 4 6" xfId="11871" xr:uid="{00000000-0005-0000-0000-0000584D0000}"/>
    <cellStyle name="入力 4 2 3 2 4 7" xfId="13464" xr:uid="{00000000-0005-0000-0000-0000594D0000}"/>
    <cellStyle name="入力 4 2 3 2 4 8" xfId="14959" xr:uid="{00000000-0005-0000-0000-00005A4D0000}"/>
    <cellStyle name="入力 4 2 3 2 4 9" xfId="15889" xr:uid="{00000000-0005-0000-0000-00005B4D0000}"/>
    <cellStyle name="入力 4 2 3 2 5" xfId="4602" xr:uid="{00000000-0005-0000-0000-00005C4D0000}"/>
    <cellStyle name="入力 4 2 3 2 6" xfId="7352" xr:uid="{00000000-0005-0000-0000-00005D4D0000}"/>
    <cellStyle name="入力 4 2 3 2 7" xfId="8944" xr:uid="{00000000-0005-0000-0000-00005E4D0000}"/>
    <cellStyle name="入力 4 2 3 2 8" xfId="10664" xr:uid="{00000000-0005-0000-0000-00005F4D0000}"/>
    <cellStyle name="入力 4 2 3 2 9" xfId="12257" xr:uid="{00000000-0005-0000-0000-0000604D0000}"/>
    <cellStyle name="入力 4 2 3 3" xfId="746" xr:uid="{00000000-0005-0000-0000-0000614D0000}"/>
    <cellStyle name="入力 4 2 3 3 10" xfId="18125" xr:uid="{00000000-0005-0000-0000-0000624D0000}"/>
    <cellStyle name="入力 4 2 3 3 11" xfId="19724" xr:uid="{00000000-0005-0000-0000-0000634D0000}"/>
    <cellStyle name="入力 4 2 3 3 12" xfId="3950" xr:uid="{00000000-0005-0000-0000-0000644D0000}"/>
    <cellStyle name="入力 4 2 3 3 2" xfId="1952" xr:uid="{00000000-0005-0000-0000-0000654D0000}"/>
    <cellStyle name="入力 4 2 3 3 2 2" xfId="5172" xr:uid="{00000000-0005-0000-0000-0000664D0000}"/>
    <cellStyle name="入力 4 2 3 3 3" xfId="6393" xr:uid="{00000000-0005-0000-0000-0000674D0000}"/>
    <cellStyle name="入力 4 2 3 3 4" xfId="7584" xr:uid="{00000000-0005-0000-0000-0000684D0000}"/>
    <cellStyle name="入力 4 2 3 3 5" xfId="9176" xr:uid="{00000000-0005-0000-0000-0000694D0000}"/>
    <cellStyle name="入力 4 2 3 3 6" xfId="10897" xr:uid="{00000000-0005-0000-0000-00006A4D0000}"/>
    <cellStyle name="入力 4 2 3 3 7" xfId="12490" xr:uid="{00000000-0005-0000-0000-00006B4D0000}"/>
    <cellStyle name="入力 4 2 3 3 8" xfId="13522" xr:uid="{00000000-0005-0000-0000-00006C4D0000}"/>
    <cellStyle name="入力 4 2 3 3 9" xfId="16508" xr:uid="{00000000-0005-0000-0000-00006D4D0000}"/>
    <cellStyle name="入力 4 2 3 4" xfId="1139" xr:uid="{00000000-0005-0000-0000-00006E4D0000}"/>
    <cellStyle name="入力 4 2 3 4 10" xfId="18518" xr:uid="{00000000-0005-0000-0000-00006F4D0000}"/>
    <cellStyle name="入力 4 2 3 4 11" xfId="20117" xr:uid="{00000000-0005-0000-0000-0000704D0000}"/>
    <cellStyle name="入力 4 2 3 4 12" xfId="4343" xr:uid="{00000000-0005-0000-0000-0000714D0000}"/>
    <cellStyle name="入力 4 2 3 4 2" xfId="2345" xr:uid="{00000000-0005-0000-0000-0000724D0000}"/>
    <cellStyle name="入力 4 2 3 4 2 2" xfId="5565" xr:uid="{00000000-0005-0000-0000-0000734D0000}"/>
    <cellStyle name="入力 4 2 3 4 3" xfId="6786" xr:uid="{00000000-0005-0000-0000-0000744D0000}"/>
    <cellStyle name="入力 4 2 3 4 4" xfId="7977" xr:uid="{00000000-0005-0000-0000-0000754D0000}"/>
    <cellStyle name="入力 4 2 3 4 5" xfId="9569" xr:uid="{00000000-0005-0000-0000-0000764D0000}"/>
    <cellStyle name="入力 4 2 3 4 6" xfId="11290" xr:uid="{00000000-0005-0000-0000-0000774D0000}"/>
    <cellStyle name="入力 4 2 3 4 7" xfId="12883" xr:uid="{00000000-0005-0000-0000-0000784D0000}"/>
    <cellStyle name="入力 4 2 3 4 8" xfId="15308" xr:uid="{00000000-0005-0000-0000-0000794D0000}"/>
    <cellStyle name="入力 4 2 3 4 9" xfId="16901" xr:uid="{00000000-0005-0000-0000-00007A4D0000}"/>
    <cellStyle name="入力 4 2 3 5" xfId="1541" xr:uid="{00000000-0005-0000-0000-00007B4D0000}"/>
    <cellStyle name="入力 4 2 3 5 10" xfId="17303" xr:uid="{00000000-0005-0000-0000-00007C4D0000}"/>
    <cellStyle name="入力 4 2 3 5 11" xfId="18920" xr:uid="{00000000-0005-0000-0000-00007D4D0000}"/>
    <cellStyle name="入力 4 2 3 5 12" xfId="20519" xr:uid="{00000000-0005-0000-0000-00007E4D0000}"/>
    <cellStyle name="入力 4 2 3 5 2" xfId="2747" xr:uid="{00000000-0005-0000-0000-00007F4D0000}"/>
    <cellStyle name="入力 4 2 3 5 2 2" xfId="5967" xr:uid="{00000000-0005-0000-0000-0000804D0000}"/>
    <cellStyle name="入力 4 2 3 5 3" xfId="3539" xr:uid="{00000000-0005-0000-0000-0000814D0000}"/>
    <cellStyle name="入力 4 2 3 5 4" xfId="8379" xr:uid="{00000000-0005-0000-0000-0000824D0000}"/>
    <cellStyle name="入力 4 2 3 5 5" xfId="9971" xr:uid="{00000000-0005-0000-0000-0000834D0000}"/>
    <cellStyle name="入力 4 2 3 5 6" xfId="11692" xr:uid="{00000000-0005-0000-0000-0000844D0000}"/>
    <cellStyle name="入力 4 2 3 5 7" xfId="13285" xr:uid="{00000000-0005-0000-0000-0000854D0000}"/>
    <cellStyle name="入力 4 2 3 5 8" xfId="14780" xr:uid="{00000000-0005-0000-0000-0000864D0000}"/>
    <cellStyle name="入力 4 2 3 5 9" xfId="15710" xr:uid="{00000000-0005-0000-0000-0000874D0000}"/>
    <cellStyle name="入力 4 2 3 6" xfId="4751" xr:uid="{00000000-0005-0000-0000-0000884D0000}"/>
    <cellStyle name="入力 4 2 3 7" xfId="7173" xr:uid="{00000000-0005-0000-0000-0000894D0000}"/>
    <cellStyle name="入力 4 2 3 8" xfId="8765" xr:uid="{00000000-0005-0000-0000-00008A4D0000}"/>
    <cellStyle name="入力 4 2 3 9" xfId="10485" xr:uid="{00000000-0005-0000-0000-00008B4D0000}"/>
    <cellStyle name="入力 4 2 4" xfId="336" xr:uid="{00000000-0005-0000-0000-00008C4D0000}"/>
    <cellStyle name="入力 4 2 4 10" xfId="12079" xr:uid="{00000000-0005-0000-0000-00008D4D0000}"/>
    <cellStyle name="入力 4 2 4 11" xfId="13634" xr:uid="{00000000-0005-0000-0000-00008E4D0000}"/>
    <cellStyle name="入力 4 2 4 12" xfId="16098" xr:uid="{00000000-0005-0000-0000-00008F4D0000}"/>
    <cellStyle name="入力 4 2 4 13" xfId="17715" xr:uid="{00000000-0005-0000-0000-0000904D0000}"/>
    <cellStyle name="入力 4 2 4 14" xfId="19314" xr:uid="{00000000-0005-0000-0000-0000914D0000}"/>
    <cellStyle name="入力 4 2 4 2" xfId="442" xr:uid="{00000000-0005-0000-0000-0000924D0000}"/>
    <cellStyle name="入力 4 2 4 2 10" xfId="13718" xr:uid="{00000000-0005-0000-0000-0000934D0000}"/>
    <cellStyle name="入力 4 2 4 2 11" xfId="16204" xr:uid="{00000000-0005-0000-0000-0000944D0000}"/>
    <cellStyle name="入力 4 2 4 2 12" xfId="17821" xr:uid="{00000000-0005-0000-0000-0000954D0000}"/>
    <cellStyle name="入力 4 2 4 2 13" xfId="19420" xr:uid="{00000000-0005-0000-0000-0000964D0000}"/>
    <cellStyle name="入力 4 2 4 2 2" xfId="853" xr:uid="{00000000-0005-0000-0000-0000974D0000}"/>
    <cellStyle name="入力 4 2 4 2 2 10" xfId="18232" xr:uid="{00000000-0005-0000-0000-0000984D0000}"/>
    <cellStyle name="入力 4 2 4 2 2 11" xfId="19831" xr:uid="{00000000-0005-0000-0000-0000994D0000}"/>
    <cellStyle name="入力 4 2 4 2 2 12" xfId="4057" xr:uid="{00000000-0005-0000-0000-00009A4D0000}"/>
    <cellStyle name="入力 4 2 4 2 2 2" xfId="2059" xr:uid="{00000000-0005-0000-0000-00009B4D0000}"/>
    <cellStyle name="入力 4 2 4 2 2 2 2" xfId="5279" xr:uid="{00000000-0005-0000-0000-00009C4D0000}"/>
    <cellStyle name="入力 4 2 4 2 2 3" xfId="6500" xr:uid="{00000000-0005-0000-0000-00009D4D0000}"/>
    <cellStyle name="入力 4 2 4 2 2 4" xfId="7691" xr:uid="{00000000-0005-0000-0000-00009E4D0000}"/>
    <cellStyle name="入力 4 2 4 2 2 5" xfId="9283" xr:uid="{00000000-0005-0000-0000-00009F4D0000}"/>
    <cellStyle name="入力 4 2 4 2 2 6" xfId="11004" xr:uid="{00000000-0005-0000-0000-0000A04D0000}"/>
    <cellStyle name="入力 4 2 4 2 2 7" xfId="12597" xr:uid="{00000000-0005-0000-0000-0000A14D0000}"/>
    <cellStyle name="入力 4 2 4 2 2 8" xfId="15022" xr:uid="{00000000-0005-0000-0000-0000A24D0000}"/>
    <cellStyle name="入力 4 2 4 2 2 9" xfId="16615" xr:uid="{00000000-0005-0000-0000-0000A34D0000}"/>
    <cellStyle name="入力 4 2 4 2 3" xfId="1246" xr:uid="{00000000-0005-0000-0000-0000A44D0000}"/>
    <cellStyle name="入力 4 2 4 2 3 10" xfId="18625" xr:uid="{00000000-0005-0000-0000-0000A54D0000}"/>
    <cellStyle name="入力 4 2 4 2 3 11" xfId="20224" xr:uid="{00000000-0005-0000-0000-0000A64D0000}"/>
    <cellStyle name="入力 4 2 4 2 3 12" xfId="4450" xr:uid="{00000000-0005-0000-0000-0000A74D0000}"/>
    <cellStyle name="入力 4 2 4 2 3 2" xfId="2452" xr:uid="{00000000-0005-0000-0000-0000A84D0000}"/>
    <cellStyle name="入力 4 2 4 2 3 2 2" xfId="5672" xr:uid="{00000000-0005-0000-0000-0000A94D0000}"/>
    <cellStyle name="入力 4 2 4 2 3 3" xfId="6893" xr:uid="{00000000-0005-0000-0000-0000AA4D0000}"/>
    <cellStyle name="入力 4 2 4 2 3 4" xfId="8084" xr:uid="{00000000-0005-0000-0000-0000AB4D0000}"/>
    <cellStyle name="入力 4 2 4 2 3 5" xfId="9676" xr:uid="{00000000-0005-0000-0000-0000AC4D0000}"/>
    <cellStyle name="入力 4 2 4 2 3 6" xfId="11397" xr:uid="{00000000-0005-0000-0000-0000AD4D0000}"/>
    <cellStyle name="入力 4 2 4 2 3 7" xfId="12990" xr:uid="{00000000-0005-0000-0000-0000AE4D0000}"/>
    <cellStyle name="入力 4 2 4 2 3 8" xfId="15415" xr:uid="{00000000-0005-0000-0000-0000AF4D0000}"/>
    <cellStyle name="入力 4 2 4 2 3 9" xfId="17008" xr:uid="{00000000-0005-0000-0000-0000B04D0000}"/>
    <cellStyle name="入力 4 2 4 2 4" xfId="1648" xr:uid="{00000000-0005-0000-0000-0000B14D0000}"/>
    <cellStyle name="入力 4 2 4 2 4 10" xfId="17410" xr:uid="{00000000-0005-0000-0000-0000B24D0000}"/>
    <cellStyle name="入力 4 2 4 2 4 11" xfId="19027" xr:uid="{00000000-0005-0000-0000-0000B34D0000}"/>
    <cellStyle name="入力 4 2 4 2 4 12" xfId="20626" xr:uid="{00000000-0005-0000-0000-0000B44D0000}"/>
    <cellStyle name="入力 4 2 4 2 4 2" xfId="2854" xr:uid="{00000000-0005-0000-0000-0000B54D0000}"/>
    <cellStyle name="入力 4 2 4 2 4 2 2" xfId="6074" xr:uid="{00000000-0005-0000-0000-0000B64D0000}"/>
    <cellStyle name="入力 4 2 4 2 4 3" xfId="3646" xr:uid="{00000000-0005-0000-0000-0000B74D0000}"/>
    <cellStyle name="入力 4 2 4 2 4 4" xfId="8486" xr:uid="{00000000-0005-0000-0000-0000B84D0000}"/>
    <cellStyle name="入力 4 2 4 2 4 5" xfId="10078" xr:uid="{00000000-0005-0000-0000-0000B94D0000}"/>
    <cellStyle name="入力 4 2 4 2 4 6" xfId="11799" xr:uid="{00000000-0005-0000-0000-0000BA4D0000}"/>
    <cellStyle name="入力 4 2 4 2 4 7" xfId="13392" xr:uid="{00000000-0005-0000-0000-0000BB4D0000}"/>
    <cellStyle name="入力 4 2 4 2 4 8" xfId="14887" xr:uid="{00000000-0005-0000-0000-0000BC4D0000}"/>
    <cellStyle name="入力 4 2 4 2 4 9" xfId="15817" xr:uid="{00000000-0005-0000-0000-0000BD4D0000}"/>
    <cellStyle name="入力 4 2 4 2 5" xfId="4826" xr:uid="{00000000-0005-0000-0000-0000BE4D0000}"/>
    <cellStyle name="入力 4 2 4 2 6" xfId="7280" xr:uid="{00000000-0005-0000-0000-0000BF4D0000}"/>
    <cellStyle name="入力 4 2 4 2 7" xfId="8872" xr:uid="{00000000-0005-0000-0000-0000C04D0000}"/>
    <cellStyle name="入力 4 2 4 2 8" xfId="10592" xr:uid="{00000000-0005-0000-0000-0000C14D0000}"/>
    <cellStyle name="入力 4 2 4 2 9" xfId="12185" xr:uid="{00000000-0005-0000-0000-0000C24D0000}"/>
    <cellStyle name="入力 4 2 4 3" xfId="747" xr:uid="{00000000-0005-0000-0000-0000C34D0000}"/>
    <cellStyle name="入力 4 2 4 3 10" xfId="18126" xr:uid="{00000000-0005-0000-0000-0000C44D0000}"/>
    <cellStyle name="入力 4 2 4 3 11" xfId="19725" xr:uid="{00000000-0005-0000-0000-0000C54D0000}"/>
    <cellStyle name="入力 4 2 4 3 12" xfId="3951" xr:uid="{00000000-0005-0000-0000-0000C64D0000}"/>
    <cellStyle name="入力 4 2 4 3 2" xfId="1953" xr:uid="{00000000-0005-0000-0000-0000C74D0000}"/>
    <cellStyle name="入力 4 2 4 3 2 2" xfId="5173" xr:uid="{00000000-0005-0000-0000-0000C84D0000}"/>
    <cellStyle name="入力 4 2 4 3 3" xfId="6394" xr:uid="{00000000-0005-0000-0000-0000C94D0000}"/>
    <cellStyle name="入力 4 2 4 3 4" xfId="7585" xr:uid="{00000000-0005-0000-0000-0000CA4D0000}"/>
    <cellStyle name="入力 4 2 4 3 5" xfId="9177" xr:uid="{00000000-0005-0000-0000-0000CB4D0000}"/>
    <cellStyle name="入力 4 2 4 3 6" xfId="10898" xr:uid="{00000000-0005-0000-0000-0000CC4D0000}"/>
    <cellStyle name="入力 4 2 4 3 7" xfId="12491" xr:uid="{00000000-0005-0000-0000-0000CD4D0000}"/>
    <cellStyle name="入力 4 2 4 3 8" xfId="13786" xr:uid="{00000000-0005-0000-0000-0000CE4D0000}"/>
    <cellStyle name="入力 4 2 4 3 9" xfId="16509" xr:uid="{00000000-0005-0000-0000-0000CF4D0000}"/>
    <cellStyle name="入力 4 2 4 4" xfId="1140" xr:uid="{00000000-0005-0000-0000-0000D04D0000}"/>
    <cellStyle name="入力 4 2 4 4 10" xfId="18519" xr:uid="{00000000-0005-0000-0000-0000D14D0000}"/>
    <cellStyle name="入力 4 2 4 4 11" xfId="20118" xr:uid="{00000000-0005-0000-0000-0000D24D0000}"/>
    <cellStyle name="入力 4 2 4 4 12" xfId="4344" xr:uid="{00000000-0005-0000-0000-0000D34D0000}"/>
    <cellStyle name="入力 4 2 4 4 2" xfId="2346" xr:uid="{00000000-0005-0000-0000-0000D44D0000}"/>
    <cellStyle name="入力 4 2 4 4 2 2" xfId="5566" xr:uid="{00000000-0005-0000-0000-0000D54D0000}"/>
    <cellStyle name="入力 4 2 4 4 3" xfId="6787" xr:uid="{00000000-0005-0000-0000-0000D64D0000}"/>
    <cellStyle name="入力 4 2 4 4 4" xfId="7978" xr:uid="{00000000-0005-0000-0000-0000D74D0000}"/>
    <cellStyle name="入力 4 2 4 4 5" xfId="9570" xr:uid="{00000000-0005-0000-0000-0000D84D0000}"/>
    <cellStyle name="入力 4 2 4 4 6" xfId="11291" xr:uid="{00000000-0005-0000-0000-0000D94D0000}"/>
    <cellStyle name="入力 4 2 4 4 7" xfId="12884" xr:uid="{00000000-0005-0000-0000-0000DA4D0000}"/>
    <cellStyle name="入力 4 2 4 4 8" xfId="15309" xr:uid="{00000000-0005-0000-0000-0000DB4D0000}"/>
    <cellStyle name="入力 4 2 4 4 9" xfId="16902" xr:uid="{00000000-0005-0000-0000-0000DC4D0000}"/>
    <cellStyle name="入力 4 2 4 5" xfId="1542" xr:uid="{00000000-0005-0000-0000-0000DD4D0000}"/>
    <cellStyle name="入力 4 2 4 5 10" xfId="17304" xr:uid="{00000000-0005-0000-0000-0000DE4D0000}"/>
    <cellStyle name="入力 4 2 4 5 11" xfId="18921" xr:uid="{00000000-0005-0000-0000-0000DF4D0000}"/>
    <cellStyle name="入力 4 2 4 5 12" xfId="20520" xr:uid="{00000000-0005-0000-0000-0000E04D0000}"/>
    <cellStyle name="入力 4 2 4 5 2" xfId="2748" xr:uid="{00000000-0005-0000-0000-0000E14D0000}"/>
    <cellStyle name="入力 4 2 4 5 2 2" xfId="5968" xr:uid="{00000000-0005-0000-0000-0000E24D0000}"/>
    <cellStyle name="入力 4 2 4 5 3" xfId="3540" xr:uid="{00000000-0005-0000-0000-0000E34D0000}"/>
    <cellStyle name="入力 4 2 4 5 4" xfId="8380" xr:uid="{00000000-0005-0000-0000-0000E44D0000}"/>
    <cellStyle name="入力 4 2 4 5 5" xfId="9972" xr:uid="{00000000-0005-0000-0000-0000E54D0000}"/>
    <cellStyle name="入力 4 2 4 5 6" xfId="11693" xr:uid="{00000000-0005-0000-0000-0000E64D0000}"/>
    <cellStyle name="入力 4 2 4 5 7" xfId="13286" xr:uid="{00000000-0005-0000-0000-0000E74D0000}"/>
    <cellStyle name="入力 4 2 4 5 8" xfId="14781" xr:uid="{00000000-0005-0000-0000-0000E84D0000}"/>
    <cellStyle name="入力 4 2 4 5 9" xfId="15711" xr:uid="{00000000-0005-0000-0000-0000E94D0000}"/>
    <cellStyle name="入力 4 2 4 6" xfId="4858" xr:uid="{00000000-0005-0000-0000-0000EA4D0000}"/>
    <cellStyle name="入力 4 2 4 7" xfId="7174" xr:uid="{00000000-0005-0000-0000-0000EB4D0000}"/>
    <cellStyle name="入力 4 2 4 8" xfId="8766" xr:uid="{00000000-0005-0000-0000-0000EC4D0000}"/>
    <cellStyle name="入力 4 2 4 9" xfId="10486" xr:uid="{00000000-0005-0000-0000-0000ED4D0000}"/>
    <cellStyle name="入力 4 2 5" xfId="337" xr:uid="{00000000-0005-0000-0000-0000EE4D0000}"/>
    <cellStyle name="入力 4 2 5 10" xfId="12080" xr:uid="{00000000-0005-0000-0000-0000EF4D0000}"/>
    <cellStyle name="入力 4 2 5 11" xfId="13796" xr:uid="{00000000-0005-0000-0000-0000F04D0000}"/>
    <cellStyle name="入力 4 2 5 12" xfId="16099" xr:uid="{00000000-0005-0000-0000-0000F14D0000}"/>
    <cellStyle name="入力 4 2 5 13" xfId="17716" xr:uid="{00000000-0005-0000-0000-0000F24D0000}"/>
    <cellStyle name="入力 4 2 5 14" xfId="19315" xr:uid="{00000000-0005-0000-0000-0000F34D0000}"/>
    <cellStyle name="入力 4 2 5 2" xfId="443" xr:uid="{00000000-0005-0000-0000-0000F44D0000}"/>
    <cellStyle name="入力 4 2 5 2 10" xfId="13590" xr:uid="{00000000-0005-0000-0000-0000F54D0000}"/>
    <cellStyle name="入力 4 2 5 2 11" xfId="16205" xr:uid="{00000000-0005-0000-0000-0000F64D0000}"/>
    <cellStyle name="入力 4 2 5 2 12" xfId="17822" xr:uid="{00000000-0005-0000-0000-0000F74D0000}"/>
    <cellStyle name="入力 4 2 5 2 13" xfId="19421" xr:uid="{00000000-0005-0000-0000-0000F84D0000}"/>
    <cellStyle name="入力 4 2 5 2 2" xfId="854" xr:uid="{00000000-0005-0000-0000-0000F94D0000}"/>
    <cellStyle name="入力 4 2 5 2 2 10" xfId="18233" xr:uid="{00000000-0005-0000-0000-0000FA4D0000}"/>
    <cellStyle name="入力 4 2 5 2 2 11" xfId="19832" xr:uid="{00000000-0005-0000-0000-0000FB4D0000}"/>
    <cellStyle name="入力 4 2 5 2 2 12" xfId="4058" xr:uid="{00000000-0005-0000-0000-0000FC4D0000}"/>
    <cellStyle name="入力 4 2 5 2 2 2" xfId="2060" xr:uid="{00000000-0005-0000-0000-0000FD4D0000}"/>
    <cellStyle name="入力 4 2 5 2 2 2 2" xfId="5280" xr:uid="{00000000-0005-0000-0000-0000FE4D0000}"/>
    <cellStyle name="入力 4 2 5 2 2 3" xfId="6501" xr:uid="{00000000-0005-0000-0000-0000FF4D0000}"/>
    <cellStyle name="入力 4 2 5 2 2 4" xfId="7692" xr:uid="{00000000-0005-0000-0000-0000004E0000}"/>
    <cellStyle name="入力 4 2 5 2 2 5" xfId="9284" xr:uid="{00000000-0005-0000-0000-0000014E0000}"/>
    <cellStyle name="入力 4 2 5 2 2 6" xfId="11005" xr:uid="{00000000-0005-0000-0000-0000024E0000}"/>
    <cellStyle name="入力 4 2 5 2 2 7" xfId="12598" xr:uid="{00000000-0005-0000-0000-0000034E0000}"/>
    <cellStyle name="入力 4 2 5 2 2 8" xfId="15023" xr:uid="{00000000-0005-0000-0000-0000044E0000}"/>
    <cellStyle name="入力 4 2 5 2 2 9" xfId="16616" xr:uid="{00000000-0005-0000-0000-0000054E0000}"/>
    <cellStyle name="入力 4 2 5 2 3" xfId="1247" xr:uid="{00000000-0005-0000-0000-0000064E0000}"/>
    <cellStyle name="入力 4 2 5 2 3 10" xfId="18626" xr:uid="{00000000-0005-0000-0000-0000074E0000}"/>
    <cellStyle name="入力 4 2 5 2 3 11" xfId="20225" xr:uid="{00000000-0005-0000-0000-0000084E0000}"/>
    <cellStyle name="入力 4 2 5 2 3 12" xfId="4451" xr:uid="{00000000-0005-0000-0000-0000094E0000}"/>
    <cellStyle name="入力 4 2 5 2 3 2" xfId="2453" xr:uid="{00000000-0005-0000-0000-00000A4E0000}"/>
    <cellStyle name="入力 4 2 5 2 3 2 2" xfId="5673" xr:uid="{00000000-0005-0000-0000-00000B4E0000}"/>
    <cellStyle name="入力 4 2 5 2 3 3" xfId="6894" xr:uid="{00000000-0005-0000-0000-00000C4E0000}"/>
    <cellStyle name="入力 4 2 5 2 3 4" xfId="8085" xr:uid="{00000000-0005-0000-0000-00000D4E0000}"/>
    <cellStyle name="入力 4 2 5 2 3 5" xfId="9677" xr:uid="{00000000-0005-0000-0000-00000E4E0000}"/>
    <cellStyle name="入力 4 2 5 2 3 6" xfId="11398" xr:uid="{00000000-0005-0000-0000-00000F4E0000}"/>
    <cellStyle name="入力 4 2 5 2 3 7" xfId="12991" xr:uid="{00000000-0005-0000-0000-0000104E0000}"/>
    <cellStyle name="入力 4 2 5 2 3 8" xfId="15416" xr:uid="{00000000-0005-0000-0000-0000114E0000}"/>
    <cellStyle name="入力 4 2 5 2 3 9" xfId="17009" xr:uid="{00000000-0005-0000-0000-0000124E0000}"/>
    <cellStyle name="入力 4 2 5 2 4" xfId="1649" xr:uid="{00000000-0005-0000-0000-0000134E0000}"/>
    <cellStyle name="入力 4 2 5 2 4 10" xfId="17411" xr:uid="{00000000-0005-0000-0000-0000144E0000}"/>
    <cellStyle name="入力 4 2 5 2 4 11" xfId="19028" xr:uid="{00000000-0005-0000-0000-0000154E0000}"/>
    <cellStyle name="入力 4 2 5 2 4 12" xfId="20627" xr:uid="{00000000-0005-0000-0000-0000164E0000}"/>
    <cellStyle name="入力 4 2 5 2 4 2" xfId="2855" xr:uid="{00000000-0005-0000-0000-0000174E0000}"/>
    <cellStyle name="入力 4 2 5 2 4 2 2" xfId="6075" xr:uid="{00000000-0005-0000-0000-0000184E0000}"/>
    <cellStyle name="入力 4 2 5 2 4 3" xfId="3647" xr:uid="{00000000-0005-0000-0000-0000194E0000}"/>
    <cellStyle name="入力 4 2 5 2 4 4" xfId="8487" xr:uid="{00000000-0005-0000-0000-00001A4E0000}"/>
    <cellStyle name="入力 4 2 5 2 4 5" xfId="10079" xr:uid="{00000000-0005-0000-0000-00001B4E0000}"/>
    <cellStyle name="入力 4 2 5 2 4 6" xfId="11800" xr:uid="{00000000-0005-0000-0000-00001C4E0000}"/>
    <cellStyle name="入力 4 2 5 2 4 7" xfId="13393" xr:uid="{00000000-0005-0000-0000-00001D4E0000}"/>
    <cellStyle name="入力 4 2 5 2 4 8" xfId="14888" xr:uid="{00000000-0005-0000-0000-00001E4E0000}"/>
    <cellStyle name="入力 4 2 5 2 4 9" xfId="15818" xr:uid="{00000000-0005-0000-0000-00001F4E0000}"/>
    <cellStyle name="入力 4 2 5 2 5" xfId="4700" xr:uid="{00000000-0005-0000-0000-0000204E0000}"/>
    <cellStyle name="入力 4 2 5 2 6" xfId="7281" xr:uid="{00000000-0005-0000-0000-0000214E0000}"/>
    <cellStyle name="入力 4 2 5 2 7" xfId="8873" xr:uid="{00000000-0005-0000-0000-0000224E0000}"/>
    <cellStyle name="入力 4 2 5 2 8" xfId="10593" xr:uid="{00000000-0005-0000-0000-0000234E0000}"/>
    <cellStyle name="入力 4 2 5 2 9" xfId="12186" xr:uid="{00000000-0005-0000-0000-0000244E0000}"/>
    <cellStyle name="入力 4 2 5 3" xfId="748" xr:uid="{00000000-0005-0000-0000-0000254E0000}"/>
    <cellStyle name="入力 4 2 5 3 10" xfId="18127" xr:uid="{00000000-0005-0000-0000-0000264E0000}"/>
    <cellStyle name="入力 4 2 5 3 11" xfId="19726" xr:uid="{00000000-0005-0000-0000-0000274E0000}"/>
    <cellStyle name="入力 4 2 5 3 12" xfId="3952" xr:uid="{00000000-0005-0000-0000-0000284E0000}"/>
    <cellStyle name="入力 4 2 5 3 2" xfId="1954" xr:uid="{00000000-0005-0000-0000-0000294E0000}"/>
    <cellStyle name="入力 4 2 5 3 2 2" xfId="5174" xr:uid="{00000000-0005-0000-0000-00002A4E0000}"/>
    <cellStyle name="入力 4 2 5 3 3" xfId="6395" xr:uid="{00000000-0005-0000-0000-00002B4E0000}"/>
    <cellStyle name="入力 4 2 5 3 4" xfId="7586" xr:uid="{00000000-0005-0000-0000-00002C4E0000}"/>
    <cellStyle name="入力 4 2 5 3 5" xfId="9178" xr:uid="{00000000-0005-0000-0000-00002D4E0000}"/>
    <cellStyle name="入力 4 2 5 3 6" xfId="10899" xr:uid="{00000000-0005-0000-0000-00002E4E0000}"/>
    <cellStyle name="入力 4 2 5 3 7" xfId="12492" xr:uid="{00000000-0005-0000-0000-00002F4E0000}"/>
    <cellStyle name="入力 4 2 5 3 8" xfId="13521" xr:uid="{00000000-0005-0000-0000-0000304E0000}"/>
    <cellStyle name="入力 4 2 5 3 9" xfId="16510" xr:uid="{00000000-0005-0000-0000-0000314E0000}"/>
    <cellStyle name="入力 4 2 5 4" xfId="1141" xr:uid="{00000000-0005-0000-0000-0000324E0000}"/>
    <cellStyle name="入力 4 2 5 4 10" xfId="18520" xr:uid="{00000000-0005-0000-0000-0000334E0000}"/>
    <cellStyle name="入力 4 2 5 4 11" xfId="20119" xr:uid="{00000000-0005-0000-0000-0000344E0000}"/>
    <cellStyle name="入力 4 2 5 4 12" xfId="4345" xr:uid="{00000000-0005-0000-0000-0000354E0000}"/>
    <cellStyle name="入力 4 2 5 4 2" xfId="2347" xr:uid="{00000000-0005-0000-0000-0000364E0000}"/>
    <cellStyle name="入力 4 2 5 4 2 2" xfId="5567" xr:uid="{00000000-0005-0000-0000-0000374E0000}"/>
    <cellStyle name="入力 4 2 5 4 3" xfId="6788" xr:uid="{00000000-0005-0000-0000-0000384E0000}"/>
    <cellStyle name="入力 4 2 5 4 4" xfId="7979" xr:uid="{00000000-0005-0000-0000-0000394E0000}"/>
    <cellStyle name="入力 4 2 5 4 5" xfId="9571" xr:uid="{00000000-0005-0000-0000-00003A4E0000}"/>
    <cellStyle name="入力 4 2 5 4 6" xfId="11292" xr:uid="{00000000-0005-0000-0000-00003B4E0000}"/>
    <cellStyle name="入力 4 2 5 4 7" xfId="12885" xr:uid="{00000000-0005-0000-0000-00003C4E0000}"/>
    <cellStyle name="入力 4 2 5 4 8" xfId="15310" xr:uid="{00000000-0005-0000-0000-00003D4E0000}"/>
    <cellStyle name="入力 4 2 5 4 9" xfId="16903" xr:uid="{00000000-0005-0000-0000-00003E4E0000}"/>
    <cellStyle name="入力 4 2 5 5" xfId="1543" xr:uid="{00000000-0005-0000-0000-00003F4E0000}"/>
    <cellStyle name="入力 4 2 5 5 10" xfId="17305" xr:uid="{00000000-0005-0000-0000-0000404E0000}"/>
    <cellStyle name="入力 4 2 5 5 11" xfId="18922" xr:uid="{00000000-0005-0000-0000-0000414E0000}"/>
    <cellStyle name="入力 4 2 5 5 12" xfId="20521" xr:uid="{00000000-0005-0000-0000-0000424E0000}"/>
    <cellStyle name="入力 4 2 5 5 2" xfId="2749" xr:uid="{00000000-0005-0000-0000-0000434E0000}"/>
    <cellStyle name="入力 4 2 5 5 2 2" xfId="5969" xr:uid="{00000000-0005-0000-0000-0000444E0000}"/>
    <cellStyle name="入力 4 2 5 5 3" xfId="3541" xr:uid="{00000000-0005-0000-0000-0000454E0000}"/>
    <cellStyle name="入力 4 2 5 5 4" xfId="8381" xr:uid="{00000000-0005-0000-0000-0000464E0000}"/>
    <cellStyle name="入力 4 2 5 5 5" xfId="9973" xr:uid="{00000000-0005-0000-0000-0000474E0000}"/>
    <cellStyle name="入力 4 2 5 5 6" xfId="11694" xr:uid="{00000000-0005-0000-0000-0000484E0000}"/>
    <cellStyle name="入力 4 2 5 5 7" xfId="13287" xr:uid="{00000000-0005-0000-0000-0000494E0000}"/>
    <cellStyle name="入力 4 2 5 5 8" xfId="14782" xr:uid="{00000000-0005-0000-0000-00004A4E0000}"/>
    <cellStyle name="入力 4 2 5 5 9" xfId="15712" xr:uid="{00000000-0005-0000-0000-00004B4E0000}"/>
    <cellStyle name="入力 4 2 5 6" xfId="4750" xr:uid="{00000000-0005-0000-0000-00004C4E0000}"/>
    <cellStyle name="入力 4 2 5 7" xfId="7175" xr:uid="{00000000-0005-0000-0000-00004D4E0000}"/>
    <cellStyle name="入力 4 2 5 8" xfId="8767" xr:uid="{00000000-0005-0000-0000-00004E4E0000}"/>
    <cellStyle name="入力 4 2 5 9" xfId="10487" xr:uid="{00000000-0005-0000-0000-00004F4E0000}"/>
    <cellStyle name="入力 4 2 6" xfId="338" xr:uid="{00000000-0005-0000-0000-0000504E0000}"/>
    <cellStyle name="入力 4 2 6 10" xfId="12081" xr:uid="{00000000-0005-0000-0000-0000514E0000}"/>
    <cellStyle name="入力 4 2 6 11" xfId="13831" xr:uid="{00000000-0005-0000-0000-0000524E0000}"/>
    <cellStyle name="入力 4 2 6 12" xfId="16100" xr:uid="{00000000-0005-0000-0000-0000534E0000}"/>
    <cellStyle name="入力 4 2 6 13" xfId="17717" xr:uid="{00000000-0005-0000-0000-0000544E0000}"/>
    <cellStyle name="入力 4 2 6 14" xfId="19316" xr:uid="{00000000-0005-0000-0000-0000554E0000}"/>
    <cellStyle name="入力 4 2 6 2" xfId="444" xr:uid="{00000000-0005-0000-0000-0000564E0000}"/>
    <cellStyle name="入力 4 2 6 2 10" xfId="13717" xr:uid="{00000000-0005-0000-0000-0000574E0000}"/>
    <cellStyle name="入力 4 2 6 2 11" xfId="16206" xr:uid="{00000000-0005-0000-0000-0000584E0000}"/>
    <cellStyle name="入力 4 2 6 2 12" xfId="17823" xr:uid="{00000000-0005-0000-0000-0000594E0000}"/>
    <cellStyle name="入力 4 2 6 2 13" xfId="19422" xr:uid="{00000000-0005-0000-0000-00005A4E0000}"/>
    <cellStyle name="入力 4 2 6 2 2" xfId="855" xr:uid="{00000000-0005-0000-0000-00005B4E0000}"/>
    <cellStyle name="入力 4 2 6 2 2 10" xfId="18234" xr:uid="{00000000-0005-0000-0000-00005C4E0000}"/>
    <cellStyle name="入力 4 2 6 2 2 11" xfId="19833" xr:uid="{00000000-0005-0000-0000-00005D4E0000}"/>
    <cellStyle name="入力 4 2 6 2 2 12" xfId="4059" xr:uid="{00000000-0005-0000-0000-00005E4E0000}"/>
    <cellStyle name="入力 4 2 6 2 2 2" xfId="2061" xr:uid="{00000000-0005-0000-0000-00005F4E0000}"/>
    <cellStyle name="入力 4 2 6 2 2 2 2" xfId="5281" xr:uid="{00000000-0005-0000-0000-0000604E0000}"/>
    <cellStyle name="入力 4 2 6 2 2 3" xfId="6502" xr:uid="{00000000-0005-0000-0000-0000614E0000}"/>
    <cellStyle name="入力 4 2 6 2 2 4" xfId="7693" xr:uid="{00000000-0005-0000-0000-0000624E0000}"/>
    <cellStyle name="入力 4 2 6 2 2 5" xfId="9285" xr:uid="{00000000-0005-0000-0000-0000634E0000}"/>
    <cellStyle name="入力 4 2 6 2 2 6" xfId="11006" xr:uid="{00000000-0005-0000-0000-0000644E0000}"/>
    <cellStyle name="入力 4 2 6 2 2 7" xfId="12599" xr:uid="{00000000-0005-0000-0000-0000654E0000}"/>
    <cellStyle name="入力 4 2 6 2 2 8" xfId="15024" xr:uid="{00000000-0005-0000-0000-0000664E0000}"/>
    <cellStyle name="入力 4 2 6 2 2 9" xfId="16617" xr:uid="{00000000-0005-0000-0000-0000674E0000}"/>
    <cellStyle name="入力 4 2 6 2 3" xfId="1248" xr:uid="{00000000-0005-0000-0000-0000684E0000}"/>
    <cellStyle name="入力 4 2 6 2 3 10" xfId="18627" xr:uid="{00000000-0005-0000-0000-0000694E0000}"/>
    <cellStyle name="入力 4 2 6 2 3 11" xfId="20226" xr:uid="{00000000-0005-0000-0000-00006A4E0000}"/>
    <cellStyle name="入力 4 2 6 2 3 12" xfId="4452" xr:uid="{00000000-0005-0000-0000-00006B4E0000}"/>
    <cellStyle name="入力 4 2 6 2 3 2" xfId="2454" xr:uid="{00000000-0005-0000-0000-00006C4E0000}"/>
    <cellStyle name="入力 4 2 6 2 3 2 2" xfId="5674" xr:uid="{00000000-0005-0000-0000-00006D4E0000}"/>
    <cellStyle name="入力 4 2 6 2 3 3" xfId="6895" xr:uid="{00000000-0005-0000-0000-00006E4E0000}"/>
    <cellStyle name="入力 4 2 6 2 3 4" xfId="8086" xr:uid="{00000000-0005-0000-0000-00006F4E0000}"/>
    <cellStyle name="入力 4 2 6 2 3 5" xfId="9678" xr:uid="{00000000-0005-0000-0000-0000704E0000}"/>
    <cellStyle name="入力 4 2 6 2 3 6" xfId="11399" xr:uid="{00000000-0005-0000-0000-0000714E0000}"/>
    <cellStyle name="入力 4 2 6 2 3 7" xfId="12992" xr:uid="{00000000-0005-0000-0000-0000724E0000}"/>
    <cellStyle name="入力 4 2 6 2 3 8" xfId="15417" xr:uid="{00000000-0005-0000-0000-0000734E0000}"/>
    <cellStyle name="入力 4 2 6 2 3 9" xfId="17010" xr:uid="{00000000-0005-0000-0000-0000744E0000}"/>
    <cellStyle name="入力 4 2 6 2 4" xfId="1650" xr:uid="{00000000-0005-0000-0000-0000754E0000}"/>
    <cellStyle name="入力 4 2 6 2 4 10" xfId="17412" xr:uid="{00000000-0005-0000-0000-0000764E0000}"/>
    <cellStyle name="入力 4 2 6 2 4 11" xfId="19029" xr:uid="{00000000-0005-0000-0000-0000774E0000}"/>
    <cellStyle name="入力 4 2 6 2 4 12" xfId="20628" xr:uid="{00000000-0005-0000-0000-0000784E0000}"/>
    <cellStyle name="入力 4 2 6 2 4 2" xfId="2856" xr:uid="{00000000-0005-0000-0000-0000794E0000}"/>
    <cellStyle name="入力 4 2 6 2 4 2 2" xfId="6076" xr:uid="{00000000-0005-0000-0000-00007A4E0000}"/>
    <cellStyle name="入力 4 2 6 2 4 3" xfId="3648" xr:uid="{00000000-0005-0000-0000-00007B4E0000}"/>
    <cellStyle name="入力 4 2 6 2 4 4" xfId="8488" xr:uid="{00000000-0005-0000-0000-00007C4E0000}"/>
    <cellStyle name="入力 4 2 6 2 4 5" xfId="10080" xr:uid="{00000000-0005-0000-0000-00007D4E0000}"/>
    <cellStyle name="入力 4 2 6 2 4 6" xfId="11801" xr:uid="{00000000-0005-0000-0000-00007E4E0000}"/>
    <cellStyle name="入力 4 2 6 2 4 7" xfId="13394" xr:uid="{00000000-0005-0000-0000-00007F4E0000}"/>
    <cellStyle name="入力 4 2 6 2 4 8" xfId="14889" xr:uid="{00000000-0005-0000-0000-0000804E0000}"/>
    <cellStyle name="入力 4 2 6 2 4 9" xfId="15819" xr:uid="{00000000-0005-0000-0000-0000814E0000}"/>
    <cellStyle name="入力 4 2 6 2 5" xfId="4825" xr:uid="{00000000-0005-0000-0000-0000824E0000}"/>
    <cellStyle name="入力 4 2 6 2 6" xfId="7282" xr:uid="{00000000-0005-0000-0000-0000834E0000}"/>
    <cellStyle name="入力 4 2 6 2 7" xfId="8874" xr:uid="{00000000-0005-0000-0000-0000844E0000}"/>
    <cellStyle name="入力 4 2 6 2 8" xfId="10594" xr:uid="{00000000-0005-0000-0000-0000854E0000}"/>
    <cellStyle name="入力 4 2 6 2 9" xfId="12187" xr:uid="{00000000-0005-0000-0000-0000864E0000}"/>
    <cellStyle name="入力 4 2 6 3" xfId="749" xr:uid="{00000000-0005-0000-0000-0000874E0000}"/>
    <cellStyle name="入力 4 2 6 3 10" xfId="18128" xr:uid="{00000000-0005-0000-0000-0000884E0000}"/>
    <cellStyle name="入力 4 2 6 3 11" xfId="19727" xr:uid="{00000000-0005-0000-0000-0000894E0000}"/>
    <cellStyle name="入力 4 2 6 3 12" xfId="3953" xr:uid="{00000000-0005-0000-0000-00008A4E0000}"/>
    <cellStyle name="入力 4 2 6 3 2" xfId="1955" xr:uid="{00000000-0005-0000-0000-00008B4E0000}"/>
    <cellStyle name="入力 4 2 6 3 2 2" xfId="5175" xr:uid="{00000000-0005-0000-0000-00008C4E0000}"/>
    <cellStyle name="入力 4 2 6 3 3" xfId="6396" xr:uid="{00000000-0005-0000-0000-00008D4E0000}"/>
    <cellStyle name="入力 4 2 6 3 4" xfId="7587" xr:uid="{00000000-0005-0000-0000-00008E4E0000}"/>
    <cellStyle name="入力 4 2 6 3 5" xfId="9179" xr:uid="{00000000-0005-0000-0000-00008F4E0000}"/>
    <cellStyle name="入力 4 2 6 3 6" xfId="10900" xr:uid="{00000000-0005-0000-0000-0000904E0000}"/>
    <cellStyle name="入力 4 2 6 3 7" xfId="12493" xr:uid="{00000000-0005-0000-0000-0000914E0000}"/>
    <cellStyle name="入力 4 2 6 3 8" xfId="13520" xr:uid="{00000000-0005-0000-0000-0000924E0000}"/>
    <cellStyle name="入力 4 2 6 3 9" xfId="16511" xr:uid="{00000000-0005-0000-0000-0000934E0000}"/>
    <cellStyle name="入力 4 2 6 4" xfId="1142" xr:uid="{00000000-0005-0000-0000-0000944E0000}"/>
    <cellStyle name="入力 4 2 6 4 10" xfId="18521" xr:uid="{00000000-0005-0000-0000-0000954E0000}"/>
    <cellStyle name="入力 4 2 6 4 11" xfId="20120" xr:uid="{00000000-0005-0000-0000-0000964E0000}"/>
    <cellStyle name="入力 4 2 6 4 12" xfId="4346" xr:uid="{00000000-0005-0000-0000-0000974E0000}"/>
    <cellStyle name="入力 4 2 6 4 2" xfId="2348" xr:uid="{00000000-0005-0000-0000-0000984E0000}"/>
    <cellStyle name="入力 4 2 6 4 2 2" xfId="5568" xr:uid="{00000000-0005-0000-0000-0000994E0000}"/>
    <cellStyle name="入力 4 2 6 4 3" xfId="6789" xr:uid="{00000000-0005-0000-0000-00009A4E0000}"/>
    <cellStyle name="入力 4 2 6 4 4" xfId="7980" xr:uid="{00000000-0005-0000-0000-00009B4E0000}"/>
    <cellStyle name="入力 4 2 6 4 5" xfId="9572" xr:uid="{00000000-0005-0000-0000-00009C4E0000}"/>
    <cellStyle name="入力 4 2 6 4 6" xfId="11293" xr:uid="{00000000-0005-0000-0000-00009D4E0000}"/>
    <cellStyle name="入力 4 2 6 4 7" xfId="12886" xr:uid="{00000000-0005-0000-0000-00009E4E0000}"/>
    <cellStyle name="入力 4 2 6 4 8" xfId="15311" xr:uid="{00000000-0005-0000-0000-00009F4E0000}"/>
    <cellStyle name="入力 4 2 6 4 9" xfId="16904" xr:uid="{00000000-0005-0000-0000-0000A04E0000}"/>
    <cellStyle name="入力 4 2 6 5" xfId="1544" xr:uid="{00000000-0005-0000-0000-0000A14E0000}"/>
    <cellStyle name="入力 4 2 6 5 10" xfId="17306" xr:uid="{00000000-0005-0000-0000-0000A24E0000}"/>
    <cellStyle name="入力 4 2 6 5 11" xfId="18923" xr:uid="{00000000-0005-0000-0000-0000A34E0000}"/>
    <cellStyle name="入力 4 2 6 5 12" xfId="20522" xr:uid="{00000000-0005-0000-0000-0000A44E0000}"/>
    <cellStyle name="入力 4 2 6 5 2" xfId="2750" xr:uid="{00000000-0005-0000-0000-0000A54E0000}"/>
    <cellStyle name="入力 4 2 6 5 2 2" xfId="5970" xr:uid="{00000000-0005-0000-0000-0000A64E0000}"/>
    <cellStyle name="入力 4 2 6 5 3" xfId="3542" xr:uid="{00000000-0005-0000-0000-0000A74E0000}"/>
    <cellStyle name="入力 4 2 6 5 4" xfId="8382" xr:uid="{00000000-0005-0000-0000-0000A84E0000}"/>
    <cellStyle name="入力 4 2 6 5 5" xfId="9974" xr:uid="{00000000-0005-0000-0000-0000A94E0000}"/>
    <cellStyle name="入力 4 2 6 5 6" xfId="11695" xr:uid="{00000000-0005-0000-0000-0000AA4E0000}"/>
    <cellStyle name="入力 4 2 6 5 7" xfId="13288" xr:uid="{00000000-0005-0000-0000-0000AB4E0000}"/>
    <cellStyle name="入力 4 2 6 5 8" xfId="14783" xr:uid="{00000000-0005-0000-0000-0000AC4E0000}"/>
    <cellStyle name="入力 4 2 6 5 9" xfId="15713" xr:uid="{00000000-0005-0000-0000-0000AD4E0000}"/>
    <cellStyle name="入力 4 2 6 6" xfId="4857" xr:uid="{00000000-0005-0000-0000-0000AE4E0000}"/>
    <cellStyle name="入力 4 2 6 7" xfId="7176" xr:uid="{00000000-0005-0000-0000-0000AF4E0000}"/>
    <cellStyle name="入力 4 2 6 8" xfId="8768" xr:uid="{00000000-0005-0000-0000-0000B04E0000}"/>
    <cellStyle name="入力 4 2 6 9" xfId="10488" xr:uid="{00000000-0005-0000-0000-0000B14E0000}"/>
    <cellStyle name="入力 4 2 7" xfId="744" xr:uid="{00000000-0005-0000-0000-0000B24E0000}"/>
    <cellStyle name="入力 4 2 7 10" xfId="18123" xr:uid="{00000000-0005-0000-0000-0000B34E0000}"/>
    <cellStyle name="入力 4 2 7 11" xfId="19722" xr:uid="{00000000-0005-0000-0000-0000B44E0000}"/>
    <cellStyle name="入力 4 2 7 12" xfId="3948" xr:uid="{00000000-0005-0000-0000-0000B54E0000}"/>
    <cellStyle name="入力 4 2 7 2" xfId="1950" xr:uid="{00000000-0005-0000-0000-0000B64E0000}"/>
    <cellStyle name="入力 4 2 7 2 2" xfId="5170" xr:uid="{00000000-0005-0000-0000-0000B74E0000}"/>
    <cellStyle name="入力 4 2 7 3" xfId="6391" xr:uid="{00000000-0005-0000-0000-0000B84E0000}"/>
    <cellStyle name="入力 4 2 7 4" xfId="7582" xr:uid="{00000000-0005-0000-0000-0000B94E0000}"/>
    <cellStyle name="入力 4 2 7 5" xfId="9174" xr:uid="{00000000-0005-0000-0000-0000BA4E0000}"/>
    <cellStyle name="入力 4 2 7 6" xfId="10895" xr:uid="{00000000-0005-0000-0000-0000BB4E0000}"/>
    <cellStyle name="入力 4 2 7 7" xfId="12488" xr:uid="{00000000-0005-0000-0000-0000BC4E0000}"/>
    <cellStyle name="入力 4 2 7 8" xfId="13523" xr:uid="{00000000-0005-0000-0000-0000BD4E0000}"/>
    <cellStyle name="入力 4 2 7 9" xfId="16506" xr:uid="{00000000-0005-0000-0000-0000BE4E0000}"/>
    <cellStyle name="入力 4 2 8" xfId="1137" xr:uid="{00000000-0005-0000-0000-0000BF4E0000}"/>
    <cellStyle name="入力 4 2 8 10" xfId="18516" xr:uid="{00000000-0005-0000-0000-0000C04E0000}"/>
    <cellStyle name="入力 4 2 8 11" xfId="20115" xr:uid="{00000000-0005-0000-0000-0000C14E0000}"/>
    <cellStyle name="入力 4 2 8 12" xfId="4341" xr:uid="{00000000-0005-0000-0000-0000C24E0000}"/>
    <cellStyle name="入力 4 2 8 2" xfId="2343" xr:uid="{00000000-0005-0000-0000-0000C34E0000}"/>
    <cellStyle name="入力 4 2 8 2 2" xfId="5563" xr:uid="{00000000-0005-0000-0000-0000C44E0000}"/>
    <cellStyle name="入力 4 2 8 3" xfId="6784" xr:uid="{00000000-0005-0000-0000-0000C54E0000}"/>
    <cellStyle name="入力 4 2 8 4" xfId="7975" xr:uid="{00000000-0005-0000-0000-0000C64E0000}"/>
    <cellStyle name="入力 4 2 8 5" xfId="9567" xr:uid="{00000000-0005-0000-0000-0000C74E0000}"/>
    <cellStyle name="入力 4 2 8 6" xfId="11288" xr:uid="{00000000-0005-0000-0000-0000C84E0000}"/>
    <cellStyle name="入力 4 2 8 7" xfId="12881" xr:uid="{00000000-0005-0000-0000-0000C94E0000}"/>
    <cellStyle name="入力 4 2 8 8" xfId="15306" xr:uid="{00000000-0005-0000-0000-0000CA4E0000}"/>
    <cellStyle name="入力 4 2 8 9" xfId="16899" xr:uid="{00000000-0005-0000-0000-0000CB4E0000}"/>
    <cellStyle name="入力 4 2 9" xfId="1539" xr:uid="{00000000-0005-0000-0000-0000CC4E0000}"/>
    <cellStyle name="入力 4 2 9 10" xfId="17301" xr:uid="{00000000-0005-0000-0000-0000CD4E0000}"/>
    <cellStyle name="入力 4 2 9 11" xfId="18918" xr:uid="{00000000-0005-0000-0000-0000CE4E0000}"/>
    <cellStyle name="入力 4 2 9 12" xfId="20517" xr:uid="{00000000-0005-0000-0000-0000CF4E0000}"/>
    <cellStyle name="入力 4 2 9 2" xfId="2745" xr:uid="{00000000-0005-0000-0000-0000D04E0000}"/>
    <cellStyle name="入力 4 2 9 2 2" xfId="5965" xr:uid="{00000000-0005-0000-0000-0000D14E0000}"/>
    <cellStyle name="入力 4 2 9 3" xfId="3537" xr:uid="{00000000-0005-0000-0000-0000D24E0000}"/>
    <cellStyle name="入力 4 2 9 4" xfId="8377" xr:uid="{00000000-0005-0000-0000-0000D34E0000}"/>
    <cellStyle name="入力 4 2 9 5" xfId="9969" xr:uid="{00000000-0005-0000-0000-0000D44E0000}"/>
    <cellStyle name="入力 4 2 9 6" xfId="11690" xr:uid="{00000000-0005-0000-0000-0000D54E0000}"/>
    <cellStyle name="入力 4 2 9 7" xfId="13283" xr:uid="{00000000-0005-0000-0000-0000D64E0000}"/>
    <cellStyle name="入力 4 2 9 8" xfId="14778" xr:uid="{00000000-0005-0000-0000-0000D74E0000}"/>
    <cellStyle name="入力 4 2 9 9" xfId="15708" xr:uid="{00000000-0005-0000-0000-0000D84E0000}"/>
    <cellStyle name="入力 4 3" xfId="339" xr:uid="{00000000-0005-0000-0000-0000D94E0000}"/>
    <cellStyle name="入力 4 3 10" xfId="12082" xr:uid="{00000000-0005-0000-0000-0000DA4E0000}"/>
    <cellStyle name="入力 4 3 11" xfId="13633" xr:uid="{00000000-0005-0000-0000-0000DB4E0000}"/>
    <cellStyle name="入力 4 3 12" xfId="16101" xr:uid="{00000000-0005-0000-0000-0000DC4E0000}"/>
    <cellStyle name="入力 4 3 13" xfId="17718" xr:uid="{00000000-0005-0000-0000-0000DD4E0000}"/>
    <cellStyle name="入力 4 3 14" xfId="19317" xr:uid="{00000000-0005-0000-0000-0000DE4E0000}"/>
    <cellStyle name="入力 4 3 2" xfId="469" xr:uid="{00000000-0005-0000-0000-0000DF4E0000}"/>
    <cellStyle name="入力 4 3 2 10" xfId="10302" xr:uid="{00000000-0005-0000-0000-0000E04E0000}"/>
    <cellStyle name="入力 4 3 2 11" xfId="16231" xr:uid="{00000000-0005-0000-0000-0000E14E0000}"/>
    <cellStyle name="入力 4 3 2 12" xfId="17848" xr:uid="{00000000-0005-0000-0000-0000E24E0000}"/>
    <cellStyle name="入力 4 3 2 13" xfId="19447" xr:uid="{00000000-0005-0000-0000-0000E34E0000}"/>
    <cellStyle name="入力 4 3 2 2" xfId="880" xr:uid="{00000000-0005-0000-0000-0000E44E0000}"/>
    <cellStyle name="入力 4 3 2 2 10" xfId="18259" xr:uid="{00000000-0005-0000-0000-0000E54E0000}"/>
    <cellStyle name="入力 4 3 2 2 11" xfId="19858" xr:uid="{00000000-0005-0000-0000-0000E64E0000}"/>
    <cellStyle name="入力 4 3 2 2 12" xfId="4084" xr:uid="{00000000-0005-0000-0000-0000E74E0000}"/>
    <cellStyle name="入力 4 3 2 2 2" xfId="2086" xr:uid="{00000000-0005-0000-0000-0000E84E0000}"/>
    <cellStyle name="入力 4 3 2 2 2 2" xfId="5306" xr:uid="{00000000-0005-0000-0000-0000E94E0000}"/>
    <cellStyle name="入力 4 3 2 2 3" xfId="6527" xr:uid="{00000000-0005-0000-0000-0000EA4E0000}"/>
    <cellStyle name="入力 4 3 2 2 4" xfId="7718" xr:uid="{00000000-0005-0000-0000-0000EB4E0000}"/>
    <cellStyle name="入力 4 3 2 2 5" xfId="9310" xr:uid="{00000000-0005-0000-0000-0000EC4E0000}"/>
    <cellStyle name="入力 4 3 2 2 6" xfId="11031" xr:uid="{00000000-0005-0000-0000-0000ED4E0000}"/>
    <cellStyle name="入力 4 3 2 2 7" xfId="12624" xr:uid="{00000000-0005-0000-0000-0000EE4E0000}"/>
    <cellStyle name="入力 4 3 2 2 8" xfId="15049" xr:uid="{00000000-0005-0000-0000-0000EF4E0000}"/>
    <cellStyle name="入力 4 3 2 2 9" xfId="16642" xr:uid="{00000000-0005-0000-0000-0000F04E0000}"/>
    <cellStyle name="入力 4 3 2 3" xfId="1273" xr:uid="{00000000-0005-0000-0000-0000F14E0000}"/>
    <cellStyle name="入力 4 3 2 3 10" xfId="18652" xr:uid="{00000000-0005-0000-0000-0000F24E0000}"/>
    <cellStyle name="入力 4 3 2 3 11" xfId="20251" xr:uid="{00000000-0005-0000-0000-0000F34E0000}"/>
    <cellStyle name="入力 4 3 2 3 12" xfId="4477" xr:uid="{00000000-0005-0000-0000-0000F44E0000}"/>
    <cellStyle name="入力 4 3 2 3 2" xfId="2479" xr:uid="{00000000-0005-0000-0000-0000F54E0000}"/>
    <cellStyle name="入力 4 3 2 3 2 2" xfId="5699" xr:uid="{00000000-0005-0000-0000-0000F64E0000}"/>
    <cellStyle name="入力 4 3 2 3 3" xfId="6920" xr:uid="{00000000-0005-0000-0000-0000F74E0000}"/>
    <cellStyle name="入力 4 3 2 3 4" xfId="8111" xr:uid="{00000000-0005-0000-0000-0000F84E0000}"/>
    <cellStyle name="入力 4 3 2 3 5" xfId="9703" xr:uid="{00000000-0005-0000-0000-0000F94E0000}"/>
    <cellStyle name="入力 4 3 2 3 6" xfId="11424" xr:uid="{00000000-0005-0000-0000-0000FA4E0000}"/>
    <cellStyle name="入力 4 3 2 3 7" xfId="13017" xr:uid="{00000000-0005-0000-0000-0000FB4E0000}"/>
    <cellStyle name="入力 4 3 2 3 8" xfId="15442" xr:uid="{00000000-0005-0000-0000-0000FC4E0000}"/>
    <cellStyle name="入力 4 3 2 3 9" xfId="17035" xr:uid="{00000000-0005-0000-0000-0000FD4E0000}"/>
    <cellStyle name="入力 4 3 2 4" xfId="1675" xr:uid="{00000000-0005-0000-0000-0000FE4E0000}"/>
    <cellStyle name="入力 4 3 2 4 10" xfId="17437" xr:uid="{00000000-0005-0000-0000-0000FF4E0000}"/>
    <cellStyle name="入力 4 3 2 4 11" xfId="19054" xr:uid="{00000000-0005-0000-0000-0000004F0000}"/>
    <cellStyle name="入力 4 3 2 4 12" xfId="20653" xr:uid="{00000000-0005-0000-0000-0000014F0000}"/>
    <cellStyle name="入力 4 3 2 4 2" xfId="2881" xr:uid="{00000000-0005-0000-0000-0000024F0000}"/>
    <cellStyle name="入力 4 3 2 4 2 2" xfId="6101" xr:uid="{00000000-0005-0000-0000-0000034F0000}"/>
    <cellStyle name="入力 4 3 2 4 3" xfId="3673" xr:uid="{00000000-0005-0000-0000-0000044F0000}"/>
    <cellStyle name="入力 4 3 2 4 4" xfId="8513" xr:uid="{00000000-0005-0000-0000-0000054F0000}"/>
    <cellStyle name="入力 4 3 2 4 5" xfId="10105" xr:uid="{00000000-0005-0000-0000-0000064F0000}"/>
    <cellStyle name="入力 4 3 2 4 6" xfId="11826" xr:uid="{00000000-0005-0000-0000-0000074F0000}"/>
    <cellStyle name="入力 4 3 2 4 7" xfId="13419" xr:uid="{00000000-0005-0000-0000-0000084F0000}"/>
    <cellStyle name="入力 4 3 2 4 8" xfId="14914" xr:uid="{00000000-0005-0000-0000-0000094F0000}"/>
    <cellStyle name="入力 4 3 2 4 9" xfId="15844" xr:uid="{00000000-0005-0000-0000-00000A4F0000}"/>
    <cellStyle name="入力 4 3 2 5" xfId="4647" xr:uid="{00000000-0005-0000-0000-00000B4F0000}"/>
    <cellStyle name="入力 4 3 2 6" xfId="7307" xr:uid="{00000000-0005-0000-0000-00000C4F0000}"/>
    <cellStyle name="入力 4 3 2 7" xfId="8899" xr:uid="{00000000-0005-0000-0000-00000D4F0000}"/>
    <cellStyle name="入力 4 3 2 8" xfId="10619" xr:uid="{00000000-0005-0000-0000-00000E4F0000}"/>
    <cellStyle name="入力 4 3 2 9" xfId="12212" xr:uid="{00000000-0005-0000-0000-00000F4F0000}"/>
    <cellStyle name="入力 4 3 3" xfId="750" xr:uid="{00000000-0005-0000-0000-0000104F0000}"/>
    <cellStyle name="入力 4 3 3 10" xfId="18129" xr:uid="{00000000-0005-0000-0000-0000114F0000}"/>
    <cellStyle name="入力 4 3 3 11" xfId="19728" xr:uid="{00000000-0005-0000-0000-0000124F0000}"/>
    <cellStyle name="入力 4 3 3 12" xfId="3954" xr:uid="{00000000-0005-0000-0000-0000134F0000}"/>
    <cellStyle name="入力 4 3 3 2" xfId="1956" xr:uid="{00000000-0005-0000-0000-0000144F0000}"/>
    <cellStyle name="入力 4 3 3 2 2" xfId="5176" xr:uid="{00000000-0005-0000-0000-0000154F0000}"/>
    <cellStyle name="入力 4 3 3 3" xfId="6397" xr:uid="{00000000-0005-0000-0000-0000164F0000}"/>
    <cellStyle name="入力 4 3 3 4" xfId="7588" xr:uid="{00000000-0005-0000-0000-0000174F0000}"/>
    <cellStyle name="入力 4 3 3 5" xfId="9180" xr:uid="{00000000-0005-0000-0000-0000184F0000}"/>
    <cellStyle name="入力 4 3 3 6" xfId="10901" xr:uid="{00000000-0005-0000-0000-0000194F0000}"/>
    <cellStyle name="入力 4 3 3 7" xfId="12494" xr:uid="{00000000-0005-0000-0000-00001A4F0000}"/>
    <cellStyle name="入力 4 3 3 8" xfId="10291" xr:uid="{00000000-0005-0000-0000-00001B4F0000}"/>
    <cellStyle name="入力 4 3 3 9" xfId="16512" xr:uid="{00000000-0005-0000-0000-00001C4F0000}"/>
    <cellStyle name="入力 4 3 4" xfId="1143" xr:uid="{00000000-0005-0000-0000-00001D4F0000}"/>
    <cellStyle name="入力 4 3 4 10" xfId="18522" xr:uid="{00000000-0005-0000-0000-00001E4F0000}"/>
    <cellStyle name="入力 4 3 4 11" xfId="20121" xr:uid="{00000000-0005-0000-0000-00001F4F0000}"/>
    <cellStyle name="入力 4 3 4 12" xfId="4347" xr:uid="{00000000-0005-0000-0000-0000204F0000}"/>
    <cellStyle name="入力 4 3 4 2" xfId="2349" xr:uid="{00000000-0005-0000-0000-0000214F0000}"/>
    <cellStyle name="入力 4 3 4 2 2" xfId="5569" xr:uid="{00000000-0005-0000-0000-0000224F0000}"/>
    <cellStyle name="入力 4 3 4 3" xfId="6790" xr:uid="{00000000-0005-0000-0000-0000234F0000}"/>
    <cellStyle name="入力 4 3 4 4" xfId="7981" xr:uid="{00000000-0005-0000-0000-0000244F0000}"/>
    <cellStyle name="入力 4 3 4 5" xfId="9573" xr:uid="{00000000-0005-0000-0000-0000254F0000}"/>
    <cellStyle name="入力 4 3 4 6" xfId="11294" xr:uid="{00000000-0005-0000-0000-0000264F0000}"/>
    <cellStyle name="入力 4 3 4 7" xfId="12887" xr:uid="{00000000-0005-0000-0000-0000274F0000}"/>
    <cellStyle name="入力 4 3 4 8" xfId="15312" xr:uid="{00000000-0005-0000-0000-0000284F0000}"/>
    <cellStyle name="入力 4 3 4 9" xfId="16905" xr:uid="{00000000-0005-0000-0000-0000294F0000}"/>
    <cellStyle name="入力 4 3 5" xfId="1545" xr:uid="{00000000-0005-0000-0000-00002A4F0000}"/>
    <cellStyle name="入力 4 3 5 10" xfId="17307" xr:uid="{00000000-0005-0000-0000-00002B4F0000}"/>
    <cellStyle name="入力 4 3 5 11" xfId="18924" xr:uid="{00000000-0005-0000-0000-00002C4F0000}"/>
    <cellStyle name="入力 4 3 5 12" xfId="20523" xr:uid="{00000000-0005-0000-0000-00002D4F0000}"/>
    <cellStyle name="入力 4 3 5 2" xfId="2751" xr:uid="{00000000-0005-0000-0000-00002E4F0000}"/>
    <cellStyle name="入力 4 3 5 2 2" xfId="5971" xr:uid="{00000000-0005-0000-0000-00002F4F0000}"/>
    <cellStyle name="入力 4 3 5 3" xfId="3543" xr:uid="{00000000-0005-0000-0000-0000304F0000}"/>
    <cellStyle name="入力 4 3 5 4" xfId="8383" xr:uid="{00000000-0005-0000-0000-0000314F0000}"/>
    <cellStyle name="入力 4 3 5 5" xfId="9975" xr:uid="{00000000-0005-0000-0000-0000324F0000}"/>
    <cellStyle name="入力 4 3 5 6" xfId="11696" xr:uid="{00000000-0005-0000-0000-0000334F0000}"/>
    <cellStyle name="入力 4 3 5 7" xfId="13289" xr:uid="{00000000-0005-0000-0000-0000344F0000}"/>
    <cellStyle name="入力 4 3 5 8" xfId="14784" xr:uid="{00000000-0005-0000-0000-0000354F0000}"/>
    <cellStyle name="入力 4 3 5 9" xfId="15714" xr:uid="{00000000-0005-0000-0000-0000364F0000}"/>
    <cellStyle name="入力 4 3 6" xfId="4749" xr:uid="{00000000-0005-0000-0000-0000374F0000}"/>
    <cellStyle name="入力 4 3 7" xfId="7177" xr:uid="{00000000-0005-0000-0000-0000384F0000}"/>
    <cellStyle name="入力 4 3 8" xfId="8769" xr:uid="{00000000-0005-0000-0000-0000394F0000}"/>
    <cellStyle name="入力 4 3 9" xfId="10489" xr:uid="{00000000-0005-0000-0000-00003A4F0000}"/>
    <cellStyle name="入力 4 4" xfId="340" xr:uid="{00000000-0005-0000-0000-00003B4F0000}"/>
    <cellStyle name="入力 4 4 10" xfId="12083" xr:uid="{00000000-0005-0000-0000-00003C4F0000}"/>
    <cellStyle name="入力 4 4 11" xfId="13632" xr:uid="{00000000-0005-0000-0000-00003D4F0000}"/>
    <cellStyle name="入力 4 4 12" xfId="16102" xr:uid="{00000000-0005-0000-0000-00003E4F0000}"/>
    <cellStyle name="入力 4 4 13" xfId="17719" xr:uid="{00000000-0005-0000-0000-00003F4F0000}"/>
    <cellStyle name="入力 4 4 14" xfId="19318" xr:uid="{00000000-0005-0000-0000-0000404F0000}"/>
    <cellStyle name="入力 4 4 2" xfId="499" xr:uid="{00000000-0005-0000-0000-0000414F0000}"/>
    <cellStyle name="入力 4 4 2 10" xfId="13956" xr:uid="{00000000-0005-0000-0000-0000424F0000}"/>
    <cellStyle name="入力 4 4 2 11" xfId="16261" xr:uid="{00000000-0005-0000-0000-0000434F0000}"/>
    <cellStyle name="入力 4 4 2 12" xfId="17878" xr:uid="{00000000-0005-0000-0000-0000444F0000}"/>
    <cellStyle name="入力 4 4 2 13" xfId="19477" xr:uid="{00000000-0005-0000-0000-0000454F0000}"/>
    <cellStyle name="入力 4 4 2 2" xfId="910" xr:uid="{00000000-0005-0000-0000-0000464F0000}"/>
    <cellStyle name="入力 4 4 2 2 10" xfId="18289" xr:uid="{00000000-0005-0000-0000-0000474F0000}"/>
    <cellStyle name="入力 4 4 2 2 11" xfId="19888" xr:uid="{00000000-0005-0000-0000-0000484F0000}"/>
    <cellStyle name="入力 4 4 2 2 12" xfId="4114" xr:uid="{00000000-0005-0000-0000-0000494F0000}"/>
    <cellStyle name="入力 4 4 2 2 2" xfId="2116" xr:uid="{00000000-0005-0000-0000-00004A4F0000}"/>
    <cellStyle name="入力 4 4 2 2 2 2" xfId="5336" xr:uid="{00000000-0005-0000-0000-00004B4F0000}"/>
    <cellStyle name="入力 4 4 2 2 3" xfId="6557" xr:uid="{00000000-0005-0000-0000-00004C4F0000}"/>
    <cellStyle name="入力 4 4 2 2 4" xfId="7748" xr:uid="{00000000-0005-0000-0000-00004D4F0000}"/>
    <cellStyle name="入力 4 4 2 2 5" xfId="9340" xr:uid="{00000000-0005-0000-0000-00004E4F0000}"/>
    <cellStyle name="入力 4 4 2 2 6" xfId="11061" xr:uid="{00000000-0005-0000-0000-00004F4F0000}"/>
    <cellStyle name="入力 4 4 2 2 7" xfId="12654" xr:uid="{00000000-0005-0000-0000-0000504F0000}"/>
    <cellStyle name="入力 4 4 2 2 8" xfId="15079" xr:uid="{00000000-0005-0000-0000-0000514F0000}"/>
    <cellStyle name="入力 4 4 2 2 9" xfId="16672" xr:uid="{00000000-0005-0000-0000-0000524F0000}"/>
    <cellStyle name="入力 4 4 2 3" xfId="1303" xr:uid="{00000000-0005-0000-0000-0000534F0000}"/>
    <cellStyle name="入力 4 4 2 3 10" xfId="18682" xr:uid="{00000000-0005-0000-0000-0000544F0000}"/>
    <cellStyle name="入力 4 4 2 3 11" xfId="20281" xr:uid="{00000000-0005-0000-0000-0000554F0000}"/>
    <cellStyle name="入力 4 4 2 3 12" xfId="4507" xr:uid="{00000000-0005-0000-0000-0000564F0000}"/>
    <cellStyle name="入力 4 4 2 3 2" xfId="2509" xr:uid="{00000000-0005-0000-0000-0000574F0000}"/>
    <cellStyle name="入力 4 4 2 3 2 2" xfId="5729" xr:uid="{00000000-0005-0000-0000-0000584F0000}"/>
    <cellStyle name="入力 4 4 2 3 3" xfId="6950" xr:uid="{00000000-0005-0000-0000-0000594F0000}"/>
    <cellStyle name="入力 4 4 2 3 4" xfId="8141" xr:uid="{00000000-0005-0000-0000-00005A4F0000}"/>
    <cellStyle name="入力 4 4 2 3 5" xfId="9733" xr:uid="{00000000-0005-0000-0000-00005B4F0000}"/>
    <cellStyle name="入力 4 4 2 3 6" xfId="11454" xr:uid="{00000000-0005-0000-0000-00005C4F0000}"/>
    <cellStyle name="入力 4 4 2 3 7" xfId="13047" xr:uid="{00000000-0005-0000-0000-00005D4F0000}"/>
    <cellStyle name="入力 4 4 2 3 8" xfId="15472" xr:uid="{00000000-0005-0000-0000-00005E4F0000}"/>
    <cellStyle name="入力 4 4 2 3 9" xfId="17065" xr:uid="{00000000-0005-0000-0000-00005F4F0000}"/>
    <cellStyle name="入力 4 4 2 4" xfId="1705" xr:uid="{00000000-0005-0000-0000-0000604F0000}"/>
    <cellStyle name="入力 4 4 2 4 10" xfId="17467" xr:uid="{00000000-0005-0000-0000-0000614F0000}"/>
    <cellStyle name="入力 4 4 2 4 11" xfId="19084" xr:uid="{00000000-0005-0000-0000-0000624F0000}"/>
    <cellStyle name="入力 4 4 2 4 12" xfId="20683" xr:uid="{00000000-0005-0000-0000-0000634F0000}"/>
    <cellStyle name="入力 4 4 2 4 2" xfId="2911" xr:uid="{00000000-0005-0000-0000-0000644F0000}"/>
    <cellStyle name="入力 4 4 2 4 2 2" xfId="6131" xr:uid="{00000000-0005-0000-0000-0000654F0000}"/>
    <cellStyle name="入力 4 4 2 4 3" xfId="3703" xr:uid="{00000000-0005-0000-0000-0000664F0000}"/>
    <cellStyle name="入力 4 4 2 4 4" xfId="8543" xr:uid="{00000000-0005-0000-0000-0000674F0000}"/>
    <cellStyle name="入力 4 4 2 4 5" xfId="10135" xr:uid="{00000000-0005-0000-0000-0000684F0000}"/>
    <cellStyle name="入力 4 4 2 4 6" xfId="11856" xr:uid="{00000000-0005-0000-0000-0000694F0000}"/>
    <cellStyle name="入力 4 4 2 4 7" xfId="13449" xr:uid="{00000000-0005-0000-0000-00006A4F0000}"/>
    <cellStyle name="入力 4 4 2 4 8" xfId="14944" xr:uid="{00000000-0005-0000-0000-00006B4F0000}"/>
    <cellStyle name="入力 4 4 2 4 9" xfId="15874" xr:uid="{00000000-0005-0000-0000-00006C4F0000}"/>
    <cellStyle name="入力 4 4 2 5" xfId="4617" xr:uid="{00000000-0005-0000-0000-00006D4F0000}"/>
    <cellStyle name="入力 4 4 2 6" xfId="7337" xr:uid="{00000000-0005-0000-0000-00006E4F0000}"/>
    <cellStyle name="入力 4 4 2 7" xfId="8929" xr:uid="{00000000-0005-0000-0000-00006F4F0000}"/>
    <cellStyle name="入力 4 4 2 8" xfId="10649" xr:uid="{00000000-0005-0000-0000-0000704F0000}"/>
    <cellStyle name="入力 4 4 2 9" xfId="12242" xr:uid="{00000000-0005-0000-0000-0000714F0000}"/>
    <cellStyle name="入力 4 4 3" xfId="751" xr:uid="{00000000-0005-0000-0000-0000724F0000}"/>
    <cellStyle name="入力 4 4 3 10" xfId="18130" xr:uid="{00000000-0005-0000-0000-0000734F0000}"/>
    <cellStyle name="入力 4 4 3 11" xfId="19729" xr:uid="{00000000-0005-0000-0000-0000744F0000}"/>
    <cellStyle name="入力 4 4 3 12" xfId="3955" xr:uid="{00000000-0005-0000-0000-0000754F0000}"/>
    <cellStyle name="入力 4 4 3 2" xfId="1957" xr:uid="{00000000-0005-0000-0000-0000764F0000}"/>
    <cellStyle name="入力 4 4 3 2 2" xfId="5177" xr:uid="{00000000-0005-0000-0000-0000774F0000}"/>
    <cellStyle name="入力 4 4 3 3" xfId="6398" xr:uid="{00000000-0005-0000-0000-0000784F0000}"/>
    <cellStyle name="入力 4 4 3 4" xfId="7589" xr:uid="{00000000-0005-0000-0000-0000794F0000}"/>
    <cellStyle name="入力 4 4 3 5" xfId="9181" xr:uid="{00000000-0005-0000-0000-00007A4F0000}"/>
    <cellStyle name="入力 4 4 3 6" xfId="10902" xr:uid="{00000000-0005-0000-0000-00007B4F0000}"/>
    <cellStyle name="入力 4 4 3 7" xfId="12495" xr:uid="{00000000-0005-0000-0000-00007C4F0000}"/>
    <cellStyle name="入力 4 4 3 8" xfId="13518" xr:uid="{00000000-0005-0000-0000-00007D4F0000}"/>
    <cellStyle name="入力 4 4 3 9" xfId="16513" xr:uid="{00000000-0005-0000-0000-00007E4F0000}"/>
    <cellStyle name="入力 4 4 4" xfId="1144" xr:uid="{00000000-0005-0000-0000-00007F4F0000}"/>
    <cellStyle name="入力 4 4 4 10" xfId="18523" xr:uid="{00000000-0005-0000-0000-0000804F0000}"/>
    <cellStyle name="入力 4 4 4 11" xfId="20122" xr:uid="{00000000-0005-0000-0000-0000814F0000}"/>
    <cellStyle name="入力 4 4 4 12" xfId="4348" xr:uid="{00000000-0005-0000-0000-0000824F0000}"/>
    <cellStyle name="入力 4 4 4 2" xfId="2350" xr:uid="{00000000-0005-0000-0000-0000834F0000}"/>
    <cellStyle name="入力 4 4 4 2 2" xfId="5570" xr:uid="{00000000-0005-0000-0000-0000844F0000}"/>
    <cellStyle name="入力 4 4 4 3" xfId="6791" xr:uid="{00000000-0005-0000-0000-0000854F0000}"/>
    <cellStyle name="入力 4 4 4 4" xfId="7982" xr:uid="{00000000-0005-0000-0000-0000864F0000}"/>
    <cellStyle name="入力 4 4 4 5" xfId="9574" xr:uid="{00000000-0005-0000-0000-0000874F0000}"/>
    <cellStyle name="入力 4 4 4 6" xfId="11295" xr:uid="{00000000-0005-0000-0000-0000884F0000}"/>
    <cellStyle name="入力 4 4 4 7" xfId="12888" xr:uid="{00000000-0005-0000-0000-0000894F0000}"/>
    <cellStyle name="入力 4 4 4 8" xfId="15313" xr:uid="{00000000-0005-0000-0000-00008A4F0000}"/>
    <cellStyle name="入力 4 4 4 9" xfId="16906" xr:uid="{00000000-0005-0000-0000-00008B4F0000}"/>
    <cellStyle name="入力 4 4 5" xfId="1546" xr:uid="{00000000-0005-0000-0000-00008C4F0000}"/>
    <cellStyle name="入力 4 4 5 10" xfId="17308" xr:uid="{00000000-0005-0000-0000-00008D4F0000}"/>
    <cellStyle name="入力 4 4 5 11" xfId="18925" xr:uid="{00000000-0005-0000-0000-00008E4F0000}"/>
    <cellStyle name="入力 4 4 5 12" xfId="20524" xr:uid="{00000000-0005-0000-0000-00008F4F0000}"/>
    <cellStyle name="入力 4 4 5 2" xfId="2752" xr:uid="{00000000-0005-0000-0000-0000904F0000}"/>
    <cellStyle name="入力 4 4 5 2 2" xfId="5972" xr:uid="{00000000-0005-0000-0000-0000914F0000}"/>
    <cellStyle name="入力 4 4 5 3" xfId="3544" xr:uid="{00000000-0005-0000-0000-0000924F0000}"/>
    <cellStyle name="入力 4 4 5 4" xfId="8384" xr:uid="{00000000-0005-0000-0000-0000934F0000}"/>
    <cellStyle name="入力 4 4 5 5" xfId="9976" xr:uid="{00000000-0005-0000-0000-0000944F0000}"/>
    <cellStyle name="入力 4 4 5 6" xfId="11697" xr:uid="{00000000-0005-0000-0000-0000954F0000}"/>
    <cellStyle name="入力 4 4 5 7" xfId="13290" xr:uid="{00000000-0005-0000-0000-0000964F0000}"/>
    <cellStyle name="入力 4 4 5 8" xfId="14785" xr:uid="{00000000-0005-0000-0000-0000974F0000}"/>
    <cellStyle name="入力 4 4 5 9" xfId="15715" xr:uid="{00000000-0005-0000-0000-0000984F0000}"/>
    <cellStyle name="入力 4 4 6" xfId="4946" xr:uid="{00000000-0005-0000-0000-0000994F0000}"/>
    <cellStyle name="入力 4 4 7" xfId="7178" xr:uid="{00000000-0005-0000-0000-00009A4F0000}"/>
    <cellStyle name="入力 4 4 8" xfId="8770" xr:uid="{00000000-0005-0000-0000-00009B4F0000}"/>
    <cellStyle name="入力 4 4 9" xfId="10490" xr:uid="{00000000-0005-0000-0000-00009C4F0000}"/>
    <cellStyle name="入力 4 5" xfId="341" xr:uid="{00000000-0005-0000-0000-00009D4F0000}"/>
    <cellStyle name="入力 4 5 10" xfId="12084" xr:uid="{00000000-0005-0000-0000-00009E4F0000}"/>
    <cellStyle name="入力 4 5 11" xfId="13631" xr:uid="{00000000-0005-0000-0000-00009F4F0000}"/>
    <cellStyle name="入力 4 5 12" xfId="16103" xr:uid="{00000000-0005-0000-0000-0000A04F0000}"/>
    <cellStyle name="入力 4 5 13" xfId="17720" xr:uid="{00000000-0005-0000-0000-0000A14F0000}"/>
    <cellStyle name="入力 4 5 14" xfId="19319" xr:uid="{00000000-0005-0000-0000-0000A24F0000}"/>
    <cellStyle name="入力 4 5 2" xfId="445" xr:uid="{00000000-0005-0000-0000-0000A34F0000}"/>
    <cellStyle name="入力 4 5 2 10" xfId="13589" xr:uid="{00000000-0005-0000-0000-0000A44F0000}"/>
    <cellStyle name="入力 4 5 2 11" xfId="16207" xr:uid="{00000000-0005-0000-0000-0000A54F0000}"/>
    <cellStyle name="入力 4 5 2 12" xfId="17824" xr:uid="{00000000-0005-0000-0000-0000A64F0000}"/>
    <cellStyle name="入力 4 5 2 13" xfId="19423" xr:uid="{00000000-0005-0000-0000-0000A74F0000}"/>
    <cellStyle name="入力 4 5 2 2" xfId="856" xr:uid="{00000000-0005-0000-0000-0000A84F0000}"/>
    <cellStyle name="入力 4 5 2 2 10" xfId="18235" xr:uid="{00000000-0005-0000-0000-0000A94F0000}"/>
    <cellStyle name="入力 4 5 2 2 11" xfId="19834" xr:uid="{00000000-0005-0000-0000-0000AA4F0000}"/>
    <cellStyle name="入力 4 5 2 2 12" xfId="4060" xr:uid="{00000000-0005-0000-0000-0000AB4F0000}"/>
    <cellStyle name="入力 4 5 2 2 2" xfId="2062" xr:uid="{00000000-0005-0000-0000-0000AC4F0000}"/>
    <cellStyle name="入力 4 5 2 2 2 2" xfId="5282" xr:uid="{00000000-0005-0000-0000-0000AD4F0000}"/>
    <cellStyle name="入力 4 5 2 2 3" xfId="6503" xr:uid="{00000000-0005-0000-0000-0000AE4F0000}"/>
    <cellStyle name="入力 4 5 2 2 4" xfId="7694" xr:uid="{00000000-0005-0000-0000-0000AF4F0000}"/>
    <cellStyle name="入力 4 5 2 2 5" xfId="9286" xr:uid="{00000000-0005-0000-0000-0000B04F0000}"/>
    <cellStyle name="入力 4 5 2 2 6" xfId="11007" xr:uid="{00000000-0005-0000-0000-0000B14F0000}"/>
    <cellStyle name="入力 4 5 2 2 7" xfId="12600" xr:uid="{00000000-0005-0000-0000-0000B24F0000}"/>
    <cellStyle name="入力 4 5 2 2 8" xfId="15025" xr:uid="{00000000-0005-0000-0000-0000B34F0000}"/>
    <cellStyle name="入力 4 5 2 2 9" xfId="16618" xr:uid="{00000000-0005-0000-0000-0000B44F0000}"/>
    <cellStyle name="入力 4 5 2 3" xfId="1249" xr:uid="{00000000-0005-0000-0000-0000B54F0000}"/>
    <cellStyle name="入力 4 5 2 3 10" xfId="18628" xr:uid="{00000000-0005-0000-0000-0000B64F0000}"/>
    <cellStyle name="入力 4 5 2 3 11" xfId="20227" xr:uid="{00000000-0005-0000-0000-0000B74F0000}"/>
    <cellStyle name="入力 4 5 2 3 12" xfId="4453" xr:uid="{00000000-0005-0000-0000-0000B84F0000}"/>
    <cellStyle name="入力 4 5 2 3 2" xfId="2455" xr:uid="{00000000-0005-0000-0000-0000B94F0000}"/>
    <cellStyle name="入力 4 5 2 3 2 2" xfId="5675" xr:uid="{00000000-0005-0000-0000-0000BA4F0000}"/>
    <cellStyle name="入力 4 5 2 3 3" xfId="6896" xr:uid="{00000000-0005-0000-0000-0000BB4F0000}"/>
    <cellStyle name="入力 4 5 2 3 4" xfId="8087" xr:uid="{00000000-0005-0000-0000-0000BC4F0000}"/>
    <cellStyle name="入力 4 5 2 3 5" xfId="9679" xr:uid="{00000000-0005-0000-0000-0000BD4F0000}"/>
    <cellStyle name="入力 4 5 2 3 6" xfId="11400" xr:uid="{00000000-0005-0000-0000-0000BE4F0000}"/>
    <cellStyle name="入力 4 5 2 3 7" xfId="12993" xr:uid="{00000000-0005-0000-0000-0000BF4F0000}"/>
    <cellStyle name="入力 4 5 2 3 8" xfId="15418" xr:uid="{00000000-0005-0000-0000-0000C04F0000}"/>
    <cellStyle name="入力 4 5 2 3 9" xfId="17011" xr:uid="{00000000-0005-0000-0000-0000C14F0000}"/>
    <cellStyle name="入力 4 5 2 4" xfId="1651" xr:uid="{00000000-0005-0000-0000-0000C24F0000}"/>
    <cellStyle name="入力 4 5 2 4 10" xfId="17413" xr:uid="{00000000-0005-0000-0000-0000C34F0000}"/>
    <cellStyle name="入力 4 5 2 4 11" xfId="19030" xr:uid="{00000000-0005-0000-0000-0000C44F0000}"/>
    <cellStyle name="入力 4 5 2 4 12" xfId="20629" xr:uid="{00000000-0005-0000-0000-0000C54F0000}"/>
    <cellStyle name="入力 4 5 2 4 2" xfId="2857" xr:uid="{00000000-0005-0000-0000-0000C64F0000}"/>
    <cellStyle name="入力 4 5 2 4 2 2" xfId="6077" xr:uid="{00000000-0005-0000-0000-0000C74F0000}"/>
    <cellStyle name="入力 4 5 2 4 3" xfId="3649" xr:uid="{00000000-0005-0000-0000-0000C84F0000}"/>
    <cellStyle name="入力 4 5 2 4 4" xfId="8489" xr:uid="{00000000-0005-0000-0000-0000C94F0000}"/>
    <cellStyle name="入力 4 5 2 4 5" xfId="10081" xr:uid="{00000000-0005-0000-0000-0000CA4F0000}"/>
    <cellStyle name="入力 4 5 2 4 6" xfId="11802" xr:uid="{00000000-0005-0000-0000-0000CB4F0000}"/>
    <cellStyle name="入力 4 5 2 4 7" xfId="13395" xr:uid="{00000000-0005-0000-0000-0000CC4F0000}"/>
    <cellStyle name="入力 4 5 2 4 8" xfId="14890" xr:uid="{00000000-0005-0000-0000-0000CD4F0000}"/>
    <cellStyle name="入力 4 5 2 4 9" xfId="15820" xr:uid="{00000000-0005-0000-0000-0000CE4F0000}"/>
    <cellStyle name="入力 4 5 2 5" xfId="4699" xr:uid="{00000000-0005-0000-0000-0000CF4F0000}"/>
    <cellStyle name="入力 4 5 2 6" xfId="7283" xr:uid="{00000000-0005-0000-0000-0000D04F0000}"/>
    <cellStyle name="入力 4 5 2 7" xfId="8875" xr:uid="{00000000-0005-0000-0000-0000D14F0000}"/>
    <cellStyle name="入力 4 5 2 8" xfId="10595" xr:uid="{00000000-0005-0000-0000-0000D24F0000}"/>
    <cellStyle name="入力 4 5 2 9" xfId="12188" xr:uid="{00000000-0005-0000-0000-0000D34F0000}"/>
    <cellStyle name="入力 4 5 3" xfId="752" xr:uid="{00000000-0005-0000-0000-0000D44F0000}"/>
    <cellStyle name="入力 4 5 3 10" xfId="18131" xr:uid="{00000000-0005-0000-0000-0000D54F0000}"/>
    <cellStyle name="入力 4 5 3 11" xfId="19730" xr:uid="{00000000-0005-0000-0000-0000D64F0000}"/>
    <cellStyle name="入力 4 5 3 12" xfId="3956" xr:uid="{00000000-0005-0000-0000-0000D74F0000}"/>
    <cellStyle name="入力 4 5 3 2" xfId="1958" xr:uid="{00000000-0005-0000-0000-0000D84F0000}"/>
    <cellStyle name="入力 4 5 3 2 2" xfId="5178" xr:uid="{00000000-0005-0000-0000-0000D94F0000}"/>
    <cellStyle name="入力 4 5 3 3" xfId="6399" xr:uid="{00000000-0005-0000-0000-0000DA4F0000}"/>
    <cellStyle name="入力 4 5 3 4" xfId="7590" xr:uid="{00000000-0005-0000-0000-0000DB4F0000}"/>
    <cellStyle name="入力 4 5 3 5" xfId="9182" xr:uid="{00000000-0005-0000-0000-0000DC4F0000}"/>
    <cellStyle name="入力 4 5 3 6" xfId="10903" xr:uid="{00000000-0005-0000-0000-0000DD4F0000}"/>
    <cellStyle name="入力 4 5 3 7" xfId="12496" xr:uid="{00000000-0005-0000-0000-0000DE4F0000}"/>
    <cellStyle name="入力 4 5 3 8" xfId="10198" xr:uid="{00000000-0005-0000-0000-0000DF4F0000}"/>
    <cellStyle name="入力 4 5 3 9" xfId="16514" xr:uid="{00000000-0005-0000-0000-0000E04F0000}"/>
    <cellStyle name="入力 4 5 4" xfId="1145" xr:uid="{00000000-0005-0000-0000-0000E14F0000}"/>
    <cellStyle name="入力 4 5 4 10" xfId="18524" xr:uid="{00000000-0005-0000-0000-0000E24F0000}"/>
    <cellStyle name="入力 4 5 4 11" xfId="20123" xr:uid="{00000000-0005-0000-0000-0000E34F0000}"/>
    <cellStyle name="入力 4 5 4 12" xfId="4349" xr:uid="{00000000-0005-0000-0000-0000E44F0000}"/>
    <cellStyle name="入力 4 5 4 2" xfId="2351" xr:uid="{00000000-0005-0000-0000-0000E54F0000}"/>
    <cellStyle name="入力 4 5 4 2 2" xfId="5571" xr:uid="{00000000-0005-0000-0000-0000E64F0000}"/>
    <cellStyle name="入力 4 5 4 3" xfId="6792" xr:uid="{00000000-0005-0000-0000-0000E74F0000}"/>
    <cellStyle name="入力 4 5 4 4" xfId="7983" xr:uid="{00000000-0005-0000-0000-0000E84F0000}"/>
    <cellStyle name="入力 4 5 4 5" xfId="9575" xr:uid="{00000000-0005-0000-0000-0000E94F0000}"/>
    <cellStyle name="入力 4 5 4 6" xfId="11296" xr:uid="{00000000-0005-0000-0000-0000EA4F0000}"/>
    <cellStyle name="入力 4 5 4 7" xfId="12889" xr:uid="{00000000-0005-0000-0000-0000EB4F0000}"/>
    <cellStyle name="入力 4 5 4 8" xfId="15314" xr:uid="{00000000-0005-0000-0000-0000EC4F0000}"/>
    <cellStyle name="入力 4 5 4 9" xfId="16907" xr:uid="{00000000-0005-0000-0000-0000ED4F0000}"/>
    <cellStyle name="入力 4 5 5" xfId="1547" xr:uid="{00000000-0005-0000-0000-0000EE4F0000}"/>
    <cellStyle name="入力 4 5 5 10" xfId="17309" xr:uid="{00000000-0005-0000-0000-0000EF4F0000}"/>
    <cellStyle name="入力 4 5 5 11" xfId="18926" xr:uid="{00000000-0005-0000-0000-0000F04F0000}"/>
    <cellStyle name="入力 4 5 5 12" xfId="20525" xr:uid="{00000000-0005-0000-0000-0000F14F0000}"/>
    <cellStyle name="入力 4 5 5 2" xfId="2753" xr:uid="{00000000-0005-0000-0000-0000F24F0000}"/>
    <cellStyle name="入力 4 5 5 2 2" xfId="5973" xr:uid="{00000000-0005-0000-0000-0000F34F0000}"/>
    <cellStyle name="入力 4 5 5 3" xfId="3545" xr:uid="{00000000-0005-0000-0000-0000F44F0000}"/>
    <cellStyle name="入力 4 5 5 4" xfId="8385" xr:uid="{00000000-0005-0000-0000-0000F54F0000}"/>
    <cellStyle name="入力 4 5 5 5" xfId="9977" xr:uid="{00000000-0005-0000-0000-0000F64F0000}"/>
    <cellStyle name="入力 4 5 5 6" xfId="11698" xr:uid="{00000000-0005-0000-0000-0000F74F0000}"/>
    <cellStyle name="入力 4 5 5 7" xfId="13291" xr:uid="{00000000-0005-0000-0000-0000F84F0000}"/>
    <cellStyle name="入力 4 5 5 8" xfId="14786" xr:uid="{00000000-0005-0000-0000-0000F94F0000}"/>
    <cellStyle name="入力 4 5 5 9" xfId="15716" xr:uid="{00000000-0005-0000-0000-0000FA4F0000}"/>
    <cellStyle name="入力 4 5 6" xfId="4748" xr:uid="{00000000-0005-0000-0000-0000FB4F0000}"/>
    <cellStyle name="入力 4 5 7" xfId="7179" xr:uid="{00000000-0005-0000-0000-0000FC4F0000}"/>
    <cellStyle name="入力 4 5 8" xfId="8771" xr:uid="{00000000-0005-0000-0000-0000FD4F0000}"/>
    <cellStyle name="入力 4 5 9" xfId="10491" xr:uid="{00000000-0005-0000-0000-0000FE4F0000}"/>
    <cellStyle name="入力 4 6" xfId="342" xr:uid="{00000000-0005-0000-0000-0000FF4F0000}"/>
    <cellStyle name="入力 4 6 10" xfId="12085" xr:uid="{00000000-0005-0000-0000-000000500000}"/>
    <cellStyle name="入力 4 6 11" xfId="13511" xr:uid="{00000000-0005-0000-0000-000001500000}"/>
    <cellStyle name="入力 4 6 12" xfId="16104" xr:uid="{00000000-0005-0000-0000-000002500000}"/>
    <cellStyle name="入力 4 6 13" xfId="17721" xr:uid="{00000000-0005-0000-0000-000003500000}"/>
    <cellStyle name="入力 4 6 14" xfId="19320" xr:uid="{00000000-0005-0000-0000-000004500000}"/>
    <cellStyle name="入力 4 6 2" xfId="446" xr:uid="{00000000-0005-0000-0000-000005500000}"/>
    <cellStyle name="入力 4 6 2 10" xfId="13716" xr:uid="{00000000-0005-0000-0000-000006500000}"/>
    <cellStyle name="入力 4 6 2 11" xfId="16208" xr:uid="{00000000-0005-0000-0000-000007500000}"/>
    <cellStyle name="入力 4 6 2 12" xfId="17825" xr:uid="{00000000-0005-0000-0000-000008500000}"/>
    <cellStyle name="入力 4 6 2 13" xfId="19424" xr:uid="{00000000-0005-0000-0000-000009500000}"/>
    <cellStyle name="入力 4 6 2 2" xfId="857" xr:uid="{00000000-0005-0000-0000-00000A500000}"/>
    <cellStyle name="入力 4 6 2 2 10" xfId="18236" xr:uid="{00000000-0005-0000-0000-00000B500000}"/>
    <cellStyle name="入力 4 6 2 2 11" xfId="19835" xr:uid="{00000000-0005-0000-0000-00000C500000}"/>
    <cellStyle name="入力 4 6 2 2 12" xfId="4061" xr:uid="{00000000-0005-0000-0000-00000D500000}"/>
    <cellStyle name="入力 4 6 2 2 2" xfId="2063" xr:uid="{00000000-0005-0000-0000-00000E500000}"/>
    <cellStyle name="入力 4 6 2 2 2 2" xfId="5283" xr:uid="{00000000-0005-0000-0000-00000F500000}"/>
    <cellStyle name="入力 4 6 2 2 3" xfId="6504" xr:uid="{00000000-0005-0000-0000-000010500000}"/>
    <cellStyle name="入力 4 6 2 2 4" xfId="7695" xr:uid="{00000000-0005-0000-0000-000011500000}"/>
    <cellStyle name="入力 4 6 2 2 5" xfId="9287" xr:uid="{00000000-0005-0000-0000-000012500000}"/>
    <cellStyle name="入力 4 6 2 2 6" xfId="11008" xr:uid="{00000000-0005-0000-0000-000013500000}"/>
    <cellStyle name="入力 4 6 2 2 7" xfId="12601" xr:uid="{00000000-0005-0000-0000-000014500000}"/>
    <cellStyle name="入力 4 6 2 2 8" xfId="15026" xr:uid="{00000000-0005-0000-0000-000015500000}"/>
    <cellStyle name="入力 4 6 2 2 9" xfId="16619" xr:uid="{00000000-0005-0000-0000-000016500000}"/>
    <cellStyle name="入力 4 6 2 3" xfId="1250" xr:uid="{00000000-0005-0000-0000-000017500000}"/>
    <cellStyle name="入力 4 6 2 3 10" xfId="18629" xr:uid="{00000000-0005-0000-0000-000018500000}"/>
    <cellStyle name="入力 4 6 2 3 11" xfId="20228" xr:uid="{00000000-0005-0000-0000-000019500000}"/>
    <cellStyle name="入力 4 6 2 3 12" xfId="4454" xr:uid="{00000000-0005-0000-0000-00001A500000}"/>
    <cellStyle name="入力 4 6 2 3 2" xfId="2456" xr:uid="{00000000-0005-0000-0000-00001B500000}"/>
    <cellStyle name="入力 4 6 2 3 2 2" xfId="5676" xr:uid="{00000000-0005-0000-0000-00001C500000}"/>
    <cellStyle name="入力 4 6 2 3 3" xfId="6897" xr:uid="{00000000-0005-0000-0000-00001D500000}"/>
    <cellStyle name="入力 4 6 2 3 4" xfId="8088" xr:uid="{00000000-0005-0000-0000-00001E500000}"/>
    <cellStyle name="入力 4 6 2 3 5" xfId="9680" xr:uid="{00000000-0005-0000-0000-00001F500000}"/>
    <cellStyle name="入力 4 6 2 3 6" xfId="11401" xr:uid="{00000000-0005-0000-0000-000020500000}"/>
    <cellStyle name="入力 4 6 2 3 7" xfId="12994" xr:uid="{00000000-0005-0000-0000-000021500000}"/>
    <cellStyle name="入力 4 6 2 3 8" xfId="15419" xr:uid="{00000000-0005-0000-0000-000022500000}"/>
    <cellStyle name="入力 4 6 2 3 9" xfId="17012" xr:uid="{00000000-0005-0000-0000-000023500000}"/>
    <cellStyle name="入力 4 6 2 4" xfId="1652" xr:uid="{00000000-0005-0000-0000-000024500000}"/>
    <cellStyle name="入力 4 6 2 4 10" xfId="17414" xr:uid="{00000000-0005-0000-0000-000025500000}"/>
    <cellStyle name="入力 4 6 2 4 11" xfId="19031" xr:uid="{00000000-0005-0000-0000-000026500000}"/>
    <cellStyle name="入力 4 6 2 4 12" xfId="20630" xr:uid="{00000000-0005-0000-0000-000027500000}"/>
    <cellStyle name="入力 4 6 2 4 2" xfId="2858" xr:uid="{00000000-0005-0000-0000-000028500000}"/>
    <cellStyle name="入力 4 6 2 4 2 2" xfId="6078" xr:uid="{00000000-0005-0000-0000-000029500000}"/>
    <cellStyle name="入力 4 6 2 4 3" xfId="3650" xr:uid="{00000000-0005-0000-0000-00002A500000}"/>
    <cellStyle name="入力 4 6 2 4 4" xfId="8490" xr:uid="{00000000-0005-0000-0000-00002B500000}"/>
    <cellStyle name="入力 4 6 2 4 5" xfId="10082" xr:uid="{00000000-0005-0000-0000-00002C500000}"/>
    <cellStyle name="入力 4 6 2 4 6" xfId="11803" xr:uid="{00000000-0005-0000-0000-00002D500000}"/>
    <cellStyle name="入力 4 6 2 4 7" xfId="13396" xr:uid="{00000000-0005-0000-0000-00002E500000}"/>
    <cellStyle name="入力 4 6 2 4 8" xfId="14891" xr:uid="{00000000-0005-0000-0000-00002F500000}"/>
    <cellStyle name="入力 4 6 2 4 9" xfId="15821" xr:uid="{00000000-0005-0000-0000-000030500000}"/>
    <cellStyle name="入力 4 6 2 5" xfId="4930" xr:uid="{00000000-0005-0000-0000-000031500000}"/>
    <cellStyle name="入力 4 6 2 6" xfId="7284" xr:uid="{00000000-0005-0000-0000-000032500000}"/>
    <cellStyle name="入力 4 6 2 7" xfId="8876" xr:uid="{00000000-0005-0000-0000-000033500000}"/>
    <cellStyle name="入力 4 6 2 8" xfId="10596" xr:uid="{00000000-0005-0000-0000-000034500000}"/>
    <cellStyle name="入力 4 6 2 9" xfId="12189" xr:uid="{00000000-0005-0000-0000-000035500000}"/>
    <cellStyle name="入力 4 6 3" xfId="753" xr:uid="{00000000-0005-0000-0000-000036500000}"/>
    <cellStyle name="入力 4 6 3 10" xfId="18132" xr:uid="{00000000-0005-0000-0000-000037500000}"/>
    <cellStyle name="入力 4 6 3 11" xfId="19731" xr:uid="{00000000-0005-0000-0000-000038500000}"/>
    <cellStyle name="入力 4 6 3 12" xfId="3957" xr:uid="{00000000-0005-0000-0000-000039500000}"/>
    <cellStyle name="入力 4 6 3 2" xfId="1959" xr:uid="{00000000-0005-0000-0000-00003A500000}"/>
    <cellStyle name="入力 4 6 3 2 2" xfId="5179" xr:uid="{00000000-0005-0000-0000-00003B500000}"/>
    <cellStyle name="入力 4 6 3 3" xfId="6400" xr:uid="{00000000-0005-0000-0000-00003C500000}"/>
    <cellStyle name="入力 4 6 3 4" xfId="7591" xr:uid="{00000000-0005-0000-0000-00003D500000}"/>
    <cellStyle name="入力 4 6 3 5" xfId="9183" xr:uid="{00000000-0005-0000-0000-00003E500000}"/>
    <cellStyle name="入力 4 6 3 6" xfId="10904" xr:uid="{00000000-0005-0000-0000-00003F500000}"/>
    <cellStyle name="入力 4 6 3 7" xfId="12497" xr:uid="{00000000-0005-0000-0000-000040500000}"/>
    <cellStyle name="入力 4 6 3 8" xfId="10204" xr:uid="{00000000-0005-0000-0000-000041500000}"/>
    <cellStyle name="入力 4 6 3 9" xfId="16515" xr:uid="{00000000-0005-0000-0000-000042500000}"/>
    <cellStyle name="入力 4 6 4" xfId="1146" xr:uid="{00000000-0005-0000-0000-000043500000}"/>
    <cellStyle name="入力 4 6 4 10" xfId="18525" xr:uid="{00000000-0005-0000-0000-000044500000}"/>
    <cellStyle name="入力 4 6 4 11" xfId="20124" xr:uid="{00000000-0005-0000-0000-000045500000}"/>
    <cellStyle name="入力 4 6 4 12" xfId="4350" xr:uid="{00000000-0005-0000-0000-000046500000}"/>
    <cellStyle name="入力 4 6 4 2" xfId="2352" xr:uid="{00000000-0005-0000-0000-000047500000}"/>
    <cellStyle name="入力 4 6 4 2 2" xfId="5572" xr:uid="{00000000-0005-0000-0000-000048500000}"/>
    <cellStyle name="入力 4 6 4 3" xfId="6793" xr:uid="{00000000-0005-0000-0000-000049500000}"/>
    <cellStyle name="入力 4 6 4 4" xfId="7984" xr:uid="{00000000-0005-0000-0000-00004A500000}"/>
    <cellStyle name="入力 4 6 4 5" xfId="9576" xr:uid="{00000000-0005-0000-0000-00004B500000}"/>
    <cellStyle name="入力 4 6 4 6" xfId="11297" xr:uid="{00000000-0005-0000-0000-00004C500000}"/>
    <cellStyle name="入力 4 6 4 7" xfId="12890" xr:uid="{00000000-0005-0000-0000-00004D500000}"/>
    <cellStyle name="入力 4 6 4 8" xfId="15315" xr:uid="{00000000-0005-0000-0000-00004E500000}"/>
    <cellStyle name="入力 4 6 4 9" xfId="16908" xr:uid="{00000000-0005-0000-0000-00004F500000}"/>
    <cellStyle name="入力 4 6 5" xfId="1548" xr:uid="{00000000-0005-0000-0000-000050500000}"/>
    <cellStyle name="入力 4 6 5 10" xfId="17310" xr:uid="{00000000-0005-0000-0000-000051500000}"/>
    <cellStyle name="入力 4 6 5 11" xfId="18927" xr:uid="{00000000-0005-0000-0000-000052500000}"/>
    <cellStyle name="入力 4 6 5 12" xfId="20526" xr:uid="{00000000-0005-0000-0000-000053500000}"/>
    <cellStyle name="入力 4 6 5 2" xfId="2754" xr:uid="{00000000-0005-0000-0000-000054500000}"/>
    <cellStyle name="入力 4 6 5 2 2" xfId="5974" xr:uid="{00000000-0005-0000-0000-000055500000}"/>
    <cellStyle name="入力 4 6 5 3" xfId="3546" xr:uid="{00000000-0005-0000-0000-000056500000}"/>
    <cellStyle name="入力 4 6 5 4" xfId="8386" xr:uid="{00000000-0005-0000-0000-000057500000}"/>
    <cellStyle name="入力 4 6 5 5" xfId="9978" xr:uid="{00000000-0005-0000-0000-000058500000}"/>
    <cellStyle name="入力 4 6 5 6" xfId="11699" xr:uid="{00000000-0005-0000-0000-000059500000}"/>
    <cellStyle name="入力 4 6 5 7" xfId="13292" xr:uid="{00000000-0005-0000-0000-00005A500000}"/>
    <cellStyle name="入力 4 6 5 8" xfId="14787" xr:uid="{00000000-0005-0000-0000-00005B500000}"/>
    <cellStyle name="入力 4 6 5 9" xfId="15717" xr:uid="{00000000-0005-0000-0000-00005C500000}"/>
    <cellStyle name="入力 4 6 6" xfId="4924" xr:uid="{00000000-0005-0000-0000-00005D500000}"/>
    <cellStyle name="入力 4 6 7" xfId="7180" xr:uid="{00000000-0005-0000-0000-00005E500000}"/>
    <cellStyle name="入力 4 6 8" xfId="8772" xr:uid="{00000000-0005-0000-0000-00005F500000}"/>
    <cellStyle name="入力 4 6 9" xfId="10492" xr:uid="{00000000-0005-0000-0000-000060500000}"/>
    <cellStyle name="入力 4 7" xfId="343" xr:uid="{00000000-0005-0000-0000-000061500000}"/>
    <cellStyle name="入力 4 7 10" xfId="12086" xr:uid="{00000000-0005-0000-0000-000062500000}"/>
    <cellStyle name="入力 4 7 11" xfId="13767" xr:uid="{00000000-0005-0000-0000-000063500000}"/>
    <cellStyle name="入力 4 7 12" xfId="16105" xr:uid="{00000000-0005-0000-0000-000064500000}"/>
    <cellStyle name="入力 4 7 13" xfId="17722" xr:uid="{00000000-0005-0000-0000-000065500000}"/>
    <cellStyle name="入力 4 7 14" xfId="19321" xr:uid="{00000000-0005-0000-0000-000066500000}"/>
    <cellStyle name="入力 4 7 2" xfId="447" xr:uid="{00000000-0005-0000-0000-000067500000}"/>
    <cellStyle name="入力 4 7 2 10" xfId="13588" xr:uid="{00000000-0005-0000-0000-000068500000}"/>
    <cellStyle name="入力 4 7 2 11" xfId="16209" xr:uid="{00000000-0005-0000-0000-000069500000}"/>
    <cellStyle name="入力 4 7 2 12" xfId="17826" xr:uid="{00000000-0005-0000-0000-00006A500000}"/>
    <cellStyle name="入力 4 7 2 13" xfId="19425" xr:uid="{00000000-0005-0000-0000-00006B500000}"/>
    <cellStyle name="入力 4 7 2 2" xfId="858" xr:uid="{00000000-0005-0000-0000-00006C500000}"/>
    <cellStyle name="入力 4 7 2 2 10" xfId="18237" xr:uid="{00000000-0005-0000-0000-00006D500000}"/>
    <cellStyle name="入力 4 7 2 2 11" xfId="19836" xr:uid="{00000000-0005-0000-0000-00006E500000}"/>
    <cellStyle name="入力 4 7 2 2 12" xfId="4062" xr:uid="{00000000-0005-0000-0000-00006F500000}"/>
    <cellStyle name="入力 4 7 2 2 2" xfId="2064" xr:uid="{00000000-0005-0000-0000-000070500000}"/>
    <cellStyle name="入力 4 7 2 2 2 2" xfId="5284" xr:uid="{00000000-0005-0000-0000-000071500000}"/>
    <cellStyle name="入力 4 7 2 2 3" xfId="6505" xr:uid="{00000000-0005-0000-0000-000072500000}"/>
    <cellStyle name="入力 4 7 2 2 4" xfId="7696" xr:uid="{00000000-0005-0000-0000-000073500000}"/>
    <cellStyle name="入力 4 7 2 2 5" xfId="9288" xr:uid="{00000000-0005-0000-0000-000074500000}"/>
    <cellStyle name="入力 4 7 2 2 6" xfId="11009" xr:uid="{00000000-0005-0000-0000-000075500000}"/>
    <cellStyle name="入力 4 7 2 2 7" xfId="12602" xr:uid="{00000000-0005-0000-0000-000076500000}"/>
    <cellStyle name="入力 4 7 2 2 8" xfId="15027" xr:uid="{00000000-0005-0000-0000-000077500000}"/>
    <cellStyle name="入力 4 7 2 2 9" xfId="16620" xr:uid="{00000000-0005-0000-0000-000078500000}"/>
    <cellStyle name="入力 4 7 2 3" xfId="1251" xr:uid="{00000000-0005-0000-0000-000079500000}"/>
    <cellStyle name="入力 4 7 2 3 10" xfId="18630" xr:uid="{00000000-0005-0000-0000-00007A500000}"/>
    <cellStyle name="入力 4 7 2 3 11" xfId="20229" xr:uid="{00000000-0005-0000-0000-00007B500000}"/>
    <cellStyle name="入力 4 7 2 3 12" xfId="4455" xr:uid="{00000000-0005-0000-0000-00007C500000}"/>
    <cellStyle name="入力 4 7 2 3 2" xfId="2457" xr:uid="{00000000-0005-0000-0000-00007D500000}"/>
    <cellStyle name="入力 4 7 2 3 2 2" xfId="5677" xr:uid="{00000000-0005-0000-0000-00007E500000}"/>
    <cellStyle name="入力 4 7 2 3 3" xfId="6898" xr:uid="{00000000-0005-0000-0000-00007F500000}"/>
    <cellStyle name="入力 4 7 2 3 4" xfId="8089" xr:uid="{00000000-0005-0000-0000-000080500000}"/>
    <cellStyle name="入力 4 7 2 3 5" xfId="9681" xr:uid="{00000000-0005-0000-0000-000081500000}"/>
    <cellStyle name="入力 4 7 2 3 6" xfId="11402" xr:uid="{00000000-0005-0000-0000-000082500000}"/>
    <cellStyle name="入力 4 7 2 3 7" xfId="12995" xr:uid="{00000000-0005-0000-0000-000083500000}"/>
    <cellStyle name="入力 4 7 2 3 8" xfId="15420" xr:uid="{00000000-0005-0000-0000-000084500000}"/>
    <cellStyle name="入力 4 7 2 3 9" xfId="17013" xr:uid="{00000000-0005-0000-0000-000085500000}"/>
    <cellStyle name="入力 4 7 2 4" xfId="1653" xr:uid="{00000000-0005-0000-0000-000086500000}"/>
    <cellStyle name="入力 4 7 2 4 10" xfId="17415" xr:uid="{00000000-0005-0000-0000-000087500000}"/>
    <cellStyle name="入力 4 7 2 4 11" xfId="19032" xr:uid="{00000000-0005-0000-0000-000088500000}"/>
    <cellStyle name="入力 4 7 2 4 12" xfId="20631" xr:uid="{00000000-0005-0000-0000-000089500000}"/>
    <cellStyle name="入力 4 7 2 4 2" xfId="2859" xr:uid="{00000000-0005-0000-0000-00008A500000}"/>
    <cellStyle name="入力 4 7 2 4 2 2" xfId="6079" xr:uid="{00000000-0005-0000-0000-00008B500000}"/>
    <cellStyle name="入力 4 7 2 4 3" xfId="3651" xr:uid="{00000000-0005-0000-0000-00008C500000}"/>
    <cellStyle name="入力 4 7 2 4 4" xfId="8491" xr:uid="{00000000-0005-0000-0000-00008D500000}"/>
    <cellStyle name="入力 4 7 2 4 5" xfId="10083" xr:uid="{00000000-0005-0000-0000-00008E500000}"/>
    <cellStyle name="入力 4 7 2 4 6" xfId="11804" xr:uid="{00000000-0005-0000-0000-00008F500000}"/>
    <cellStyle name="入力 4 7 2 4 7" xfId="13397" xr:uid="{00000000-0005-0000-0000-000090500000}"/>
    <cellStyle name="入力 4 7 2 4 8" xfId="14892" xr:uid="{00000000-0005-0000-0000-000091500000}"/>
    <cellStyle name="入力 4 7 2 4 9" xfId="15822" xr:uid="{00000000-0005-0000-0000-000092500000}"/>
    <cellStyle name="入力 4 7 2 5" xfId="4698" xr:uid="{00000000-0005-0000-0000-000093500000}"/>
    <cellStyle name="入力 4 7 2 6" xfId="7285" xr:uid="{00000000-0005-0000-0000-000094500000}"/>
    <cellStyle name="入力 4 7 2 7" xfId="8877" xr:uid="{00000000-0005-0000-0000-000095500000}"/>
    <cellStyle name="入力 4 7 2 8" xfId="10597" xr:uid="{00000000-0005-0000-0000-000096500000}"/>
    <cellStyle name="入力 4 7 2 9" xfId="12190" xr:uid="{00000000-0005-0000-0000-000097500000}"/>
    <cellStyle name="入力 4 7 3" xfId="754" xr:uid="{00000000-0005-0000-0000-000098500000}"/>
    <cellStyle name="入力 4 7 3 10" xfId="18133" xr:uid="{00000000-0005-0000-0000-000099500000}"/>
    <cellStyle name="入力 4 7 3 11" xfId="19732" xr:uid="{00000000-0005-0000-0000-00009A500000}"/>
    <cellStyle name="入力 4 7 3 12" xfId="3958" xr:uid="{00000000-0005-0000-0000-00009B500000}"/>
    <cellStyle name="入力 4 7 3 2" xfId="1960" xr:uid="{00000000-0005-0000-0000-00009C500000}"/>
    <cellStyle name="入力 4 7 3 2 2" xfId="5180" xr:uid="{00000000-0005-0000-0000-00009D500000}"/>
    <cellStyle name="入力 4 7 3 3" xfId="6401" xr:uid="{00000000-0005-0000-0000-00009E500000}"/>
    <cellStyle name="入力 4 7 3 4" xfId="7592" xr:uid="{00000000-0005-0000-0000-00009F500000}"/>
    <cellStyle name="入力 4 7 3 5" xfId="9184" xr:uid="{00000000-0005-0000-0000-0000A0500000}"/>
    <cellStyle name="入力 4 7 3 6" xfId="10905" xr:uid="{00000000-0005-0000-0000-0000A1500000}"/>
    <cellStyle name="入力 4 7 3 7" xfId="12498" xr:uid="{00000000-0005-0000-0000-0000A2500000}"/>
    <cellStyle name="入力 4 7 3 8" xfId="13872" xr:uid="{00000000-0005-0000-0000-0000A3500000}"/>
    <cellStyle name="入力 4 7 3 9" xfId="16516" xr:uid="{00000000-0005-0000-0000-0000A4500000}"/>
    <cellStyle name="入力 4 7 4" xfId="1147" xr:uid="{00000000-0005-0000-0000-0000A5500000}"/>
    <cellStyle name="入力 4 7 4 10" xfId="18526" xr:uid="{00000000-0005-0000-0000-0000A6500000}"/>
    <cellStyle name="入力 4 7 4 11" xfId="20125" xr:uid="{00000000-0005-0000-0000-0000A7500000}"/>
    <cellStyle name="入力 4 7 4 12" xfId="4351" xr:uid="{00000000-0005-0000-0000-0000A8500000}"/>
    <cellStyle name="入力 4 7 4 2" xfId="2353" xr:uid="{00000000-0005-0000-0000-0000A9500000}"/>
    <cellStyle name="入力 4 7 4 2 2" xfId="5573" xr:uid="{00000000-0005-0000-0000-0000AA500000}"/>
    <cellStyle name="入力 4 7 4 3" xfId="6794" xr:uid="{00000000-0005-0000-0000-0000AB500000}"/>
    <cellStyle name="入力 4 7 4 4" xfId="7985" xr:uid="{00000000-0005-0000-0000-0000AC500000}"/>
    <cellStyle name="入力 4 7 4 5" xfId="9577" xr:uid="{00000000-0005-0000-0000-0000AD500000}"/>
    <cellStyle name="入力 4 7 4 6" xfId="11298" xr:uid="{00000000-0005-0000-0000-0000AE500000}"/>
    <cellStyle name="入力 4 7 4 7" xfId="12891" xr:uid="{00000000-0005-0000-0000-0000AF500000}"/>
    <cellStyle name="入力 4 7 4 8" xfId="15316" xr:uid="{00000000-0005-0000-0000-0000B0500000}"/>
    <cellStyle name="入力 4 7 4 9" xfId="16909" xr:uid="{00000000-0005-0000-0000-0000B1500000}"/>
    <cellStyle name="入力 4 7 5" xfId="1549" xr:uid="{00000000-0005-0000-0000-0000B2500000}"/>
    <cellStyle name="入力 4 7 5 10" xfId="17311" xr:uid="{00000000-0005-0000-0000-0000B3500000}"/>
    <cellStyle name="入力 4 7 5 11" xfId="18928" xr:uid="{00000000-0005-0000-0000-0000B4500000}"/>
    <cellStyle name="入力 4 7 5 12" xfId="20527" xr:uid="{00000000-0005-0000-0000-0000B5500000}"/>
    <cellStyle name="入力 4 7 5 2" xfId="2755" xr:uid="{00000000-0005-0000-0000-0000B6500000}"/>
    <cellStyle name="入力 4 7 5 2 2" xfId="5975" xr:uid="{00000000-0005-0000-0000-0000B7500000}"/>
    <cellStyle name="入力 4 7 5 3" xfId="3547" xr:uid="{00000000-0005-0000-0000-0000B8500000}"/>
    <cellStyle name="入力 4 7 5 4" xfId="8387" xr:uid="{00000000-0005-0000-0000-0000B9500000}"/>
    <cellStyle name="入力 4 7 5 5" xfId="9979" xr:uid="{00000000-0005-0000-0000-0000BA500000}"/>
    <cellStyle name="入力 4 7 5 6" xfId="11700" xr:uid="{00000000-0005-0000-0000-0000BB500000}"/>
    <cellStyle name="入力 4 7 5 7" xfId="13293" xr:uid="{00000000-0005-0000-0000-0000BC500000}"/>
    <cellStyle name="入力 4 7 5 8" xfId="14788" xr:uid="{00000000-0005-0000-0000-0000BD500000}"/>
    <cellStyle name="入力 4 7 5 9" xfId="15718" xr:uid="{00000000-0005-0000-0000-0000BE500000}"/>
    <cellStyle name="入力 4 7 6" xfId="4747" xr:uid="{00000000-0005-0000-0000-0000BF500000}"/>
    <cellStyle name="入力 4 7 7" xfId="7181" xr:uid="{00000000-0005-0000-0000-0000C0500000}"/>
    <cellStyle name="入力 4 7 8" xfId="8773" xr:uid="{00000000-0005-0000-0000-0000C1500000}"/>
    <cellStyle name="入力 4 7 9" xfId="10493" xr:uid="{00000000-0005-0000-0000-0000C2500000}"/>
    <cellStyle name="入力 4 8" xfId="448" xr:uid="{00000000-0005-0000-0000-0000C3500000}"/>
    <cellStyle name="入力 4 8 10" xfId="13819" xr:uid="{00000000-0005-0000-0000-0000C4500000}"/>
    <cellStyle name="入力 4 8 11" xfId="16210" xr:uid="{00000000-0005-0000-0000-0000C5500000}"/>
    <cellStyle name="入力 4 8 12" xfId="17827" xr:uid="{00000000-0005-0000-0000-0000C6500000}"/>
    <cellStyle name="入力 4 8 13" xfId="19426" xr:uid="{00000000-0005-0000-0000-0000C7500000}"/>
    <cellStyle name="入力 4 8 2" xfId="859" xr:uid="{00000000-0005-0000-0000-0000C8500000}"/>
    <cellStyle name="入力 4 8 2 10" xfId="18238" xr:uid="{00000000-0005-0000-0000-0000C9500000}"/>
    <cellStyle name="入力 4 8 2 11" xfId="19837" xr:uid="{00000000-0005-0000-0000-0000CA500000}"/>
    <cellStyle name="入力 4 8 2 12" xfId="4063" xr:uid="{00000000-0005-0000-0000-0000CB500000}"/>
    <cellStyle name="入力 4 8 2 2" xfId="2065" xr:uid="{00000000-0005-0000-0000-0000CC500000}"/>
    <cellStyle name="入力 4 8 2 2 2" xfId="5285" xr:uid="{00000000-0005-0000-0000-0000CD500000}"/>
    <cellStyle name="入力 4 8 2 3" xfId="6506" xr:uid="{00000000-0005-0000-0000-0000CE500000}"/>
    <cellStyle name="入力 4 8 2 4" xfId="7697" xr:uid="{00000000-0005-0000-0000-0000CF500000}"/>
    <cellStyle name="入力 4 8 2 5" xfId="9289" xr:uid="{00000000-0005-0000-0000-0000D0500000}"/>
    <cellStyle name="入力 4 8 2 6" xfId="11010" xr:uid="{00000000-0005-0000-0000-0000D1500000}"/>
    <cellStyle name="入力 4 8 2 7" xfId="12603" xr:uid="{00000000-0005-0000-0000-0000D2500000}"/>
    <cellStyle name="入力 4 8 2 8" xfId="15028" xr:uid="{00000000-0005-0000-0000-0000D3500000}"/>
    <cellStyle name="入力 4 8 2 9" xfId="16621" xr:uid="{00000000-0005-0000-0000-0000D4500000}"/>
    <cellStyle name="入力 4 8 3" xfId="1252" xr:uid="{00000000-0005-0000-0000-0000D5500000}"/>
    <cellStyle name="入力 4 8 3 10" xfId="18631" xr:uid="{00000000-0005-0000-0000-0000D6500000}"/>
    <cellStyle name="入力 4 8 3 11" xfId="20230" xr:uid="{00000000-0005-0000-0000-0000D7500000}"/>
    <cellStyle name="入力 4 8 3 12" xfId="4456" xr:uid="{00000000-0005-0000-0000-0000D8500000}"/>
    <cellStyle name="入力 4 8 3 2" xfId="2458" xr:uid="{00000000-0005-0000-0000-0000D9500000}"/>
    <cellStyle name="入力 4 8 3 2 2" xfId="5678" xr:uid="{00000000-0005-0000-0000-0000DA500000}"/>
    <cellStyle name="入力 4 8 3 3" xfId="6899" xr:uid="{00000000-0005-0000-0000-0000DB500000}"/>
    <cellStyle name="入力 4 8 3 4" xfId="8090" xr:uid="{00000000-0005-0000-0000-0000DC500000}"/>
    <cellStyle name="入力 4 8 3 5" xfId="9682" xr:uid="{00000000-0005-0000-0000-0000DD500000}"/>
    <cellStyle name="入力 4 8 3 6" xfId="11403" xr:uid="{00000000-0005-0000-0000-0000DE500000}"/>
    <cellStyle name="入力 4 8 3 7" xfId="12996" xr:uid="{00000000-0005-0000-0000-0000DF500000}"/>
    <cellStyle name="入力 4 8 3 8" xfId="15421" xr:uid="{00000000-0005-0000-0000-0000E0500000}"/>
    <cellStyle name="入力 4 8 3 9" xfId="17014" xr:uid="{00000000-0005-0000-0000-0000E1500000}"/>
    <cellStyle name="入力 4 8 4" xfId="1654" xr:uid="{00000000-0005-0000-0000-0000E2500000}"/>
    <cellStyle name="入力 4 8 4 10" xfId="17416" xr:uid="{00000000-0005-0000-0000-0000E3500000}"/>
    <cellStyle name="入力 4 8 4 11" xfId="19033" xr:uid="{00000000-0005-0000-0000-0000E4500000}"/>
    <cellStyle name="入力 4 8 4 12" xfId="20632" xr:uid="{00000000-0005-0000-0000-0000E5500000}"/>
    <cellStyle name="入力 4 8 4 2" xfId="2860" xr:uid="{00000000-0005-0000-0000-0000E6500000}"/>
    <cellStyle name="入力 4 8 4 2 2" xfId="6080" xr:uid="{00000000-0005-0000-0000-0000E7500000}"/>
    <cellStyle name="入力 4 8 4 3" xfId="3652" xr:uid="{00000000-0005-0000-0000-0000E8500000}"/>
    <cellStyle name="入力 4 8 4 4" xfId="8492" xr:uid="{00000000-0005-0000-0000-0000E9500000}"/>
    <cellStyle name="入力 4 8 4 5" xfId="10084" xr:uid="{00000000-0005-0000-0000-0000EA500000}"/>
    <cellStyle name="入力 4 8 4 6" xfId="11805" xr:uid="{00000000-0005-0000-0000-0000EB500000}"/>
    <cellStyle name="入力 4 8 4 7" xfId="13398" xr:uid="{00000000-0005-0000-0000-0000EC500000}"/>
    <cellStyle name="入力 4 8 4 8" xfId="14893" xr:uid="{00000000-0005-0000-0000-0000ED500000}"/>
    <cellStyle name="入力 4 8 4 9" xfId="15823" xr:uid="{00000000-0005-0000-0000-0000EE500000}"/>
    <cellStyle name="入力 4 8 5" xfId="4907" xr:uid="{00000000-0005-0000-0000-0000EF500000}"/>
    <cellStyle name="入力 4 8 6" xfId="7286" xr:uid="{00000000-0005-0000-0000-0000F0500000}"/>
    <cellStyle name="入力 4 8 7" xfId="8878" xr:uid="{00000000-0005-0000-0000-0000F1500000}"/>
    <cellStyle name="入力 4 8 8" xfId="10598" xr:uid="{00000000-0005-0000-0000-0000F2500000}"/>
    <cellStyle name="入力 4 8 9" xfId="12191" xr:uid="{00000000-0005-0000-0000-0000F3500000}"/>
    <cellStyle name="入力 4 9" xfId="583" xr:uid="{00000000-0005-0000-0000-0000F4500000}"/>
    <cellStyle name="入力 4 9 10" xfId="17962" xr:uid="{00000000-0005-0000-0000-0000F5500000}"/>
    <cellStyle name="入力 4 9 11" xfId="19561" xr:uid="{00000000-0005-0000-0000-0000F6500000}"/>
    <cellStyle name="入力 4 9 12" xfId="3787" xr:uid="{00000000-0005-0000-0000-0000F7500000}"/>
    <cellStyle name="入力 4 9 2" xfId="1789" xr:uid="{00000000-0005-0000-0000-0000F8500000}"/>
    <cellStyle name="入力 4 9 2 2" xfId="5009" xr:uid="{00000000-0005-0000-0000-0000F9500000}"/>
    <cellStyle name="入力 4 9 3" xfId="6230" xr:uid="{00000000-0005-0000-0000-0000FA500000}"/>
    <cellStyle name="入力 4 9 4" xfId="7421" xr:uid="{00000000-0005-0000-0000-0000FB500000}"/>
    <cellStyle name="入力 4 9 5" xfId="9013" xr:uid="{00000000-0005-0000-0000-0000FC500000}"/>
    <cellStyle name="入力 4 9 6" xfId="10734" xr:uid="{00000000-0005-0000-0000-0000FD500000}"/>
    <cellStyle name="入力 4 9 7" xfId="12327" xr:uid="{00000000-0005-0000-0000-0000FE500000}"/>
    <cellStyle name="入力 4 9 8" xfId="14078" xr:uid="{00000000-0005-0000-0000-0000FF500000}"/>
    <cellStyle name="入力 4 9 9" xfId="16345" xr:uid="{00000000-0005-0000-0000-000000510000}"/>
    <cellStyle name="標準" xfId="0" builtinId="0"/>
    <cellStyle name="標準 2" xfId="43" xr:uid="{00000000-0005-0000-0000-000002510000}"/>
    <cellStyle name="標準 2 2" xfId="44" xr:uid="{00000000-0005-0000-0000-000003510000}"/>
    <cellStyle name="標準 3" xfId="46" xr:uid="{00000000-0005-0000-0000-000004510000}"/>
    <cellStyle name="標準 4" xfId="47" xr:uid="{00000000-0005-0000-0000-000005510000}"/>
    <cellStyle name="良い" xfId="7" builtinId="26" customBuiltin="1"/>
    <cellStyle name="良い 2" xfId="168" xr:uid="{00000000-0005-0000-0000-000007510000}"/>
    <cellStyle name="良い 3" xfId="169" xr:uid="{00000000-0005-0000-0000-000008510000}"/>
    <cellStyle name="良い 4" xfId="170" xr:uid="{00000000-0005-0000-0000-0000095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65288;&#25277;&#20986;&#29992;v2&#65289;01_AED&#35373;&#32622;&#31623;&#25152;&#19968;&#35239;%20202511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ED設置箇所一覧_Excel"/>
      <sheetName val="AED設置箇所一覧_csv"/>
      <sheetName val="抽出シート"/>
      <sheetName val="貼付シート"/>
      <sheetName val="緯度経度&amp;提供可能時間"/>
      <sheetName val="AED設置箇所一覧_作成例"/>
    </sheetNames>
    <sheetDataSet>
      <sheetData sheetId="0"/>
      <sheetData sheetId="1"/>
      <sheetData sheetId="2"/>
      <sheetData sheetId="3">
        <row r="1">
          <cell r="G1" t="str">
            <v>施設情報</v>
          </cell>
          <cell r="K1" t="str">
            <v>ＡＥＤ情報</v>
          </cell>
        </row>
        <row r="2">
          <cell r="G2" t="str">
            <v>施設名称</v>
          </cell>
          <cell r="H2" t="str">
            <v>施設設置者</v>
          </cell>
          <cell r="I2" t="str">
            <v>施設管理運営先</v>
          </cell>
          <cell r="J2" t="str">
            <v>住所</v>
          </cell>
          <cell r="K2" t="str">
            <v>ガイドラインに基づく
ＡＥＤ整備優先順位</v>
          </cell>
          <cell r="L2" t="str">
            <v>更新年月日</v>
          </cell>
          <cell r="M2" t="str">
            <v>設置場所</v>
          </cell>
          <cell r="R2" t="str">
            <v>設置区分</v>
          </cell>
          <cell r="S2" t="str">
            <v>ＡＥＤ設置者
（寄贈・配備の場合のみ記載）</v>
          </cell>
          <cell r="T2" t="str">
            <v>保守状況
（バッテリー等交換時期を記載）</v>
          </cell>
          <cell r="U2" t="str">
            <v>過去一年間の使用状況</v>
          </cell>
          <cell r="V2" t="str">
            <v>機種情報</v>
          </cell>
          <cell r="X2" t="str">
            <v>小児対応設備の有無</v>
          </cell>
          <cell r="Y2" t="str">
            <v>備考</v>
          </cell>
          <cell r="Z2" t="str">
            <v>提供可能時間</v>
          </cell>
        </row>
        <row r="3">
          <cell r="M3" t="str">
            <v>階数</v>
          </cell>
          <cell r="O3" t="str">
            <v>位置</v>
          </cell>
          <cell r="P3" t="str">
            <v>（表示証用【１行目】）</v>
          </cell>
          <cell r="Q3" t="str">
            <v>（表示証用【２行目】）</v>
          </cell>
          <cell r="V3" t="str">
            <v>メーカー名</v>
          </cell>
          <cell r="W3" t="str">
            <v>機種名</v>
          </cell>
          <cell r="Z3" t="str">
            <v>平日</v>
          </cell>
          <cell r="AA3" t="str">
            <v>土曜</v>
          </cell>
          <cell r="AB3" t="str">
            <v>日曜</v>
          </cell>
          <cell r="AC3" t="str">
            <v>祝日</v>
          </cell>
          <cell r="AD3" t="str">
            <v>（表示証用【１行目】）</v>
          </cell>
          <cell r="AE3" t="str">
            <v>（表示証用【２行目】）</v>
          </cell>
        </row>
        <row r="4">
          <cell r="G4" t="str">
            <v>市役所本庁舎 行政棟</v>
          </cell>
          <cell r="H4" t="str">
            <v>広島市</v>
          </cell>
          <cell r="I4" t="str">
            <v>広島市</v>
          </cell>
          <cell r="J4" t="str">
            <v>広島市中区国泰寺町1-6-34</v>
          </cell>
          <cell r="K4">
            <v>2</v>
          </cell>
          <cell r="L4">
            <v>44340</v>
          </cell>
          <cell r="M4">
            <v>1</v>
          </cell>
          <cell r="N4" t="str">
            <v>階</v>
          </cell>
          <cell r="O4" t="str">
            <v>西玄関ロビー</v>
          </cell>
          <cell r="P4" t="str">
            <v>1階 西玄関ロビー</v>
          </cell>
          <cell r="Q4" t="str">
            <v>-</v>
          </cell>
          <cell r="R4" t="str">
            <v>買取</v>
          </cell>
          <cell r="S4" t="str">
            <v>-</v>
          </cell>
          <cell r="T4" t="str">
            <v>R7.5</v>
          </cell>
          <cell r="U4" t="str">
            <v>×</v>
          </cell>
          <cell r="V4" t="str">
            <v>フィリップス</v>
          </cell>
          <cell r="W4" t="str">
            <v>ハートスタートHS1+</v>
          </cell>
          <cell r="X4" t="str">
            <v>有</v>
          </cell>
          <cell r="Z4" t="str">
            <v>24時間</v>
          </cell>
          <cell r="AA4" t="str">
            <v>24時間</v>
          </cell>
          <cell r="AB4" t="str">
            <v>24時間</v>
          </cell>
          <cell r="AC4" t="str">
            <v>24時間</v>
          </cell>
          <cell r="AD4" t="str">
            <v>平日：24時間</v>
          </cell>
          <cell r="AE4" t="str">
            <v>土曜：24時間　／　日曜：24時間　／　祝日：24時間</v>
          </cell>
          <cell r="AI4" t="str">
            <v>企画総務局総務課</v>
          </cell>
        </row>
        <row r="5">
          <cell r="G5" t="str">
            <v>市役所本庁舎 議会棟</v>
          </cell>
          <cell r="H5" t="str">
            <v>広島市</v>
          </cell>
          <cell r="I5" t="str">
            <v>広島市</v>
          </cell>
          <cell r="J5" t="str">
            <v>広島市中区国泰寺町1-6-34</v>
          </cell>
          <cell r="K5">
            <v>2</v>
          </cell>
          <cell r="L5">
            <v>44340</v>
          </cell>
          <cell r="M5">
            <v>1</v>
          </cell>
          <cell r="N5" t="str">
            <v>階</v>
          </cell>
          <cell r="O5" t="str">
            <v>西玄関ロビー</v>
          </cell>
          <cell r="P5" t="str">
            <v>1階 西玄関ロビー</v>
          </cell>
          <cell r="Q5" t="str">
            <v>-</v>
          </cell>
          <cell r="R5" t="str">
            <v>買取</v>
          </cell>
          <cell r="S5" t="str">
            <v>-</v>
          </cell>
          <cell r="T5" t="str">
            <v>R7.5</v>
          </cell>
          <cell r="U5" t="str">
            <v>×</v>
          </cell>
          <cell r="V5" t="str">
            <v>フィリップス</v>
          </cell>
          <cell r="W5" t="str">
            <v>ハートスタートHS1+</v>
          </cell>
          <cell r="X5" t="str">
            <v>有</v>
          </cell>
          <cell r="Z5" t="str">
            <v>8:30～17:15</v>
          </cell>
          <cell r="AA5" t="str">
            <v>×</v>
          </cell>
          <cell r="AB5" t="str">
            <v>×</v>
          </cell>
          <cell r="AC5" t="str">
            <v>×</v>
          </cell>
          <cell r="AD5" t="str">
            <v>平日：8:30～17:15</v>
          </cell>
          <cell r="AE5" t="str">
            <v>土曜：×　／　日曜：×　／　祝日：×</v>
          </cell>
          <cell r="AI5" t="str">
            <v>企画総務局総務課</v>
          </cell>
        </row>
        <row r="6">
          <cell r="G6" t="str">
            <v>北庁舎別館</v>
          </cell>
          <cell r="H6" t="str">
            <v>広島市</v>
          </cell>
          <cell r="I6" t="str">
            <v>広島市</v>
          </cell>
          <cell r="J6" t="str">
            <v>広島市中区国泰寺町1-4-15</v>
          </cell>
          <cell r="K6">
            <v>2</v>
          </cell>
          <cell r="L6">
            <v>44340</v>
          </cell>
          <cell r="M6">
            <v>1</v>
          </cell>
          <cell r="N6" t="str">
            <v>階</v>
          </cell>
          <cell r="O6" t="str">
            <v>玄関ロビー</v>
          </cell>
          <cell r="P6" t="str">
            <v>1階 玄関ロビー</v>
          </cell>
          <cell r="Q6" t="str">
            <v>-</v>
          </cell>
          <cell r="R6" t="str">
            <v>買取</v>
          </cell>
          <cell r="S6" t="str">
            <v>-</v>
          </cell>
          <cell r="T6" t="str">
            <v>R7.5</v>
          </cell>
          <cell r="U6" t="str">
            <v>×</v>
          </cell>
          <cell r="V6" t="str">
            <v>フィリップス</v>
          </cell>
          <cell r="W6" t="str">
            <v>ハートスタートHS1+</v>
          </cell>
          <cell r="X6" t="str">
            <v>有</v>
          </cell>
          <cell r="Z6" t="str">
            <v>8:30～17:15</v>
          </cell>
          <cell r="AA6" t="str">
            <v>×</v>
          </cell>
          <cell r="AB6" t="str">
            <v>×</v>
          </cell>
          <cell r="AC6" t="str">
            <v>×</v>
          </cell>
          <cell r="AD6" t="str">
            <v>平日：8:30～17:15</v>
          </cell>
          <cell r="AE6" t="str">
            <v>土曜：×　／　日曜：×　／　祝日：×</v>
          </cell>
          <cell r="AI6" t="str">
            <v>企画総務局総務課</v>
          </cell>
        </row>
        <row r="7">
          <cell r="G7" t="str">
            <v>広島市立大学</v>
          </cell>
          <cell r="H7" t="str">
            <v>公立大学法人　　　　　　広島市立大学</v>
          </cell>
          <cell r="I7" t="str">
            <v>-</v>
          </cell>
          <cell r="J7" t="str">
            <v>広島市安佐南区大塚東3-4-1</v>
          </cell>
          <cell r="K7">
            <v>1</v>
          </cell>
          <cell r="L7">
            <v>45274</v>
          </cell>
          <cell r="M7" t="str">
            <v>本部棟1</v>
          </cell>
          <cell r="N7" t="str">
            <v>階</v>
          </cell>
          <cell r="O7" t="str">
            <v>事務室入口</v>
          </cell>
          <cell r="P7" t="str">
            <v>本部棟1階 事務室入口</v>
          </cell>
          <cell r="Q7" t="str">
            <v>-</v>
          </cell>
          <cell r="R7" t="str">
            <v>買取</v>
          </cell>
          <cell r="S7" t="str">
            <v>公立大学法人　　　　　　広島市立大学</v>
          </cell>
          <cell r="T7" t="str">
            <v>R9.12</v>
          </cell>
          <cell r="U7" t="str">
            <v>×</v>
          </cell>
          <cell r="V7" t="str">
            <v>フィリップス</v>
          </cell>
          <cell r="W7" t="str">
            <v>ハートスタートＨＳ１＋e</v>
          </cell>
          <cell r="X7" t="str">
            <v>×</v>
          </cell>
          <cell r="Z7" t="str">
            <v>7:30～20:00</v>
          </cell>
          <cell r="AA7" t="str">
            <v>×</v>
          </cell>
          <cell r="AB7" t="str">
            <v>×</v>
          </cell>
          <cell r="AC7" t="str">
            <v>×</v>
          </cell>
          <cell r="AD7" t="str">
            <v>平日：7:30～20:00</v>
          </cell>
          <cell r="AE7" t="str">
            <v>土曜：×　／　日曜：×　／　祝日：×</v>
          </cell>
          <cell r="AI7" t="str">
            <v>広島市立大学　学生支援室</v>
          </cell>
        </row>
        <row r="8">
          <cell r="G8" t="str">
            <v>広島市研修センター</v>
          </cell>
          <cell r="H8" t="str">
            <v>広島市</v>
          </cell>
          <cell r="I8" t="str">
            <v>広島市</v>
          </cell>
          <cell r="J8" t="str">
            <v>広島市東区牛田新町1-17-1</v>
          </cell>
          <cell r="K8">
            <v>2</v>
          </cell>
          <cell r="L8">
            <v>43252</v>
          </cell>
          <cell r="M8">
            <v>1</v>
          </cell>
          <cell r="N8" t="str">
            <v>階</v>
          </cell>
          <cell r="O8" t="str">
            <v>ロビー</v>
          </cell>
          <cell r="P8" t="str">
            <v>1階 ロビー</v>
          </cell>
          <cell r="Q8" t="str">
            <v>-</v>
          </cell>
          <cell r="R8" t="str">
            <v>買取</v>
          </cell>
          <cell r="S8" t="str">
            <v>-</v>
          </cell>
          <cell r="T8">
            <v>46174</v>
          </cell>
          <cell r="U8" t="str">
            <v>×</v>
          </cell>
          <cell r="V8" t="str">
            <v>フィリップス</v>
          </cell>
          <cell r="W8" t="str">
            <v>ハートスタートHS1+</v>
          </cell>
          <cell r="Y8" t="str">
            <v>広島市教育センターと共有</v>
          </cell>
          <cell r="Z8" t="str">
            <v>8:30～17:15</v>
          </cell>
          <cell r="AA8" t="str">
            <v>×</v>
          </cell>
          <cell r="AB8" t="str">
            <v>×</v>
          </cell>
          <cell r="AC8" t="str">
            <v>×</v>
          </cell>
          <cell r="AD8" t="str">
            <v>平日：8:30～17:15</v>
          </cell>
          <cell r="AE8" t="str">
            <v>土曜：×　／　日曜：×　／　祝日：×</v>
          </cell>
          <cell r="AI8" t="str">
            <v>企画総務局研修センター</v>
          </cell>
        </row>
        <row r="9">
          <cell r="G9" t="str">
            <v>合人社ウェンディひと・まちプラザ（まちづくり市民交流プラザ）</v>
          </cell>
          <cell r="H9" t="str">
            <v>広島市</v>
          </cell>
          <cell r="I9" t="str">
            <v>公益財団法人　　　　　　広島市文化財団</v>
          </cell>
          <cell r="J9" t="str">
            <v>広島市中区袋町6-36</v>
          </cell>
          <cell r="K9">
            <v>2</v>
          </cell>
          <cell r="L9">
            <v>43976</v>
          </cell>
          <cell r="M9" t="str">
            <v>南棟 1</v>
          </cell>
          <cell r="N9" t="str">
            <v>階</v>
          </cell>
          <cell r="O9" t="str">
            <v>ロビー</v>
          </cell>
          <cell r="P9" t="str">
            <v>南棟 1階 ロビー</v>
          </cell>
          <cell r="Q9" t="str">
            <v>-</v>
          </cell>
          <cell r="R9" t="str">
            <v>買取</v>
          </cell>
          <cell r="S9" t="str">
            <v>-</v>
          </cell>
          <cell r="T9" t="str">
            <v>R10.2</v>
          </cell>
          <cell r="U9" t="str">
            <v>×</v>
          </cell>
          <cell r="V9" t="str">
            <v>フィリップス</v>
          </cell>
          <cell r="W9" t="str">
            <v>ハートスタートHS1+</v>
          </cell>
          <cell r="X9" t="str">
            <v>有</v>
          </cell>
          <cell r="Y9" t="str">
            <v>(合築)袋町小学校、袋町児童館、袋町小学校地下駐車場</v>
          </cell>
          <cell r="Z9" t="str">
            <v>9:30～22:00（第3月曜日を除く。）</v>
          </cell>
          <cell r="AA9" t="str">
            <v>9:30～22:00</v>
          </cell>
          <cell r="AB9" t="str">
            <v>9:30～22:00</v>
          </cell>
          <cell r="AC9" t="str">
            <v>9:30～22:00(第3月曜日を除く。)</v>
          </cell>
          <cell r="AD9" t="str">
            <v>平日：9:30～22:00（第3月曜日を除く。）</v>
          </cell>
          <cell r="AE9" t="str">
            <v>土曜：9:30～22:00　／　日曜：9:30～22:00　／　祝日：9:30～22:00(第3月曜日を除く。)</v>
          </cell>
          <cell r="AI9" t="str">
            <v>まちづくり市民交流プラザ</v>
          </cell>
        </row>
        <row r="10">
          <cell r="G10" t="str">
            <v>中央図書館</v>
          </cell>
          <cell r="H10" t="str">
            <v>広島市</v>
          </cell>
          <cell r="I10" t="str">
            <v>公益財団法人　　　　　　広島市文化財団</v>
          </cell>
          <cell r="J10" t="str">
            <v>広島市中区基町3-1</v>
          </cell>
          <cell r="K10">
            <v>2</v>
          </cell>
          <cell r="L10" t="str">
            <v>R3.6.4</v>
          </cell>
          <cell r="M10">
            <v>2</v>
          </cell>
          <cell r="N10" t="str">
            <v>階</v>
          </cell>
          <cell r="O10" t="str">
            <v>中央通路</v>
          </cell>
          <cell r="P10" t="str">
            <v>2階 中央通路</v>
          </cell>
          <cell r="Q10" t="str">
            <v>-</v>
          </cell>
          <cell r="R10" t="str">
            <v>買取</v>
          </cell>
          <cell r="S10" t="str">
            <v>-</v>
          </cell>
          <cell r="T10" t="str">
            <v>R7.6</v>
          </cell>
          <cell r="U10" t="str">
            <v>×</v>
          </cell>
          <cell r="V10" t="str">
            <v>フィリップス</v>
          </cell>
          <cell r="W10" t="str">
            <v>ハートスタートFRx+e</v>
          </cell>
          <cell r="X10" t="str">
            <v>有</v>
          </cell>
          <cell r="Z10" t="str">
            <v>9:00～19:00（休館日等を除く。）</v>
          </cell>
          <cell r="AA10" t="str">
            <v>9:00～17:00
（7、8月は9:00～18:00）</v>
          </cell>
          <cell r="AB10" t="str">
            <v>9:00～17:00
（7、8月は9:00～18:00）</v>
          </cell>
          <cell r="AC10" t="str">
            <v>9:00～17:00
（7、8月は9:00～18:00）</v>
          </cell>
          <cell r="AD10" t="str">
            <v>平日：9:00～19:00（休館日等を除く。）</v>
          </cell>
          <cell r="AE10" t="str">
            <v>土曜：9:00～17:00
（7、8月は9:00～18:00）　／　日曜：9:00～17:00
（7、8月は9:00～18:00）　／　祝日：9:00～17:00
（7、8月は9:00～18:00）</v>
          </cell>
          <cell r="AI10" t="str">
            <v>中央図書館</v>
          </cell>
        </row>
        <row r="11">
          <cell r="G11" t="str">
            <v>佐伯区図書館 湯来河野閲覧室</v>
          </cell>
          <cell r="H11" t="str">
            <v>広島市</v>
          </cell>
          <cell r="I11" t="str">
            <v>公益財団法人　　　　　　広島市文化財団</v>
          </cell>
          <cell r="J11" t="str">
            <v>広島市佐伯区湯来町大字和田353-1</v>
          </cell>
          <cell r="K11">
            <v>2</v>
          </cell>
          <cell r="L11">
            <v>43817</v>
          </cell>
          <cell r="M11">
            <v>1</v>
          </cell>
          <cell r="N11" t="str">
            <v>階</v>
          </cell>
          <cell r="O11" t="str">
            <v>玄関横</v>
          </cell>
          <cell r="P11" t="str">
            <v>1階 玄関横</v>
          </cell>
          <cell r="Q11" t="str">
            <v>-</v>
          </cell>
          <cell r="R11" t="str">
            <v>-</v>
          </cell>
          <cell r="S11" t="str">
            <v>-</v>
          </cell>
          <cell r="T11" t="str">
            <v>R10.8</v>
          </cell>
          <cell r="U11" t="str">
            <v>×</v>
          </cell>
          <cell r="V11" t="str">
            <v>日本光電</v>
          </cell>
          <cell r="W11" t="str">
            <v>AED-3100</v>
          </cell>
          <cell r="X11" t="str">
            <v>有</v>
          </cell>
          <cell r="Z11" t="str">
            <v>9:00～18:00（休館日等を除く。）</v>
          </cell>
          <cell r="AA11" t="str">
            <v>10:00～17:00</v>
          </cell>
          <cell r="AB11" t="str">
            <v>10:00～17:00</v>
          </cell>
          <cell r="AC11" t="str">
            <v>10:00～17:00</v>
          </cell>
          <cell r="AD11" t="str">
            <v>平日：9:00～18:00（休館日等を除く。）</v>
          </cell>
          <cell r="AE11" t="str">
            <v>土曜：10:00～17:00　／　日曜：10:00～17:00　／　祝日：10:00～17:00</v>
          </cell>
          <cell r="AI11" t="str">
            <v>佐伯区図書館
湯来河野閲覧室</v>
          </cell>
        </row>
        <row r="12">
          <cell r="G12" t="str">
            <v>まんが図書館</v>
          </cell>
          <cell r="H12" t="str">
            <v>広島市</v>
          </cell>
          <cell r="I12" t="str">
            <v>公益財団法人　　　　　　広島市文化財団</v>
          </cell>
          <cell r="J12" t="str">
            <v>広島市南区比治山公園1-4</v>
          </cell>
          <cell r="K12">
            <v>2</v>
          </cell>
          <cell r="L12" t="str">
            <v>R3.6.3</v>
          </cell>
          <cell r="M12">
            <v>1</v>
          </cell>
          <cell r="N12" t="str">
            <v>階</v>
          </cell>
          <cell r="O12" t="str">
            <v>ロビー</v>
          </cell>
          <cell r="P12" t="str">
            <v>1階 ロビー</v>
          </cell>
          <cell r="Q12" t="str">
            <v>-</v>
          </cell>
          <cell r="R12" t="str">
            <v>買取</v>
          </cell>
          <cell r="S12" t="str">
            <v>-</v>
          </cell>
          <cell r="T12" t="str">
            <v>R7.6</v>
          </cell>
          <cell r="U12" t="str">
            <v>×</v>
          </cell>
          <cell r="V12" t="str">
            <v>フィリップス</v>
          </cell>
          <cell r="W12" t="str">
            <v>ハートスタートHS-1</v>
          </cell>
          <cell r="X12" t="str">
            <v>有</v>
          </cell>
          <cell r="Z12" t="str">
            <v>10:00～17:00（休館日等を除く。）</v>
          </cell>
          <cell r="AA12" t="str">
            <v>10:00～17:00</v>
          </cell>
          <cell r="AB12" t="str">
            <v>10:00～17:00</v>
          </cell>
          <cell r="AC12" t="str">
            <v>10:00～17:00</v>
          </cell>
          <cell r="AD12" t="str">
            <v>平日：10:00～17:00（休館日等を除く。）</v>
          </cell>
          <cell r="AE12" t="str">
            <v>土曜：10:00～17:00　／　日曜：10:00～17:00　／　祝日：10:00～17:00</v>
          </cell>
          <cell r="AI12" t="str">
            <v>まんが図書館</v>
          </cell>
        </row>
        <row r="13">
          <cell r="G13" t="str">
            <v>まんが図書館 あさ閲覧室</v>
          </cell>
          <cell r="H13" t="str">
            <v>広島市</v>
          </cell>
          <cell r="I13" t="str">
            <v>公益財団法人　　　　　　広島市文化財団</v>
          </cell>
          <cell r="J13" t="str">
            <v>広島市安佐南区上安2-30-15</v>
          </cell>
          <cell r="K13">
            <v>2</v>
          </cell>
          <cell r="L13" t="str">
            <v>R3.6.3</v>
          </cell>
          <cell r="M13">
            <v>3</v>
          </cell>
          <cell r="N13" t="str">
            <v>階</v>
          </cell>
          <cell r="O13" t="str">
            <v>玄関横</v>
          </cell>
          <cell r="P13" t="str">
            <v>3階 玄関横</v>
          </cell>
          <cell r="Q13" t="str">
            <v>-</v>
          </cell>
          <cell r="R13" t="str">
            <v>買取</v>
          </cell>
          <cell r="S13" t="str">
            <v>-</v>
          </cell>
          <cell r="T13" t="str">
            <v>R7.6</v>
          </cell>
          <cell r="U13" t="str">
            <v>×</v>
          </cell>
          <cell r="V13" t="str">
            <v>フィリップス</v>
          </cell>
          <cell r="W13" t="str">
            <v>ハートスタートFRX+e</v>
          </cell>
          <cell r="X13" t="str">
            <v>有</v>
          </cell>
          <cell r="Z13" t="str">
            <v>10:00～17:00（休館日等を除く。）</v>
          </cell>
          <cell r="AA13" t="str">
            <v>10:00～17:00</v>
          </cell>
          <cell r="AB13" t="str">
            <v>10:00～17:00</v>
          </cell>
          <cell r="AC13" t="str">
            <v>10:00～17:00</v>
          </cell>
          <cell r="AD13" t="str">
            <v>平日：10:00～17:00（休館日等を除く。）</v>
          </cell>
          <cell r="AE13" t="str">
            <v>土曜：10:00～17:00　／　日曜：10:00～17:00　／　祝日：10:00～17:00</v>
          </cell>
          <cell r="AI13" t="str">
            <v>まんが図書館あさ閲覧室</v>
          </cell>
        </row>
        <row r="14">
          <cell r="G14" t="str">
            <v>彩が丘公民館</v>
          </cell>
          <cell r="H14" t="str">
            <v>広島市</v>
          </cell>
          <cell r="I14" t="str">
            <v>公益財団法人　　　　　　広島市文化財団</v>
          </cell>
          <cell r="J14" t="str">
            <v>広島市佐伯区河内南1-21-6</v>
          </cell>
          <cell r="K14">
            <v>2</v>
          </cell>
          <cell r="L14">
            <v>44039</v>
          </cell>
          <cell r="M14">
            <v>1</v>
          </cell>
          <cell r="N14" t="str">
            <v>階</v>
          </cell>
          <cell r="O14" t="str">
            <v>玄関ホール西側</v>
          </cell>
          <cell r="P14" t="str">
            <v>1階 玄関ホール西側</v>
          </cell>
          <cell r="Q14" t="str">
            <v>-</v>
          </cell>
          <cell r="R14" t="str">
            <v>買取</v>
          </cell>
          <cell r="S14" t="str">
            <v>-</v>
          </cell>
          <cell r="T14" t="str">
            <v>R10.7</v>
          </cell>
          <cell r="U14" t="str">
            <v>×</v>
          </cell>
          <cell r="V14" t="str">
            <v>日本光電</v>
          </cell>
          <cell r="W14" t="str">
            <v>AED-3100</v>
          </cell>
          <cell r="X14" t="str">
            <v>有</v>
          </cell>
          <cell r="Z14" t="str">
            <v>8:30～22:00（火曜日を除く。）</v>
          </cell>
          <cell r="AA14" t="str">
            <v>8:30～22:00</v>
          </cell>
          <cell r="AB14" t="str">
            <v>8:30～22:00</v>
          </cell>
          <cell r="AC14" t="str">
            <v>×</v>
          </cell>
          <cell r="AD14" t="str">
            <v>平日：8:30～22:00（火曜日を除く。）</v>
          </cell>
          <cell r="AE14" t="str">
            <v>土曜：8:30～22:00　／　日曜：8:30～22:00　／　祝日：×</v>
          </cell>
          <cell r="AI14" t="str">
            <v>彩が丘公民館</v>
          </cell>
        </row>
        <row r="15">
          <cell r="G15" t="str">
            <v>五日市公民館</v>
          </cell>
          <cell r="H15" t="str">
            <v>広島市</v>
          </cell>
          <cell r="I15" t="str">
            <v>公益財団法人　　　　　　広島市文化財団</v>
          </cell>
          <cell r="J15" t="str">
            <v>広島市佐伯区新宮苑11-14</v>
          </cell>
          <cell r="K15">
            <v>2</v>
          </cell>
          <cell r="L15">
            <v>44039</v>
          </cell>
          <cell r="M15">
            <v>1</v>
          </cell>
          <cell r="N15" t="str">
            <v>階</v>
          </cell>
          <cell r="O15" t="str">
            <v>ロビー</v>
          </cell>
          <cell r="P15" t="str">
            <v>1階 ロビー</v>
          </cell>
          <cell r="Q15" t="str">
            <v>-</v>
          </cell>
          <cell r="R15" t="str">
            <v>買取</v>
          </cell>
          <cell r="S15" t="str">
            <v>-</v>
          </cell>
          <cell r="T15" t="str">
            <v>R10.7</v>
          </cell>
          <cell r="U15" t="str">
            <v>×</v>
          </cell>
          <cell r="V15" t="str">
            <v>日本光電</v>
          </cell>
          <cell r="W15" t="str">
            <v>AED-3100</v>
          </cell>
          <cell r="X15" t="str">
            <v>有</v>
          </cell>
          <cell r="Z15" t="str">
            <v>8:30～22:00（火曜日を除く。）</v>
          </cell>
          <cell r="AA15" t="str">
            <v>8:30～22:00</v>
          </cell>
          <cell r="AB15" t="str">
            <v>8:30～22:00</v>
          </cell>
          <cell r="AC15" t="str">
            <v>×</v>
          </cell>
          <cell r="AD15" t="str">
            <v>平日：8:30～22:00（火曜日を除く。）</v>
          </cell>
          <cell r="AE15" t="str">
            <v>土曜：8:30～22:00　／　日曜：8:30～22:00　／　祝日：×</v>
          </cell>
          <cell r="AI15" t="str">
            <v>五日市公民館</v>
          </cell>
        </row>
        <row r="16">
          <cell r="G16" t="str">
            <v>井口公民館</v>
          </cell>
          <cell r="H16" t="str">
            <v>広島市</v>
          </cell>
          <cell r="I16" t="str">
            <v>公益財団法人　　　　　　広島市文化財団</v>
          </cell>
          <cell r="J16" t="str">
            <v>広島市西区井口鈴が台2-14-8</v>
          </cell>
          <cell r="K16">
            <v>2</v>
          </cell>
          <cell r="L16">
            <v>44039</v>
          </cell>
          <cell r="M16">
            <v>1</v>
          </cell>
          <cell r="N16" t="str">
            <v>階</v>
          </cell>
          <cell r="O16" t="str">
            <v>ロビー</v>
          </cell>
          <cell r="P16" t="str">
            <v>1階 ロビー</v>
          </cell>
          <cell r="Q16" t="str">
            <v>-</v>
          </cell>
          <cell r="R16" t="str">
            <v>買取</v>
          </cell>
          <cell r="S16" t="str">
            <v>-</v>
          </cell>
          <cell r="T16" t="str">
            <v>R10.7</v>
          </cell>
          <cell r="U16" t="str">
            <v>×</v>
          </cell>
          <cell r="V16" t="str">
            <v>日本光電</v>
          </cell>
          <cell r="W16" t="str">
            <v>AED-3100</v>
          </cell>
          <cell r="X16" t="str">
            <v>有</v>
          </cell>
          <cell r="Z16" t="str">
            <v>8:30～22:00（火曜日を除く。）</v>
          </cell>
          <cell r="AA16" t="str">
            <v>8:30～22:00</v>
          </cell>
          <cell r="AB16" t="str">
            <v>8:30～22:00</v>
          </cell>
          <cell r="AC16" t="str">
            <v>×</v>
          </cell>
          <cell r="AD16" t="str">
            <v>平日：8:30～22:00（火曜日を除く。）</v>
          </cell>
          <cell r="AE16" t="str">
            <v>土曜：8:30～22:00　／　日曜：8:30～22:00　／　祝日：×</v>
          </cell>
          <cell r="AI16" t="str">
            <v>井口公民館</v>
          </cell>
        </row>
        <row r="17">
          <cell r="G17" t="str">
            <v>宇品公民館</v>
          </cell>
          <cell r="H17" t="str">
            <v>広島市</v>
          </cell>
          <cell r="I17" t="str">
            <v>公益財団法人　　　　　　広島市文化財団</v>
          </cell>
          <cell r="J17" t="str">
            <v>広島市南区宇品御幸4-1-2</v>
          </cell>
          <cell r="K17">
            <v>2</v>
          </cell>
          <cell r="L17">
            <v>44039</v>
          </cell>
          <cell r="M17">
            <v>1</v>
          </cell>
          <cell r="N17" t="str">
            <v>階</v>
          </cell>
          <cell r="O17" t="str">
            <v>ロビー</v>
          </cell>
          <cell r="P17" t="str">
            <v>1階 ロビー</v>
          </cell>
          <cell r="Q17" t="str">
            <v>-</v>
          </cell>
          <cell r="R17" t="str">
            <v>買取</v>
          </cell>
          <cell r="S17" t="str">
            <v>-</v>
          </cell>
          <cell r="T17" t="str">
            <v>R10.7</v>
          </cell>
          <cell r="U17" t="str">
            <v>×</v>
          </cell>
          <cell r="V17" t="str">
            <v>日本光電</v>
          </cell>
          <cell r="W17" t="str">
            <v>AED-3100</v>
          </cell>
          <cell r="X17" t="str">
            <v>有</v>
          </cell>
          <cell r="Y17" t="str">
            <v xml:space="preserve"> </v>
          </cell>
          <cell r="Z17" t="str">
            <v>8:30～22:00（火曜日を除く。）</v>
          </cell>
          <cell r="AA17" t="str">
            <v>8:30～22:00</v>
          </cell>
          <cell r="AB17" t="str">
            <v>8:30～22:00</v>
          </cell>
          <cell r="AC17" t="str">
            <v>×</v>
          </cell>
          <cell r="AD17" t="str">
            <v>平日：8:30～22:00（火曜日を除く。）</v>
          </cell>
          <cell r="AE17" t="str">
            <v>土曜：8:30～22:00　／　日曜：8:30～22:00　／　祝日：×</v>
          </cell>
          <cell r="AI17" t="str">
            <v>宇品公民館</v>
          </cell>
        </row>
        <row r="18">
          <cell r="G18" t="str">
            <v>大塚公民館</v>
          </cell>
          <cell r="H18" t="str">
            <v>広島市</v>
          </cell>
          <cell r="I18" t="str">
            <v>公益財団法人　　　　　　広島市文化財団</v>
          </cell>
          <cell r="J18" t="str">
            <v>広島市安佐南区大塚西6-3-2</v>
          </cell>
          <cell r="K18">
            <v>2</v>
          </cell>
          <cell r="L18">
            <v>44039</v>
          </cell>
          <cell r="M18">
            <v>2</v>
          </cell>
          <cell r="N18" t="str">
            <v>階</v>
          </cell>
          <cell r="O18" t="str">
            <v>フリースペース</v>
          </cell>
          <cell r="P18" t="str">
            <v>2階 フリースペース</v>
          </cell>
          <cell r="Q18" t="str">
            <v>-</v>
          </cell>
          <cell r="R18" t="str">
            <v>買取</v>
          </cell>
          <cell r="S18" t="str">
            <v>-</v>
          </cell>
          <cell r="T18" t="str">
            <v>R10.7</v>
          </cell>
          <cell r="U18" t="str">
            <v>×</v>
          </cell>
          <cell r="V18" t="str">
            <v>日本光電</v>
          </cell>
          <cell r="W18" t="str">
            <v>AED-3100</v>
          </cell>
          <cell r="X18" t="str">
            <v>有</v>
          </cell>
          <cell r="Z18" t="str">
            <v>8:30～22:00（火曜日を除く。）</v>
          </cell>
          <cell r="AA18" t="str">
            <v>8:30～22:00</v>
          </cell>
          <cell r="AB18" t="str">
            <v>8:30～22:00</v>
          </cell>
          <cell r="AC18" t="str">
            <v>×</v>
          </cell>
          <cell r="AD18" t="str">
            <v>平日：8:30～22:00（火曜日を除く。）</v>
          </cell>
          <cell r="AE18" t="str">
            <v>土曜：8:30～22:00　／　日曜：8:30～22:00　／　祝日：×</v>
          </cell>
          <cell r="AI18" t="str">
            <v>大塚公民館</v>
          </cell>
        </row>
        <row r="19">
          <cell r="G19" t="str">
            <v>観音公民館</v>
          </cell>
          <cell r="H19" t="str">
            <v>広島市</v>
          </cell>
          <cell r="I19" t="str">
            <v>公益財団法人　　　　　　広島市文化財団</v>
          </cell>
          <cell r="J19" t="str">
            <v>広島市西区観音本町2-1-77</v>
          </cell>
          <cell r="K19">
            <v>2</v>
          </cell>
          <cell r="L19">
            <v>44039</v>
          </cell>
          <cell r="M19">
            <v>1</v>
          </cell>
          <cell r="N19" t="str">
            <v>階</v>
          </cell>
          <cell r="O19" t="str">
            <v>ロビー</v>
          </cell>
          <cell r="P19" t="str">
            <v>1階 ロビー</v>
          </cell>
          <cell r="Q19" t="str">
            <v>-</v>
          </cell>
          <cell r="R19" t="str">
            <v>買取</v>
          </cell>
          <cell r="S19" t="str">
            <v>-</v>
          </cell>
          <cell r="T19">
            <v>47362</v>
          </cell>
          <cell r="U19" t="str">
            <v>×</v>
          </cell>
          <cell r="V19" t="str">
            <v>日本光電</v>
          </cell>
          <cell r="W19" t="str">
            <v>AED-3100</v>
          </cell>
          <cell r="X19" t="str">
            <v>有</v>
          </cell>
          <cell r="Z19" t="str">
            <v>8:30～22:00（火曜日を除く。）</v>
          </cell>
          <cell r="AA19" t="str">
            <v>8:30～22:00</v>
          </cell>
          <cell r="AB19" t="str">
            <v>8:30～22:00</v>
          </cell>
          <cell r="AC19" t="str">
            <v>×</v>
          </cell>
          <cell r="AD19" t="str">
            <v>平日：8:30～22:00（火曜日を除く。）</v>
          </cell>
          <cell r="AE19" t="str">
            <v>土曜：8:30～22:00　／　日曜：8:30～22:00　／　祝日：×</v>
          </cell>
          <cell r="AI19" t="str">
            <v>観音公民館</v>
          </cell>
        </row>
        <row r="20">
          <cell r="G20" t="str">
            <v>祇園公民館</v>
          </cell>
          <cell r="H20" t="str">
            <v>広島市</v>
          </cell>
          <cell r="I20" t="str">
            <v>公益財団法人　　　　　　広島市文化財団</v>
          </cell>
          <cell r="J20" t="str">
            <v>広島市安佐南区西原1-13-26</v>
          </cell>
          <cell r="K20">
            <v>2</v>
          </cell>
          <cell r="L20">
            <v>44039</v>
          </cell>
          <cell r="M20">
            <v>1</v>
          </cell>
          <cell r="N20" t="str">
            <v>階</v>
          </cell>
          <cell r="O20" t="str">
            <v>受付右横
自動扉側</v>
          </cell>
          <cell r="P20" t="str">
            <v>1階 受付右横
自動扉側</v>
          </cell>
          <cell r="Q20" t="str">
            <v>-</v>
          </cell>
          <cell r="R20" t="str">
            <v>買取</v>
          </cell>
          <cell r="S20" t="str">
            <v>-</v>
          </cell>
          <cell r="T20" t="str">
            <v>R10.5</v>
          </cell>
          <cell r="U20" t="str">
            <v>×</v>
          </cell>
          <cell r="V20" t="str">
            <v>日本光電</v>
          </cell>
          <cell r="W20" t="str">
            <v>AED-3100</v>
          </cell>
          <cell r="X20" t="str">
            <v>有</v>
          </cell>
          <cell r="Z20" t="str">
            <v>8:30～22:00（火曜日を除く。）</v>
          </cell>
          <cell r="AA20" t="str">
            <v>8:30～22:00</v>
          </cell>
          <cell r="AB20" t="str">
            <v>8:30～22:00</v>
          </cell>
          <cell r="AC20" t="str">
            <v>×</v>
          </cell>
          <cell r="AD20" t="str">
            <v>平日：8:30～22:00（火曜日を除く。）</v>
          </cell>
          <cell r="AE20" t="str">
            <v>土曜：8:30～22:00　／　日曜：8:30～22:00　／　祝日：×</v>
          </cell>
          <cell r="AI20" t="str">
            <v>祇園公民館</v>
          </cell>
        </row>
        <row r="21">
          <cell r="G21" t="str">
            <v>祇園西公民館</v>
          </cell>
          <cell r="H21" t="str">
            <v>広島市</v>
          </cell>
          <cell r="I21" t="str">
            <v>公益財団法人　　　　　　広島市文化財団</v>
          </cell>
          <cell r="J21" t="str">
            <v>広島市安佐南区長束6-10-28</v>
          </cell>
          <cell r="K21">
            <v>2</v>
          </cell>
          <cell r="L21">
            <v>44039</v>
          </cell>
          <cell r="M21">
            <v>1</v>
          </cell>
          <cell r="N21" t="str">
            <v>階</v>
          </cell>
          <cell r="O21" t="str">
            <v>ロビー</v>
          </cell>
          <cell r="P21" t="str">
            <v>1階 ロビー</v>
          </cell>
          <cell r="Q21" t="str">
            <v>-</v>
          </cell>
          <cell r="R21" t="str">
            <v>買取</v>
          </cell>
          <cell r="S21" t="str">
            <v>-</v>
          </cell>
          <cell r="T21" t="str">
            <v>R10.7</v>
          </cell>
          <cell r="U21" t="str">
            <v>×</v>
          </cell>
          <cell r="V21" t="str">
            <v>日本光電</v>
          </cell>
          <cell r="W21" t="str">
            <v>AED-3100</v>
          </cell>
          <cell r="X21" t="str">
            <v>有</v>
          </cell>
          <cell r="Z21" t="str">
            <v>8:30～22:00（火曜日を除く。）</v>
          </cell>
          <cell r="AA21" t="str">
            <v>8:30～22:00</v>
          </cell>
          <cell r="AB21" t="str">
            <v>8:30～22:00</v>
          </cell>
          <cell r="AC21" t="str">
            <v>×</v>
          </cell>
          <cell r="AD21" t="str">
            <v>平日：8:30～22:00（火曜日を除く。）</v>
          </cell>
          <cell r="AE21" t="str">
            <v>土曜：8:30～22:00　／　日曜：8:30～22:00　／　祝日：×</v>
          </cell>
          <cell r="AI21" t="str">
            <v>祇園西公民館</v>
          </cell>
        </row>
        <row r="22">
          <cell r="G22" t="str">
            <v>口田公民館</v>
          </cell>
          <cell r="H22" t="str">
            <v>広島市</v>
          </cell>
          <cell r="I22" t="str">
            <v>公益財団法人　　　　　　広島市文化財団</v>
          </cell>
          <cell r="J22" t="str">
            <v>広島市安佐北区口田4-9-19</v>
          </cell>
          <cell r="K22">
            <v>2</v>
          </cell>
          <cell r="L22">
            <v>44039</v>
          </cell>
          <cell r="M22">
            <v>1</v>
          </cell>
          <cell r="N22" t="str">
            <v>階</v>
          </cell>
          <cell r="O22" t="str">
            <v>ロビー</v>
          </cell>
          <cell r="P22" t="str">
            <v>1階 ロビー</v>
          </cell>
          <cell r="Q22" t="str">
            <v>-</v>
          </cell>
          <cell r="R22" t="str">
            <v>買取</v>
          </cell>
          <cell r="S22" t="str">
            <v>-</v>
          </cell>
          <cell r="T22" t="str">
            <v>R10.7</v>
          </cell>
          <cell r="U22" t="str">
            <v>×</v>
          </cell>
          <cell r="V22" t="str">
            <v>日本光電</v>
          </cell>
          <cell r="W22" t="str">
            <v>AED-3100</v>
          </cell>
          <cell r="X22" t="str">
            <v>有</v>
          </cell>
          <cell r="Z22" t="str">
            <v>8:30～22:00（火曜日を除く。）</v>
          </cell>
          <cell r="AA22" t="str">
            <v>8:30～22:00</v>
          </cell>
          <cell r="AB22" t="str">
            <v>8:30～22:00</v>
          </cell>
          <cell r="AC22" t="str">
            <v>×</v>
          </cell>
          <cell r="AD22" t="str">
            <v>平日：8:30～22:00（火曜日を除く。）</v>
          </cell>
          <cell r="AE22" t="str">
            <v>土曜：8:30～22:00　／　日曜：8:30～22:00　／　祝日：×</v>
          </cell>
          <cell r="AI22" t="str">
            <v>口田公民館</v>
          </cell>
        </row>
        <row r="23">
          <cell r="G23" t="str">
            <v>己斐公民館</v>
          </cell>
          <cell r="H23" t="str">
            <v>広島市</v>
          </cell>
          <cell r="I23" t="str">
            <v>公益財団法人　　　　　　広島市文化財団</v>
          </cell>
          <cell r="J23" t="str">
            <v>広島市西区己斐中一丁目15番3号</v>
          </cell>
          <cell r="K23">
            <v>2</v>
          </cell>
          <cell r="L23">
            <v>44039</v>
          </cell>
          <cell r="M23">
            <v>1</v>
          </cell>
          <cell r="N23" t="str">
            <v>階</v>
          </cell>
          <cell r="O23" t="str">
            <v>階段横</v>
          </cell>
          <cell r="P23" t="str">
            <v>1階 階段横</v>
          </cell>
          <cell r="Q23" t="str">
            <v>-</v>
          </cell>
          <cell r="R23" t="str">
            <v>買取</v>
          </cell>
          <cell r="S23" t="str">
            <v>-</v>
          </cell>
          <cell r="T23" t="str">
            <v>R10.7</v>
          </cell>
          <cell r="U23" t="str">
            <v>×</v>
          </cell>
          <cell r="V23" t="str">
            <v>日本光電</v>
          </cell>
          <cell r="W23" t="str">
            <v>AED-3100</v>
          </cell>
          <cell r="X23" t="str">
            <v>有</v>
          </cell>
          <cell r="Z23" t="str">
            <v>8:30～22:00（火曜日を除く。）</v>
          </cell>
          <cell r="AA23" t="str">
            <v>8:30～22:00</v>
          </cell>
          <cell r="AB23" t="str">
            <v>8:30～22:00</v>
          </cell>
          <cell r="AC23" t="str">
            <v>×</v>
          </cell>
          <cell r="AD23" t="str">
            <v>平日：8:30～22:00（火曜日を除く。）</v>
          </cell>
          <cell r="AE23" t="str">
            <v>土曜：8:30～22:00　／　日曜：8:30～22:00　／　祝日：×</v>
          </cell>
          <cell r="AI23" t="str">
            <v>己斐公民館</v>
          </cell>
        </row>
        <row r="24">
          <cell r="G24" t="str">
            <v>佐東公民館</v>
          </cell>
          <cell r="H24" t="str">
            <v>広島市</v>
          </cell>
          <cell r="I24" t="str">
            <v>公益財団法人　　　　　　広島市文化財団</v>
          </cell>
          <cell r="J24" t="str">
            <v>広島市安佐南区緑井6-29-25</v>
          </cell>
          <cell r="K24">
            <v>2</v>
          </cell>
          <cell r="L24">
            <v>44039</v>
          </cell>
          <cell r="M24">
            <v>1</v>
          </cell>
          <cell r="N24" t="str">
            <v>階</v>
          </cell>
          <cell r="O24" t="str">
            <v>事務室窓口横</v>
          </cell>
          <cell r="P24" t="str">
            <v>1階 事務室窓口横</v>
          </cell>
          <cell r="Q24" t="str">
            <v>-</v>
          </cell>
          <cell r="R24" t="str">
            <v>買取</v>
          </cell>
          <cell r="S24" t="str">
            <v>-</v>
          </cell>
          <cell r="T24" t="str">
            <v>R10.7</v>
          </cell>
          <cell r="U24" t="str">
            <v>×</v>
          </cell>
          <cell r="V24" t="str">
            <v>日本光電</v>
          </cell>
          <cell r="W24" t="str">
            <v>AED-3100</v>
          </cell>
          <cell r="X24" t="str">
            <v>有</v>
          </cell>
          <cell r="Z24" t="str">
            <v>8:30～22:00（火曜日を除く。）</v>
          </cell>
          <cell r="AA24" t="str">
            <v>8:30～22:00</v>
          </cell>
          <cell r="AB24" t="str">
            <v>8:30～22:00</v>
          </cell>
          <cell r="AC24" t="str">
            <v>×</v>
          </cell>
          <cell r="AD24" t="str">
            <v>平日：8:30～22:00（火曜日を除く。）</v>
          </cell>
          <cell r="AE24" t="str">
            <v>土曜：8:30～22:00　／　日曜：8:30～22:00　／　祝日：×</v>
          </cell>
          <cell r="AI24" t="str">
            <v>佐東公民館</v>
          </cell>
        </row>
        <row r="25">
          <cell r="G25" t="str">
            <v>鈴が峰公民館</v>
          </cell>
          <cell r="H25" t="str">
            <v>広島市</v>
          </cell>
          <cell r="I25" t="str">
            <v>公益財団法人　　　　　　広島市文化財団</v>
          </cell>
          <cell r="J25" t="str">
            <v>広島市西区鈴が峰町44-1</v>
          </cell>
          <cell r="K25">
            <v>2</v>
          </cell>
          <cell r="L25">
            <v>44039</v>
          </cell>
          <cell r="M25">
            <v>1</v>
          </cell>
          <cell r="N25" t="str">
            <v>階</v>
          </cell>
          <cell r="O25" t="str">
            <v>本館西側事務室前</v>
          </cell>
          <cell r="P25" t="str">
            <v>1階 本館西側事務室前</v>
          </cell>
          <cell r="Q25" t="str">
            <v>-</v>
          </cell>
          <cell r="R25" t="str">
            <v>買取</v>
          </cell>
          <cell r="S25" t="str">
            <v>-</v>
          </cell>
          <cell r="T25" t="str">
            <v>R10.8</v>
          </cell>
          <cell r="U25" t="str">
            <v>×</v>
          </cell>
          <cell r="V25" t="str">
            <v>日本光電</v>
          </cell>
          <cell r="W25" t="str">
            <v>AED-3100</v>
          </cell>
          <cell r="X25" t="str">
            <v>有</v>
          </cell>
          <cell r="Z25" t="str">
            <v>8:30～22:00（火曜日を除く。）</v>
          </cell>
          <cell r="AA25" t="str">
            <v>8:30～22:00</v>
          </cell>
          <cell r="AB25" t="str">
            <v>8:30～22:00</v>
          </cell>
          <cell r="AC25" t="str">
            <v>×</v>
          </cell>
          <cell r="AD25" t="str">
            <v>平日：8:30～22:00（火曜日を除く。）</v>
          </cell>
          <cell r="AE25" t="str">
            <v>土曜：8:30～22:00　／　日曜：8:30～22:00　／　祝日：×</v>
          </cell>
          <cell r="AI25" t="str">
            <v>鈴が峰公民館</v>
          </cell>
        </row>
        <row r="26">
          <cell r="G26" t="str">
            <v>竹屋公民館</v>
          </cell>
          <cell r="H26" t="str">
            <v>広島市</v>
          </cell>
          <cell r="I26" t="str">
            <v>公益財団法人　　　　　　広島市文化財団</v>
          </cell>
          <cell r="J26" t="str">
            <v>広島市中区宝町3-15</v>
          </cell>
          <cell r="K26">
            <v>2</v>
          </cell>
          <cell r="L26">
            <v>44039</v>
          </cell>
          <cell r="M26">
            <v>1</v>
          </cell>
          <cell r="N26" t="str">
            <v>階</v>
          </cell>
          <cell r="O26" t="str">
            <v>ロビー</v>
          </cell>
          <cell r="P26" t="str">
            <v>1階 ロビー</v>
          </cell>
          <cell r="Q26" t="str">
            <v>-</v>
          </cell>
          <cell r="R26" t="str">
            <v>買取</v>
          </cell>
          <cell r="S26" t="str">
            <v>-</v>
          </cell>
          <cell r="T26" t="str">
            <v>R10.7</v>
          </cell>
          <cell r="U26" t="str">
            <v>×</v>
          </cell>
          <cell r="V26" t="str">
            <v>日本光電</v>
          </cell>
          <cell r="W26" t="str">
            <v>AED-3100</v>
          </cell>
          <cell r="X26" t="str">
            <v>有</v>
          </cell>
          <cell r="Z26" t="str">
            <v>8:30～22:00（火曜日を除く。）</v>
          </cell>
          <cell r="AA26" t="str">
            <v>8:30～22:00</v>
          </cell>
          <cell r="AB26" t="str">
            <v>8:30～22:00</v>
          </cell>
          <cell r="AC26" t="str">
            <v>×</v>
          </cell>
          <cell r="AD26" t="str">
            <v>平日：8:30～22:00（火曜日を除く。）</v>
          </cell>
          <cell r="AE26" t="str">
            <v>土曜：8:30～22:00　／　日曜：8:30～22:00　／　祝日：×</v>
          </cell>
          <cell r="AI26" t="str">
            <v>竹屋公民館</v>
          </cell>
        </row>
        <row r="27">
          <cell r="G27" t="str">
            <v>東野公民館</v>
          </cell>
          <cell r="H27" t="str">
            <v>広島市</v>
          </cell>
          <cell r="I27" t="str">
            <v>公益財団法人　　　　　　広島市文化財団</v>
          </cell>
          <cell r="J27" t="str">
            <v>広島市安佐南区東野2-22-7</v>
          </cell>
          <cell r="K27">
            <v>2</v>
          </cell>
          <cell r="L27">
            <v>44039</v>
          </cell>
          <cell r="M27">
            <v>1</v>
          </cell>
          <cell r="N27" t="str">
            <v>階</v>
          </cell>
          <cell r="O27" t="str">
            <v>正面玄関横</v>
          </cell>
          <cell r="P27" t="str">
            <v>1階 正面玄関横</v>
          </cell>
          <cell r="Q27" t="str">
            <v>-</v>
          </cell>
          <cell r="R27" t="str">
            <v>買取</v>
          </cell>
          <cell r="S27" t="str">
            <v>-</v>
          </cell>
          <cell r="T27" t="str">
            <v>R10.7</v>
          </cell>
          <cell r="U27" t="str">
            <v>×</v>
          </cell>
          <cell r="V27" t="str">
            <v>日本光電</v>
          </cell>
          <cell r="W27" t="str">
            <v>AED-3100</v>
          </cell>
          <cell r="X27" t="str">
            <v>有</v>
          </cell>
          <cell r="Z27" t="str">
            <v>8:30～22:00（火曜日を除く。）</v>
          </cell>
          <cell r="AA27" t="str">
            <v>8:30～22:00</v>
          </cell>
          <cell r="AB27" t="str">
            <v>8:30～22:00</v>
          </cell>
          <cell r="AC27" t="str">
            <v>×</v>
          </cell>
          <cell r="AD27" t="str">
            <v>平日：8:30～22:00（火曜日を除く。）</v>
          </cell>
          <cell r="AE27" t="str">
            <v>土曜：8:30～22:00　／　日曜：8:30～22:00　／　祝日：×</v>
          </cell>
          <cell r="AI27" t="str">
            <v>東野公民館</v>
          </cell>
        </row>
        <row r="28">
          <cell r="G28" t="str">
            <v>舟入公民館</v>
          </cell>
          <cell r="H28" t="str">
            <v>広島市</v>
          </cell>
          <cell r="I28" t="str">
            <v>公益財団法人　　　　　　広島市文化財団</v>
          </cell>
          <cell r="J28" t="str">
            <v>広島市中区舟入川口町2-8</v>
          </cell>
          <cell r="K28">
            <v>2</v>
          </cell>
          <cell r="L28">
            <v>44039</v>
          </cell>
          <cell r="M28">
            <v>1</v>
          </cell>
          <cell r="N28" t="str">
            <v>階</v>
          </cell>
          <cell r="O28" t="str">
            <v>ロビー 事務室前</v>
          </cell>
          <cell r="P28" t="str">
            <v>1階 ロビー 事務室前</v>
          </cell>
          <cell r="Q28" t="str">
            <v>-</v>
          </cell>
          <cell r="R28" t="str">
            <v>買取</v>
          </cell>
          <cell r="S28" t="str">
            <v>-</v>
          </cell>
          <cell r="T28" t="str">
            <v>R10.7</v>
          </cell>
          <cell r="U28" t="str">
            <v>×</v>
          </cell>
          <cell r="V28" t="str">
            <v>日本光電</v>
          </cell>
          <cell r="W28" t="str">
            <v>AED-3100</v>
          </cell>
          <cell r="X28" t="str">
            <v>有</v>
          </cell>
          <cell r="Z28" t="str">
            <v>8:30～22:00（火曜日を除く。）</v>
          </cell>
          <cell r="AA28" t="str">
            <v>8:30～22:00</v>
          </cell>
          <cell r="AB28" t="str">
            <v>8:30～22:00</v>
          </cell>
          <cell r="AC28" t="str">
            <v>×</v>
          </cell>
          <cell r="AD28" t="str">
            <v>平日：8:30～22:00（火曜日を除く。）</v>
          </cell>
          <cell r="AE28" t="str">
            <v>土曜：8:30～22:00　／　日曜：8:30～22:00　／　祝日：×</v>
          </cell>
          <cell r="AI28" t="str">
            <v>舟入公民館</v>
          </cell>
        </row>
        <row r="29">
          <cell r="G29" t="str">
            <v>船越公民館</v>
          </cell>
          <cell r="H29" t="str">
            <v>広島市</v>
          </cell>
          <cell r="I29" t="str">
            <v>公益財団法人　　　　　　広島市文化財団</v>
          </cell>
          <cell r="J29" t="str">
            <v>広島市安芸区船越5-22-23</v>
          </cell>
          <cell r="K29">
            <v>2</v>
          </cell>
          <cell r="L29">
            <v>44039</v>
          </cell>
          <cell r="M29">
            <v>1</v>
          </cell>
          <cell r="N29" t="str">
            <v>階</v>
          </cell>
          <cell r="O29" t="str">
            <v>ロビー</v>
          </cell>
          <cell r="P29" t="str">
            <v>1階 ロビー</v>
          </cell>
          <cell r="Q29" t="str">
            <v>-</v>
          </cell>
          <cell r="R29" t="str">
            <v>買取</v>
          </cell>
          <cell r="S29" t="str">
            <v>-</v>
          </cell>
          <cell r="T29">
            <v>46959</v>
          </cell>
          <cell r="U29" t="str">
            <v>×</v>
          </cell>
          <cell r="V29" t="str">
            <v>日本光電</v>
          </cell>
          <cell r="W29" t="str">
            <v>AED-3100</v>
          </cell>
          <cell r="X29" t="str">
            <v>有</v>
          </cell>
          <cell r="Z29" t="str">
            <v>8:30～22:00（火曜日を除く。）</v>
          </cell>
          <cell r="AA29" t="str">
            <v>8:30～22:00</v>
          </cell>
          <cell r="AB29" t="str">
            <v>8:30～22:00</v>
          </cell>
          <cell r="AC29" t="str">
            <v>×</v>
          </cell>
          <cell r="AD29" t="str">
            <v>平日：8:30～22:00（火曜日を除く。）</v>
          </cell>
          <cell r="AE29" t="str">
            <v>土曜：8:30～22:00　／　日曜：8:30～22:00　／　祝日：×</v>
          </cell>
          <cell r="AI29" t="str">
            <v>船越公民館</v>
          </cell>
        </row>
        <row r="30">
          <cell r="G30" t="str">
            <v>古市公民館</v>
          </cell>
          <cell r="H30" t="str">
            <v>広島市</v>
          </cell>
          <cell r="I30" t="str">
            <v>公益財団法人　　　　　　広島市文化財団</v>
          </cell>
          <cell r="J30" t="str">
            <v>広島市安佐南区古市3-24-8</v>
          </cell>
          <cell r="K30">
            <v>2</v>
          </cell>
          <cell r="L30" t="str">
            <v>R2.7.27</v>
          </cell>
          <cell r="M30">
            <v>1</v>
          </cell>
          <cell r="N30" t="str">
            <v>階</v>
          </cell>
          <cell r="O30" t="str">
            <v>事務室前ロビー</v>
          </cell>
          <cell r="P30" t="str">
            <v>1階 事務室前ロビー</v>
          </cell>
          <cell r="Q30" t="str">
            <v>-</v>
          </cell>
          <cell r="R30" t="str">
            <v>買取</v>
          </cell>
          <cell r="S30" t="str">
            <v>-</v>
          </cell>
          <cell r="T30" t="str">
            <v>R10.7</v>
          </cell>
          <cell r="U30" t="str">
            <v>×</v>
          </cell>
          <cell r="V30" t="str">
            <v>日本光電</v>
          </cell>
          <cell r="W30" t="str">
            <v>AED-3100</v>
          </cell>
          <cell r="X30" t="str">
            <v>有</v>
          </cell>
          <cell r="Z30" t="str">
            <v>8:30～22:00（火曜日を除く。）</v>
          </cell>
          <cell r="AA30" t="str">
            <v>8:30～22:00</v>
          </cell>
          <cell r="AB30" t="str">
            <v>8:30～22:00</v>
          </cell>
          <cell r="AC30" t="str">
            <v>×</v>
          </cell>
          <cell r="AD30" t="str">
            <v>平日：8:30～22:00（火曜日を除く。）</v>
          </cell>
          <cell r="AE30" t="str">
            <v>土曜：8:30～22:00　／　日曜：8:30～22:00　／　祝日：×</v>
          </cell>
          <cell r="AI30" t="str">
            <v>古市公民館</v>
          </cell>
        </row>
        <row r="31">
          <cell r="G31" t="str">
            <v>古田公民館</v>
          </cell>
          <cell r="H31" t="str">
            <v>広島市</v>
          </cell>
          <cell r="I31" t="str">
            <v>公益財団法人　　　　　　広島市文化財団</v>
          </cell>
          <cell r="J31" t="str">
            <v>広島市西区古江西町19-15</v>
          </cell>
          <cell r="K31">
            <v>2</v>
          </cell>
          <cell r="L31" t="str">
            <v>R2.7.27</v>
          </cell>
          <cell r="M31">
            <v>1</v>
          </cell>
          <cell r="N31" t="str">
            <v>階</v>
          </cell>
          <cell r="O31" t="str">
            <v>ロビー</v>
          </cell>
          <cell r="P31" t="str">
            <v>1階 ロビー</v>
          </cell>
          <cell r="Q31" t="str">
            <v>-</v>
          </cell>
          <cell r="R31" t="str">
            <v>買取</v>
          </cell>
          <cell r="S31" t="str">
            <v>-</v>
          </cell>
          <cell r="T31" t="str">
            <v>R10.7</v>
          </cell>
          <cell r="U31" t="str">
            <v>×</v>
          </cell>
          <cell r="V31" t="str">
            <v>日本光電</v>
          </cell>
          <cell r="W31" t="str">
            <v>AED-3100</v>
          </cell>
          <cell r="X31" t="str">
            <v>有</v>
          </cell>
          <cell r="Z31" t="str">
            <v>8:30～22:00（火曜日を除く。）</v>
          </cell>
          <cell r="AA31" t="str">
            <v>8:30～22:00</v>
          </cell>
          <cell r="AB31" t="str">
            <v>8:30～22:00</v>
          </cell>
          <cell r="AC31" t="str">
            <v>×</v>
          </cell>
          <cell r="AD31" t="str">
            <v>平日：8:30～22:00（火曜日を除く。）</v>
          </cell>
          <cell r="AE31" t="str">
            <v>土曜：8:30～22:00　／　日曜：8:30～22:00　／　祝日：×</v>
          </cell>
          <cell r="AI31" t="str">
            <v>古田公民館</v>
          </cell>
        </row>
        <row r="32">
          <cell r="G32" t="str">
            <v>真亀公民館</v>
          </cell>
          <cell r="H32" t="str">
            <v>広島市</v>
          </cell>
          <cell r="I32" t="str">
            <v>公益財団法人　　　　　　広島市文化財団</v>
          </cell>
          <cell r="J32" t="str">
            <v>広島市安佐北区真亀1-3-27</v>
          </cell>
          <cell r="K32">
            <v>2</v>
          </cell>
          <cell r="L32" t="str">
            <v>R2.7.27</v>
          </cell>
          <cell r="M32">
            <v>1</v>
          </cell>
          <cell r="N32" t="str">
            <v>階</v>
          </cell>
          <cell r="O32" t="str">
            <v>事務室前</v>
          </cell>
          <cell r="P32" t="str">
            <v>1階 事務室前</v>
          </cell>
          <cell r="Q32" t="str">
            <v>-</v>
          </cell>
          <cell r="R32" t="str">
            <v>買取</v>
          </cell>
          <cell r="S32" t="str">
            <v>-</v>
          </cell>
          <cell r="T32" t="str">
            <v>R11.10</v>
          </cell>
          <cell r="U32" t="str">
            <v>×</v>
          </cell>
          <cell r="V32" t="str">
            <v>日本光電</v>
          </cell>
          <cell r="W32" t="str">
            <v>AED-3100</v>
          </cell>
          <cell r="X32" t="str">
            <v>有</v>
          </cell>
          <cell r="Z32" t="str">
            <v>8:30～22:00（火曜日を除く。）</v>
          </cell>
          <cell r="AA32" t="str">
            <v>8:30～22:00</v>
          </cell>
          <cell r="AB32" t="str">
            <v>8:30～22:00</v>
          </cell>
          <cell r="AC32" t="str">
            <v>×</v>
          </cell>
          <cell r="AD32" t="str">
            <v>平日：8:30～22:00（火曜日を除く。）</v>
          </cell>
          <cell r="AE32" t="str">
            <v>土曜：8:30～22:00　／　日曜：8:30～22:00　／　祝日：×</v>
          </cell>
          <cell r="AI32" t="str">
            <v>真亀公民館</v>
          </cell>
        </row>
        <row r="33">
          <cell r="G33" t="str">
            <v>三入公民館</v>
          </cell>
          <cell r="H33" t="str">
            <v>広島市</v>
          </cell>
          <cell r="I33" t="str">
            <v>公益財団法人　　　　　　広島市文化財団</v>
          </cell>
          <cell r="J33" t="str">
            <v>広島市安佐北区三入5-15-9</v>
          </cell>
          <cell r="K33">
            <v>2</v>
          </cell>
          <cell r="L33" t="str">
            <v>R2.7.27</v>
          </cell>
          <cell r="M33">
            <v>1</v>
          </cell>
          <cell r="N33" t="str">
            <v>階</v>
          </cell>
          <cell r="O33" t="str">
            <v>ロビー</v>
          </cell>
          <cell r="P33" t="str">
            <v>1階 ロビー</v>
          </cell>
          <cell r="Q33" t="str">
            <v>-</v>
          </cell>
          <cell r="R33" t="str">
            <v>買取</v>
          </cell>
          <cell r="S33" t="str">
            <v>-</v>
          </cell>
          <cell r="T33" t="str">
            <v>R10.7</v>
          </cell>
          <cell r="U33" t="str">
            <v>×</v>
          </cell>
          <cell r="V33" t="str">
            <v>日本光電</v>
          </cell>
          <cell r="W33" t="str">
            <v>AED-3100</v>
          </cell>
          <cell r="X33" t="str">
            <v>有</v>
          </cell>
          <cell r="Z33" t="str">
            <v>8:30～22:00（火曜日を除く。）</v>
          </cell>
          <cell r="AA33" t="str">
            <v>8:30～22:00</v>
          </cell>
          <cell r="AB33" t="str">
            <v>8:30～22:00</v>
          </cell>
          <cell r="AC33" t="str">
            <v>×</v>
          </cell>
          <cell r="AD33" t="str">
            <v>平日：8:30～22:00（火曜日を除く。）</v>
          </cell>
          <cell r="AE33" t="str">
            <v>土曜：8:30～22:00　／　日曜：8:30～22:00　／　祝日：×</v>
          </cell>
          <cell r="AI33" t="str">
            <v>三入公民館</v>
          </cell>
        </row>
        <row r="34">
          <cell r="G34" t="str">
            <v>三篠公民館</v>
          </cell>
          <cell r="H34" t="str">
            <v>広島市</v>
          </cell>
          <cell r="I34" t="str">
            <v>公益財団法人　　　　　　広島市文化財団</v>
          </cell>
          <cell r="J34" t="str">
            <v>広島市西区打越町10-23</v>
          </cell>
          <cell r="K34">
            <v>2</v>
          </cell>
          <cell r="L34">
            <v>44039</v>
          </cell>
          <cell r="M34">
            <v>1</v>
          </cell>
          <cell r="N34" t="str">
            <v>階</v>
          </cell>
          <cell r="O34" t="str">
            <v>玄関横</v>
          </cell>
          <cell r="P34" t="str">
            <v>1階 玄関横</v>
          </cell>
          <cell r="Q34" t="str">
            <v>-</v>
          </cell>
          <cell r="R34" t="str">
            <v>買取</v>
          </cell>
          <cell r="S34" t="str">
            <v>-</v>
          </cell>
          <cell r="T34" t="str">
            <v>R10.7</v>
          </cell>
          <cell r="U34" t="str">
            <v>×</v>
          </cell>
          <cell r="V34" t="str">
            <v>日本光電</v>
          </cell>
          <cell r="W34" t="str">
            <v>AED-3100</v>
          </cell>
          <cell r="X34" t="str">
            <v>有</v>
          </cell>
          <cell r="Z34" t="str">
            <v>8:30～22:00（火曜日を除く。）</v>
          </cell>
          <cell r="AA34" t="str">
            <v>8:30～22:00</v>
          </cell>
          <cell r="AB34" t="str">
            <v>8:30～22:00</v>
          </cell>
          <cell r="AC34" t="str">
            <v>×</v>
          </cell>
          <cell r="AD34" t="str">
            <v>平日：8:30～22:00（火曜日を除く。）</v>
          </cell>
          <cell r="AE34" t="str">
            <v>土曜：8:30～22:00　／　日曜：8:30～22:00　／　祝日：×</v>
          </cell>
          <cell r="AI34" t="str">
            <v>三篠公民館</v>
          </cell>
        </row>
        <row r="35">
          <cell r="G35" t="str">
            <v>美鈴が丘公民館</v>
          </cell>
          <cell r="H35" t="str">
            <v>広島市</v>
          </cell>
          <cell r="I35" t="str">
            <v>公益財団法人　　　　　　広島市文化財団</v>
          </cell>
          <cell r="J35" t="str">
            <v>広島市佐伯区美鈴が丘南3-1-9</v>
          </cell>
          <cell r="K35">
            <v>2</v>
          </cell>
          <cell r="L35">
            <v>44039</v>
          </cell>
          <cell r="M35">
            <v>1</v>
          </cell>
          <cell r="N35" t="str">
            <v>階</v>
          </cell>
          <cell r="O35" t="str">
            <v>玄関</v>
          </cell>
          <cell r="P35" t="str">
            <v>1階 玄関</v>
          </cell>
          <cell r="Q35" t="str">
            <v>-</v>
          </cell>
          <cell r="R35" t="str">
            <v>買取</v>
          </cell>
          <cell r="S35" t="str">
            <v>-</v>
          </cell>
          <cell r="T35" t="str">
            <v>R10.7</v>
          </cell>
          <cell r="U35" t="str">
            <v>×</v>
          </cell>
          <cell r="V35" t="str">
            <v>日本光電</v>
          </cell>
          <cell r="W35" t="str">
            <v>AED-3100</v>
          </cell>
          <cell r="X35" t="str">
            <v>有</v>
          </cell>
          <cell r="Z35" t="str">
            <v>8:30～22:00（火曜日を除く。）</v>
          </cell>
          <cell r="AA35" t="str">
            <v>8:30～22:00</v>
          </cell>
          <cell r="AB35" t="str">
            <v>8:30～22:00</v>
          </cell>
          <cell r="AC35" t="str">
            <v>×</v>
          </cell>
          <cell r="AD35" t="str">
            <v>平日：8:30～22:00（火曜日を除く。）</v>
          </cell>
          <cell r="AE35" t="str">
            <v>土曜：8:30～22:00　／　日曜：8:30～22:00　／　祝日：×</v>
          </cell>
          <cell r="AI35" t="str">
            <v>美鈴が丘公民館</v>
          </cell>
        </row>
        <row r="36">
          <cell r="G36" t="str">
            <v>八幡東公民館</v>
          </cell>
          <cell r="H36" t="str">
            <v>広島市</v>
          </cell>
          <cell r="I36" t="str">
            <v>公益財団法人　　　　　　広島市文化財団</v>
          </cell>
          <cell r="J36" t="str">
            <v>広島市佐伯区八幡東2-6-19</v>
          </cell>
          <cell r="K36">
            <v>2</v>
          </cell>
          <cell r="L36">
            <v>44039</v>
          </cell>
          <cell r="M36">
            <v>1</v>
          </cell>
          <cell r="N36" t="str">
            <v>階</v>
          </cell>
          <cell r="O36" t="str">
            <v>南東側図書室内</v>
          </cell>
          <cell r="P36" t="str">
            <v>1階 南東側図書室内</v>
          </cell>
          <cell r="Q36" t="str">
            <v>-</v>
          </cell>
          <cell r="R36" t="str">
            <v>買取</v>
          </cell>
          <cell r="S36" t="str">
            <v>-</v>
          </cell>
          <cell r="T36" t="str">
            <v>R10.7</v>
          </cell>
          <cell r="U36" t="str">
            <v>×</v>
          </cell>
          <cell r="V36" t="str">
            <v>日本光電</v>
          </cell>
          <cell r="W36" t="str">
            <v>AED-3100</v>
          </cell>
          <cell r="X36" t="str">
            <v>有</v>
          </cell>
          <cell r="Z36" t="str">
            <v>8:30～22:00（火曜日を除く。）</v>
          </cell>
          <cell r="AA36" t="str">
            <v>8:30～22:00</v>
          </cell>
          <cell r="AB36" t="str">
            <v>8:30～22:00</v>
          </cell>
          <cell r="AC36" t="str">
            <v>×</v>
          </cell>
          <cell r="AD36" t="str">
            <v>平日：8:30～22:00（火曜日を除く。）</v>
          </cell>
          <cell r="AE36" t="str">
            <v>土曜：8:30～22:00　／　日曜：8:30～22:00　／　祝日：×</v>
          </cell>
          <cell r="AI36" t="str">
            <v>八幡東公民館</v>
          </cell>
        </row>
        <row r="37">
          <cell r="G37" t="str">
            <v>吉島公民館</v>
          </cell>
          <cell r="H37" t="str">
            <v>広島市</v>
          </cell>
          <cell r="I37" t="str">
            <v>公益財団法人　　　　　　広島市文化財団</v>
          </cell>
          <cell r="J37" t="str">
            <v>広島市中区吉島西3-2-10</v>
          </cell>
          <cell r="K37">
            <v>2</v>
          </cell>
          <cell r="L37">
            <v>44039</v>
          </cell>
          <cell r="M37">
            <v>2</v>
          </cell>
          <cell r="N37" t="str">
            <v>階</v>
          </cell>
          <cell r="O37" t="str">
            <v>南側事務室カウンター前</v>
          </cell>
          <cell r="P37" t="str">
            <v>2階 南側事務室カウンター前</v>
          </cell>
          <cell r="Q37" t="str">
            <v>-</v>
          </cell>
          <cell r="R37" t="str">
            <v>買取</v>
          </cell>
          <cell r="S37" t="str">
            <v>-</v>
          </cell>
          <cell r="T37" t="str">
            <v>R10.7</v>
          </cell>
          <cell r="U37" t="str">
            <v>×</v>
          </cell>
          <cell r="V37" t="str">
            <v>日本光電</v>
          </cell>
          <cell r="W37" t="str">
            <v>AED-3100</v>
          </cell>
          <cell r="X37" t="str">
            <v>有</v>
          </cell>
          <cell r="Z37" t="str">
            <v>8:30～22:00（火曜日を除く。）</v>
          </cell>
          <cell r="AA37" t="str">
            <v>8:30～22:00</v>
          </cell>
          <cell r="AB37" t="str">
            <v>8:30～22:00</v>
          </cell>
          <cell r="AC37" t="str">
            <v>×</v>
          </cell>
          <cell r="AD37" t="str">
            <v>平日：8:30～22:00（火曜日を除く。）</v>
          </cell>
          <cell r="AE37" t="str">
            <v>土曜：8:30～22:00　／　日曜：8:30～22:00　／　祝日：×</v>
          </cell>
          <cell r="AI37" t="str">
            <v>吉島公民館</v>
          </cell>
        </row>
        <row r="38">
          <cell r="G38" t="str">
            <v>早稲田公民館</v>
          </cell>
          <cell r="H38" t="str">
            <v>広島市</v>
          </cell>
          <cell r="I38" t="str">
            <v>公益財団法人　　　　　　広島市文化財団</v>
          </cell>
          <cell r="J38" t="str">
            <v>広島市東区牛田東4-19-1</v>
          </cell>
          <cell r="K38">
            <v>2</v>
          </cell>
          <cell r="L38">
            <v>44039</v>
          </cell>
          <cell r="M38">
            <v>1</v>
          </cell>
          <cell r="N38" t="str">
            <v>階</v>
          </cell>
          <cell r="O38" t="str">
            <v>ホール入口</v>
          </cell>
          <cell r="P38" t="str">
            <v>1階 ホール入口</v>
          </cell>
          <cell r="Q38" t="str">
            <v>-</v>
          </cell>
          <cell r="R38" t="str">
            <v>買取</v>
          </cell>
          <cell r="S38" t="str">
            <v>-</v>
          </cell>
          <cell r="T38" t="str">
            <v>R10.7</v>
          </cell>
          <cell r="U38" t="str">
            <v>×</v>
          </cell>
          <cell r="V38" t="str">
            <v>日本光電</v>
          </cell>
          <cell r="W38" t="str">
            <v>AED-3100</v>
          </cell>
          <cell r="X38" t="str">
            <v>有</v>
          </cell>
          <cell r="Z38" t="str">
            <v>8:30～22:00（火曜日を除く。）</v>
          </cell>
          <cell r="AA38" t="str">
            <v>8:30～22:00</v>
          </cell>
          <cell r="AB38" t="str">
            <v>8:30～22:00</v>
          </cell>
          <cell r="AC38" t="str">
            <v>×</v>
          </cell>
          <cell r="AD38" t="str">
            <v>平日：8:30～22:00（火曜日を除く。）</v>
          </cell>
          <cell r="AE38" t="str">
            <v>土曜：8:30～22:00　／　日曜：8:30～22:00　／　祝日：×</v>
          </cell>
          <cell r="AI38" t="str">
            <v>早稲田公民館</v>
          </cell>
        </row>
        <row r="39">
          <cell r="G39" t="str">
            <v>安公民館</v>
          </cell>
          <cell r="H39" t="str">
            <v>広島市</v>
          </cell>
          <cell r="I39" t="str">
            <v>公益財団法人　　　　　　広島市文化財団</v>
          </cell>
          <cell r="J39" t="str">
            <v>広島市安佐南区上安2-2-46</v>
          </cell>
          <cell r="K39">
            <v>2</v>
          </cell>
          <cell r="L39">
            <v>44039</v>
          </cell>
          <cell r="M39">
            <v>1</v>
          </cell>
          <cell r="N39" t="str">
            <v>階</v>
          </cell>
          <cell r="O39" t="str">
            <v>ロビー</v>
          </cell>
          <cell r="P39" t="str">
            <v>1階 ロビー</v>
          </cell>
          <cell r="Q39" t="str">
            <v>-</v>
          </cell>
          <cell r="R39" t="str">
            <v>買取</v>
          </cell>
          <cell r="S39" t="str">
            <v>-</v>
          </cell>
          <cell r="T39" t="str">
            <v>R11.2</v>
          </cell>
          <cell r="U39" t="str">
            <v>有</v>
          </cell>
          <cell r="V39" t="str">
            <v>日本光電</v>
          </cell>
          <cell r="W39" t="str">
            <v>AED-3100</v>
          </cell>
          <cell r="X39" t="str">
            <v>有</v>
          </cell>
          <cell r="Z39" t="str">
            <v>8:30～22:00（火曜日を除く。）</v>
          </cell>
          <cell r="AA39" t="str">
            <v>8:30～22:00</v>
          </cell>
          <cell r="AB39" t="str">
            <v>8:30～22:00</v>
          </cell>
          <cell r="AC39" t="str">
            <v>×</v>
          </cell>
          <cell r="AD39" t="str">
            <v>平日：8:30～22:00（火曜日を除く。）</v>
          </cell>
          <cell r="AE39" t="str">
            <v>土曜：8:30～22:00　／　日曜：8:30～22:00　／　祝日：×</v>
          </cell>
          <cell r="AI39" t="str">
            <v>安公民館</v>
          </cell>
        </row>
        <row r="40">
          <cell r="G40" t="str">
            <v>中央公民館</v>
          </cell>
          <cell r="H40" t="str">
            <v>広島市</v>
          </cell>
          <cell r="I40" t="str">
            <v>公益財団法人　　　　　　広島市文化財団</v>
          </cell>
          <cell r="J40" t="str">
            <v>広島市中区西白島町24-36</v>
          </cell>
          <cell r="K40">
            <v>2</v>
          </cell>
          <cell r="L40">
            <v>44039</v>
          </cell>
          <cell r="M40">
            <v>2</v>
          </cell>
          <cell r="N40" t="str">
            <v>階</v>
          </cell>
          <cell r="O40" t="str">
            <v>ロビー 事務室前</v>
          </cell>
          <cell r="P40" t="str">
            <v>2階 ロビー 事務室前</v>
          </cell>
          <cell r="Q40" t="str">
            <v>-</v>
          </cell>
          <cell r="R40" t="str">
            <v>買取</v>
          </cell>
          <cell r="S40" t="str">
            <v>-</v>
          </cell>
          <cell r="T40" t="str">
            <v>R10.7</v>
          </cell>
          <cell r="U40" t="str">
            <v>×</v>
          </cell>
          <cell r="V40" t="str">
            <v>日本光電</v>
          </cell>
          <cell r="W40" t="str">
            <v>AED-3100</v>
          </cell>
          <cell r="X40" t="str">
            <v>有</v>
          </cell>
          <cell r="Z40" t="str">
            <v>8:30～22:00（火曜日を除く。）</v>
          </cell>
          <cell r="AA40" t="str">
            <v>8:30～22:00</v>
          </cell>
          <cell r="AB40" t="str">
            <v>8:30～22:00</v>
          </cell>
          <cell r="AC40" t="str">
            <v>×</v>
          </cell>
          <cell r="AD40" t="str">
            <v>平日：8:30～22:00（火曜日を除く。）</v>
          </cell>
          <cell r="AE40" t="str">
            <v>土曜：8:30～22:00　／　日曜：8:30～22:00　／　祝日：×</v>
          </cell>
          <cell r="AI40" t="str">
            <v>中央公民館</v>
          </cell>
        </row>
        <row r="41">
          <cell r="G41" t="str">
            <v>戸山公民館</v>
          </cell>
          <cell r="H41" t="str">
            <v>広島市</v>
          </cell>
          <cell r="I41" t="str">
            <v>公益財団法人　　　　　　広島市文化財団</v>
          </cell>
          <cell r="J41" t="str">
            <v>広島市安佐南区沼田町阿戸269-3</v>
          </cell>
          <cell r="K41">
            <v>2</v>
          </cell>
          <cell r="L41">
            <v>44350</v>
          </cell>
          <cell r="M41">
            <v>1</v>
          </cell>
          <cell r="N41" t="str">
            <v>階</v>
          </cell>
          <cell r="O41" t="str">
            <v>ロビー ホール前</v>
          </cell>
          <cell r="P41" t="str">
            <v>1階 ロビー ホール前</v>
          </cell>
          <cell r="Q41" t="str">
            <v>-</v>
          </cell>
          <cell r="R41" t="str">
            <v>買取</v>
          </cell>
          <cell r="S41" t="str">
            <v>-</v>
          </cell>
          <cell r="T41" t="str">
            <v>R7.6</v>
          </cell>
          <cell r="U41" t="str">
            <v>×</v>
          </cell>
          <cell r="V41" t="str">
            <v>フィリップス</v>
          </cell>
          <cell r="W41" t="str">
            <v>ハートスタートFRx+e</v>
          </cell>
          <cell r="X41" t="str">
            <v>有</v>
          </cell>
          <cell r="Z41" t="str">
            <v>8:30～22:00（火曜日を除く。）</v>
          </cell>
          <cell r="AA41" t="str">
            <v>8:30～22:00</v>
          </cell>
          <cell r="AB41" t="str">
            <v>8:30～22:00</v>
          </cell>
          <cell r="AC41" t="str">
            <v>×</v>
          </cell>
          <cell r="AD41" t="str">
            <v>平日：8:30～22:00（火曜日を除く。）</v>
          </cell>
          <cell r="AE41" t="str">
            <v>土曜：8:30～22:00　／　日曜：8:30～22:00　／　祝日：×</v>
          </cell>
          <cell r="AI41" t="str">
            <v>戸山公民館</v>
          </cell>
        </row>
        <row r="42">
          <cell r="G42" t="str">
            <v>坪井公民館</v>
          </cell>
          <cell r="H42" t="str">
            <v>広島市</v>
          </cell>
          <cell r="I42" t="str">
            <v>公益財団法人　　　　　　広島市文化財団</v>
          </cell>
          <cell r="J42" t="str">
            <v>広島市佐伯区坪井1-32-10</v>
          </cell>
          <cell r="K42">
            <v>2</v>
          </cell>
          <cell r="L42">
            <v>44350</v>
          </cell>
          <cell r="M42">
            <v>1</v>
          </cell>
          <cell r="N42" t="str">
            <v>階</v>
          </cell>
          <cell r="O42" t="str">
            <v>事務所前ロビー</v>
          </cell>
          <cell r="P42" t="str">
            <v>1階 事務所前ロビー</v>
          </cell>
          <cell r="Q42" t="str">
            <v>-</v>
          </cell>
          <cell r="R42" t="str">
            <v>買取</v>
          </cell>
          <cell r="S42" t="str">
            <v>-</v>
          </cell>
          <cell r="T42" t="str">
            <v>R7.6</v>
          </cell>
          <cell r="U42" t="str">
            <v>×</v>
          </cell>
          <cell r="V42" t="str">
            <v>フィリップス</v>
          </cell>
          <cell r="W42" t="str">
            <v>ハートスタートFRx+e</v>
          </cell>
          <cell r="X42" t="str">
            <v>有</v>
          </cell>
          <cell r="Z42" t="str">
            <v>8:30～22:00（火曜日を除く。）</v>
          </cell>
          <cell r="AA42" t="str">
            <v>8:30～22:00</v>
          </cell>
          <cell r="AB42" t="str">
            <v>8:30～22:00</v>
          </cell>
          <cell r="AC42" t="str">
            <v>×</v>
          </cell>
          <cell r="AD42" t="str">
            <v>平日：8:30～22:00（火曜日を除く。）</v>
          </cell>
          <cell r="AE42" t="str">
            <v>土曜：8:30～22:00　／　日曜：8:30～22:00　／　祝日：×</v>
          </cell>
          <cell r="AI42" t="str">
            <v>坪井公民館</v>
          </cell>
        </row>
        <row r="43">
          <cell r="G43" t="str">
            <v>大河公民館</v>
          </cell>
          <cell r="H43" t="str">
            <v>広島市</v>
          </cell>
          <cell r="I43" t="str">
            <v>公益財団法人　　　　　　広島市文化財団</v>
          </cell>
          <cell r="J43" t="str">
            <v>広島市南区北大河町15-12</v>
          </cell>
          <cell r="K43">
            <v>2</v>
          </cell>
          <cell r="L43">
            <v>44350</v>
          </cell>
          <cell r="M43">
            <v>1</v>
          </cell>
          <cell r="N43" t="str">
            <v>階</v>
          </cell>
          <cell r="O43" t="str">
            <v>ロビー北側</v>
          </cell>
          <cell r="P43" t="str">
            <v>1階 ロビー北側</v>
          </cell>
          <cell r="Q43" t="str">
            <v>-</v>
          </cell>
          <cell r="R43" t="str">
            <v>買取</v>
          </cell>
          <cell r="S43" t="str">
            <v>-</v>
          </cell>
          <cell r="T43" t="str">
            <v>R7.6</v>
          </cell>
          <cell r="U43" t="str">
            <v>×</v>
          </cell>
          <cell r="V43" t="str">
            <v>フィリップス</v>
          </cell>
          <cell r="W43" t="str">
            <v>ハートスタートＦＲＸ＋</v>
          </cell>
          <cell r="X43" t="str">
            <v>有</v>
          </cell>
          <cell r="Z43" t="str">
            <v>8:30～22:00（火曜日を除く。）</v>
          </cell>
          <cell r="AA43" t="str">
            <v>8:30～22:00</v>
          </cell>
          <cell r="AB43" t="str">
            <v>8:30～22:00</v>
          </cell>
          <cell r="AC43" t="str">
            <v>×</v>
          </cell>
          <cell r="AD43" t="str">
            <v>平日：8:30～22:00（火曜日を除く。）</v>
          </cell>
          <cell r="AE43" t="str">
            <v>土曜：8:30～22:00　／　日曜：8:30～22:00　／　祝日：×</v>
          </cell>
          <cell r="AI43" t="str">
            <v>大河公民館</v>
          </cell>
        </row>
        <row r="44">
          <cell r="G44" t="str">
            <v>段原公民館</v>
          </cell>
          <cell r="H44" t="str">
            <v>広島市</v>
          </cell>
          <cell r="I44" t="str">
            <v>公益財団法人　　　　　　広島市文化財団</v>
          </cell>
          <cell r="J44" t="str">
            <v>広島市南区段原山崎2-7-4</v>
          </cell>
          <cell r="K44">
            <v>2</v>
          </cell>
          <cell r="L44" t="str">
            <v>R3</v>
          </cell>
          <cell r="M44">
            <v>1</v>
          </cell>
          <cell r="N44" t="str">
            <v>階</v>
          </cell>
          <cell r="O44" t="str">
            <v>ロビー事務室前</v>
          </cell>
          <cell r="P44" t="str">
            <v>1階 ロビー事務室前</v>
          </cell>
          <cell r="Q44" t="str">
            <v>-</v>
          </cell>
          <cell r="R44" t="str">
            <v>買取</v>
          </cell>
          <cell r="S44" t="str">
            <v>-</v>
          </cell>
          <cell r="T44" t="str">
            <v>R7.6</v>
          </cell>
          <cell r="U44" t="str">
            <v>×</v>
          </cell>
          <cell r="V44" t="str">
            <v>フィリップス</v>
          </cell>
          <cell r="W44" t="str">
            <v>ハートスタートＦＲＸ＋</v>
          </cell>
          <cell r="X44" t="str">
            <v>有</v>
          </cell>
          <cell r="Z44" t="str">
            <v>8:30～22:00（火曜日を除く。）</v>
          </cell>
          <cell r="AA44" t="str">
            <v>8:30～22:00</v>
          </cell>
          <cell r="AB44" t="str">
            <v>8:30～22:00</v>
          </cell>
          <cell r="AC44" t="str">
            <v>×</v>
          </cell>
          <cell r="AD44" t="str">
            <v>平日：8:30～22:00（火曜日を除く。）</v>
          </cell>
          <cell r="AE44" t="str">
            <v>土曜：8:30～22:00　／　日曜：8:30～22:00　／　祝日：×</v>
          </cell>
          <cell r="AI44" t="str">
            <v>段原公民館</v>
          </cell>
        </row>
        <row r="45">
          <cell r="G45" t="str">
            <v>己斐上公民館</v>
          </cell>
          <cell r="H45" t="str">
            <v>広島市</v>
          </cell>
          <cell r="I45" t="str">
            <v>公益財団法人　　　　　　広島市文化財団</v>
          </cell>
          <cell r="J45" t="str">
            <v>広島市西区己斐上4-2-55</v>
          </cell>
          <cell r="K45">
            <v>2</v>
          </cell>
          <cell r="L45">
            <v>44350</v>
          </cell>
          <cell r="M45">
            <v>1</v>
          </cell>
          <cell r="N45" t="str">
            <v>階</v>
          </cell>
          <cell r="O45" t="str">
            <v xml:space="preserve">ロビー </v>
          </cell>
          <cell r="P45" t="str">
            <v xml:space="preserve">1階 ロビー </v>
          </cell>
          <cell r="Q45" t="str">
            <v>-</v>
          </cell>
          <cell r="R45" t="str">
            <v>買取</v>
          </cell>
          <cell r="S45" t="str">
            <v>-</v>
          </cell>
          <cell r="T45" t="str">
            <v>R7.6</v>
          </cell>
          <cell r="U45" t="str">
            <v>×</v>
          </cell>
          <cell r="V45" t="str">
            <v>フィリップス</v>
          </cell>
          <cell r="W45" t="str">
            <v>ハートスタートFRx+e</v>
          </cell>
          <cell r="X45" t="str">
            <v>有</v>
          </cell>
          <cell r="Z45" t="str">
            <v>8:30～22:00（火曜日を除く。）</v>
          </cell>
          <cell r="AA45" t="str">
            <v>8:30～22:00</v>
          </cell>
          <cell r="AB45" t="str">
            <v>8:30～22:00</v>
          </cell>
          <cell r="AC45" t="str">
            <v>×</v>
          </cell>
          <cell r="AD45" t="str">
            <v>平日：8:30～22:00（火曜日を除く。）</v>
          </cell>
          <cell r="AE45" t="str">
            <v>土曜：8:30～22:00　／　日曜：8:30～22:00　／　祝日：×</v>
          </cell>
          <cell r="AI45" t="str">
            <v>己斐上公民館</v>
          </cell>
        </row>
        <row r="46">
          <cell r="G46" t="str">
            <v>草津公民館</v>
          </cell>
          <cell r="H46" t="str">
            <v>広島市</v>
          </cell>
          <cell r="I46" t="str">
            <v>公益財団法人　　　　　　広島市文化財団</v>
          </cell>
          <cell r="J46" t="str">
            <v>広島市西区草津東2-20-7</v>
          </cell>
          <cell r="K46">
            <v>2</v>
          </cell>
          <cell r="L46" t="str">
            <v>R3</v>
          </cell>
          <cell r="M46">
            <v>2</v>
          </cell>
          <cell r="N46" t="str">
            <v>階</v>
          </cell>
          <cell r="O46" t="str">
            <v>出入口内側</v>
          </cell>
          <cell r="P46" t="str">
            <v>2階 出入口内側</v>
          </cell>
          <cell r="Q46" t="str">
            <v>-</v>
          </cell>
          <cell r="R46" t="str">
            <v>買取</v>
          </cell>
          <cell r="S46" t="str">
            <v>-</v>
          </cell>
          <cell r="T46" t="str">
            <v>R7.6</v>
          </cell>
          <cell r="U46" t="str">
            <v>×</v>
          </cell>
          <cell r="V46" t="str">
            <v>フィリップス</v>
          </cell>
          <cell r="W46" t="str">
            <v>ハートスタートFRx+e</v>
          </cell>
          <cell r="X46" t="str">
            <v>有</v>
          </cell>
          <cell r="Z46" t="str">
            <v>8:30～22:00（火曜日を除く。）</v>
          </cell>
          <cell r="AA46" t="str">
            <v>8:30～22:00</v>
          </cell>
          <cell r="AB46" t="str">
            <v>8:30～22:00</v>
          </cell>
          <cell r="AC46" t="str">
            <v>×</v>
          </cell>
          <cell r="AD46" t="str">
            <v>平日：8:30～22:00（火曜日を除く。）</v>
          </cell>
          <cell r="AE46" t="str">
            <v>土曜：8:30～22:00　／　日曜：8:30～22:00　／　祝日：×</v>
          </cell>
          <cell r="AI46" t="str">
            <v>草津公民館</v>
          </cell>
        </row>
        <row r="47">
          <cell r="G47" t="str">
            <v>亀山公民館</v>
          </cell>
          <cell r="H47" t="str">
            <v>広島市</v>
          </cell>
          <cell r="I47" t="str">
            <v>公益財団法人　　　　　　広島市文化財団</v>
          </cell>
          <cell r="J47" t="str">
            <v>広島市安佐北区亀山南3-16-16</v>
          </cell>
          <cell r="K47">
            <v>2</v>
          </cell>
          <cell r="L47" t="str">
            <v xml:space="preserve">H26 </v>
          </cell>
          <cell r="M47">
            <v>1</v>
          </cell>
          <cell r="N47" t="str">
            <v>階</v>
          </cell>
          <cell r="O47" t="str">
            <v>玄関西側</v>
          </cell>
          <cell r="P47" t="str">
            <v>1階 玄関西側</v>
          </cell>
          <cell r="Q47" t="str">
            <v>-</v>
          </cell>
          <cell r="R47" t="str">
            <v>買取</v>
          </cell>
          <cell r="S47" t="str">
            <v>-</v>
          </cell>
          <cell r="T47" t="str">
            <v>R7.6</v>
          </cell>
          <cell r="U47" t="str">
            <v>×</v>
          </cell>
          <cell r="V47" t="str">
            <v>フィリップス</v>
          </cell>
          <cell r="W47" t="str">
            <v>ハートスタートFRx+e</v>
          </cell>
          <cell r="X47" t="str">
            <v>有</v>
          </cell>
          <cell r="Z47" t="str">
            <v>8:30～22:00（火曜日を除く。）</v>
          </cell>
          <cell r="AA47" t="str">
            <v>8:30～22:00</v>
          </cell>
          <cell r="AB47" t="str">
            <v>8:30～22:00</v>
          </cell>
          <cell r="AC47" t="str">
            <v>×</v>
          </cell>
          <cell r="AD47" t="str">
            <v>平日：8:30～22:00（火曜日を除く。）</v>
          </cell>
          <cell r="AE47" t="str">
            <v>土曜：8:30～22:00　／　日曜：8:30～22:00　／　祝日：×</v>
          </cell>
          <cell r="AI47" t="str">
            <v>亀山公民館</v>
          </cell>
        </row>
        <row r="48">
          <cell r="G48" t="str">
            <v>倉掛公民館</v>
          </cell>
          <cell r="H48" t="str">
            <v>広島市</v>
          </cell>
          <cell r="I48" t="str">
            <v>公益財団法人　　　　　　広島市文化財団</v>
          </cell>
          <cell r="J48" t="str">
            <v>広島市安佐北区倉掛1-12-1</v>
          </cell>
          <cell r="K48">
            <v>2</v>
          </cell>
          <cell r="L48" t="str">
            <v xml:space="preserve">R3 </v>
          </cell>
          <cell r="M48">
            <v>1</v>
          </cell>
          <cell r="N48" t="str">
            <v>階</v>
          </cell>
          <cell r="O48" t="str">
            <v>事務室受付前</v>
          </cell>
          <cell r="P48" t="str">
            <v>1階 事務室受付前</v>
          </cell>
          <cell r="Q48" t="str">
            <v>-</v>
          </cell>
          <cell r="R48" t="str">
            <v>買取</v>
          </cell>
          <cell r="S48" t="str">
            <v>-</v>
          </cell>
          <cell r="T48" t="str">
            <v>R7.6</v>
          </cell>
          <cell r="U48" t="str">
            <v>×</v>
          </cell>
          <cell r="V48" t="str">
            <v>フィリップス</v>
          </cell>
          <cell r="W48" t="str">
            <v>ハートスタートHS-1</v>
          </cell>
          <cell r="X48" t="str">
            <v>有</v>
          </cell>
          <cell r="Z48" t="str">
            <v>8:30～22:00（火曜日を除く。）</v>
          </cell>
          <cell r="AA48" t="str">
            <v>8:30～22:00</v>
          </cell>
          <cell r="AB48" t="str">
            <v>8:30～22:00</v>
          </cell>
          <cell r="AC48" t="str">
            <v>×</v>
          </cell>
          <cell r="AD48" t="str">
            <v>平日：8:30～22:00（火曜日を除く。）</v>
          </cell>
          <cell r="AE48" t="str">
            <v>土曜：8:30～22:00　／　日曜：8:30～22:00　／　祝日：×</v>
          </cell>
          <cell r="AI48" t="str">
            <v>倉掛公民館</v>
          </cell>
        </row>
        <row r="49">
          <cell r="G49" t="str">
            <v>瀬野公民館</v>
          </cell>
          <cell r="H49" t="str">
            <v>広島市</v>
          </cell>
          <cell r="I49" t="str">
            <v>公益財団法人　　　　　　広島市文化財団</v>
          </cell>
          <cell r="J49" t="str">
            <v>広島市安芸区瀬野1-29-21</v>
          </cell>
          <cell r="K49">
            <v>2</v>
          </cell>
          <cell r="L49">
            <v>44350</v>
          </cell>
          <cell r="M49">
            <v>1</v>
          </cell>
          <cell r="N49" t="str">
            <v>階</v>
          </cell>
          <cell r="O49" t="str">
            <v>ロビー中央</v>
          </cell>
          <cell r="P49" t="str">
            <v>1階 ロビー中央</v>
          </cell>
          <cell r="Q49" t="str">
            <v>-</v>
          </cell>
          <cell r="R49" t="str">
            <v>買取</v>
          </cell>
          <cell r="S49" t="str">
            <v>-</v>
          </cell>
          <cell r="T49" t="str">
            <v>R7.6</v>
          </cell>
          <cell r="U49" t="str">
            <v>×</v>
          </cell>
          <cell r="V49" t="str">
            <v>フィリップス</v>
          </cell>
          <cell r="W49" t="str">
            <v>ハートスタートFRx+e</v>
          </cell>
          <cell r="X49" t="str">
            <v>有</v>
          </cell>
          <cell r="Z49" t="str">
            <v>8:30～22:00（火曜日を除く。）</v>
          </cell>
          <cell r="AA49" t="str">
            <v>8:30～22:00</v>
          </cell>
          <cell r="AB49" t="str">
            <v>8:30～22:00</v>
          </cell>
          <cell r="AC49" t="str">
            <v>×</v>
          </cell>
          <cell r="AD49" t="str">
            <v>平日：8:30～22:00（火曜日を除く。）</v>
          </cell>
          <cell r="AE49" t="str">
            <v>土曜：8:30～22:00　／　日曜：8:30～22:00　／　祝日：×</v>
          </cell>
          <cell r="AI49" t="str">
            <v>瀬野公民館</v>
          </cell>
        </row>
        <row r="50">
          <cell r="G50" t="str">
            <v>五日市中央公民館</v>
          </cell>
          <cell r="H50" t="str">
            <v>広島市</v>
          </cell>
          <cell r="I50" t="str">
            <v>公益財団法人　　　　　　広島市文化財団</v>
          </cell>
          <cell r="J50" t="str">
            <v>広島市佐伯区五日市中央4-8-20</v>
          </cell>
          <cell r="K50">
            <v>2</v>
          </cell>
          <cell r="L50">
            <v>44350</v>
          </cell>
          <cell r="M50">
            <v>1</v>
          </cell>
          <cell r="N50" t="str">
            <v>階</v>
          </cell>
          <cell r="O50" t="str">
            <v>事務所窓口左側</v>
          </cell>
          <cell r="P50" t="str">
            <v>1階 事務所窓口左側</v>
          </cell>
          <cell r="Q50" t="str">
            <v>-</v>
          </cell>
          <cell r="R50" t="str">
            <v>買取</v>
          </cell>
          <cell r="S50" t="str">
            <v>-</v>
          </cell>
          <cell r="T50" t="str">
            <v>R7.6</v>
          </cell>
          <cell r="U50" t="str">
            <v>×</v>
          </cell>
          <cell r="V50" t="str">
            <v>フィリップス</v>
          </cell>
          <cell r="W50" t="str">
            <v>ハートスタートFRX+</v>
          </cell>
          <cell r="X50" t="str">
            <v>有</v>
          </cell>
          <cell r="Z50" t="str">
            <v>8:30～22:00（火曜日を除く。）</v>
          </cell>
          <cell r="AA50" t="str">
            <v>8:30～22:00</v>
          </cell>
          <cell r="AB50" t="str">
            <v>8:30～22:00</v>
          </cell>
          <cell r="AC50" t="str">
            <v>×</v>
          </cell>
          <cell r="AD50" t="str">
            <v>平日：8:30～22:00（火曜日を除く。）</v>
          </cell>
          <cell r="AE50" t="str">
            <v>土曜：8:30～22:00　／　日曜：8:30～22:00　／　祝日：×</v>
          </cell>
          <cell r="AI50" t="str">
            <v>五日市中央公民館</v>
          </cell>
        </row>
        <row r="51">
          <cell r="G51" t="str">
            <v>観音台公民館</v>
          </cell>
          <cell r="H51" t="str">
            <v>広島市</v>
          </cell>
          <cell r="I51" t="str">
            <v>公益財団法人　　　　　　広島市文化財団</v>
          </cell>
          <cell r="J51" t="str">
            <v>広島市佐伯区観音台3-16-5</v>
          </cell>
          <cell r="K51">
            <v>2</v>
          </cell>
          <cell r="L51">
            <v>44350</v>
          </cell>
          <cell r="M51">
            <v>1</v>
          </cell>
          <cell r="N51" t="str">
            <v>階</v>
          </cell>
          <cell r="O51" t="str">
            <v>正面玄関入り口横</v>
          </cell>
          <cell r="P51" t="str">
            <v>1階 正面玄関入り口横</v>
          </cell>
          <cell r="Q51" t="str">
            <v>-</v>
          </cell>
          <cell r="R51" t="str">
            <v>買取</v>
          </cell>
          <cell r="S51" t="str">
            <v>-</v>
          </cell>
          <cell r="T51" t="str">
            <v>R7.6</v>
          </cell>
          <cell r="U51" t="str">
            <v>×</v>
          </cell>
          <cell r="V51" t="str">
            <v>フィリップス</v>
          </cell>
          <cell r="W51" t="str">
            <v>ハートスタートＦＲＸ</v>
          </cell>
          <cell r="X51" t="str">
            <v>有</v>
          </cell>
          <cell r="Z51" t="str">
            <v>8:30～22:00（火曜日を除く。）</v>
          </cell>
          <cell r="AA51" t="str">
            <v>8:30～22:00</v>
          </cell>
          <cell r="AB51" t="str">
            <v>8:30～22:00</v>
          </cell>
          <cell r="AC51" t="str">
            <v>×</v>
          </cell>
          <cell r="AD51" t="str">
            <v>平日：8:30～22:00（火曜日を除く。）</v>
          </cell>
          <cell r="AE51" t="str">
            <v>土曜：8:30～22:00　／　日曜：8:30～22:00　／　祝日：×</v>
          </cell>
          <cell r="AI51" t="str">
            <v>観音台公民館</v>
          </cell>
        </row>
        <row r="52">
          <cell r="G52" t="str">
            <v>五月が丘公民館</v>
          </cell>
          <cell r="H52" t="str">
            <v>広島市</v>
          </cell>
          <cell r="I52" t="str">
            <v>公益財団法人　　　　　　広島市文化財団</v>
          </cell>
          <cell r="J52" t="str">
            <v>広島市佐伯区五月が丘5-3-33</v>
          </cell>
          <cell r="K52">
            <v>2</v>
          </cell>
          <cell r="L52" t="str">
            <v>R3</v>
          </cell>
          <cell r="M52">
            <v>1</v>
          </cell>
          <cell r="N52" t="str">
            <v>階</v>
          </cell>
          <cell r="O52" t="str">
            <v>玄関ロビー</v>
          </cell>
          <cell r="P52" t="str">
            <v>1階 玄関ロビー</v>
          </cell>
          <cell r="Q52" t="str">
            <v>-</v>
          </cell>
          <cell r="R52" t="str">
            <v>買取</v>
          </cell>
          <cell r="S52" t="str">
            <v>-</v>
          </cell>
          <cell r="T52" t="str">
            <v>R7.6</v>
          </cell>
          <cell r="U52" t="str">
            <v>×</v>
          </cell>
          <cell r="V52" t="str">
            <v>フィリップス</v>
          </cell>
          <cell r="W52" t="str">
            <v>ハートスタートHS1+e/FRx+e</v>
          </cell>
          <cell r="X52" t="str">
            <v>有</v>
          </cell>
          <cell r="Z52" t="str">
            <v>8:30～22:00（火曜日を除く。）</v>
          </cell>
          <cell r="AA52" t="str">
            <v>8:30～22:00</v>
          </cell>
          <cell r="AB52" t="str">
            <v>8:30～22:00</v>
          </cell>
          <cell r="AC52" t="str">
            <v>×</v>
          </cell>
          <cell r="AD52" t="str">
            <v>平日：8:30～22:00（火曜日を除く。）</v>
          </cell>
          <cell r="AE52" t="str">
            <v>土曜：8:30～22:00　／　日曜：8:30～22:00　／　祝日：×</v>
          </cell>
          <cell r="AI52" t="str">
            <v>五月が丘公民館</v>
          </cell>
        </row>
        <row r="53">
          <cell r="G53" t="str">
            <v>仁保公民館</v>
          </cell>
          <cell r="H53" t="str">
            <v>広島市</v>
          </cell>
          <cell r="I53" t="str">
            <v>公益財団法人　　　　　　広島市文化財団</v>
          </cell>
          <cell r="J53" t="str">
            <v>広島市南区仁保新町1-8-6</v>
          </cell>
          <cell r="K53">
            <v>2</v>
          </cell>
          <cell r="L53">
            <v>44350</v>
          </cell>
          <cell r="M53">
            <v>1</v>
          </cell>
          <cell r="N53" t="str">
            <v>階</v>
          </cell>
          <cell r="O53" t="str">
            <v>正面入口横</v>
          </cell>
          <cell r="P53" t="str">
            <v>1階 正面入口横</v>
          </cell>
          <cell r="Q53" t="str">
            <v>-</v>
          </cell>
          <cell r="R53" t="str">
            <v>買取</v>
          </cell>
          <cell r="S53" t="str">
            <v>-</v>
          </cell>
          <cell r="T53" t="str">
            <v>R7.6</v>
          </cell>
          <cell r="U53" t="str">
            <v>×</v>
          </cell>
          <cell r="V53" t="str">
            <v>フィリップス</v>
          </cell>
          <cell r="W53" t="str">
            <v>ハートスタートＦＲＸ＋</v>
          </cell>
          <cell r="X53" t="str">
            <v>有</v>
          </cell>
          <cell r="Y53" t="str">
            <v>小児用キー対応</v>
          </cell>
          <cell r="Z53" t="str">
            <v>8:30～22:00（火曜日を除く。）</v>
          </cell>
          <cell r="AA53" t="str">
            <v>8:30～22:00</v>
          </cell>
          <cell r="AB53" t="str">
            <v>8:30～22:00</v>
          </cell>
          <cell r="AC53" t="str">
            <v>×</v>
          </cell>
          <cell r="AD53" t="str">
            <v>平日：8:30～22:00（火曜日を除く。）</v>
          </cell>
          <cell r="AE53" t="str">
            <v>土曜：8:30～22:00　／　日曜：8:30～22:00　／　祝日：×</v>
          </cell>
          <cell r="AI53" t="str">
            <v>仁保公民館</v>
          </cell>
        </row>
        <row r="54">
          <cell r="G54" t="str">
            <v>温品公民館</v>
          </cell>
          <cell r="H54" t="str">
            <v>広島市</v>
          </cell>
          <cell r="I54" t="str">
            <v>公益財団法人　　　　　　広島市文化財団</v>
          </cell>
          <cell r="J54" t="str">
            <v>広島市東区温品7-8-19</v>
          </cell>
          <cell r="K54">
            <v>2</v>
          </cell>
          <cell r="L54">
            <v>44350</v>
          </cell>
          <cell r="M54">
            <v>1</v>
          </cell>
          <cell r="N54" t="str">
            <v>階</v>
          </cell>
          <cell r="O54" t="str">
            <v>ロビー 男子トイレ前</v>
          </cell>
          <cell r="P54" t="str">
            <v>1階 ロビー 男子トイレ前</v>
          </cell>
          <cell r="Q54" t="str">
            <v>-</v>
          </cell>
          <cell r="R54" t="str">
            <v>買取</v>
          </cell>
          <cell r="S54" t="str">
            <v>-</v>
          </cell>
          <cell r="T54" t="str">
            <v>R7.6</v>
          </cell>
          <cell r="U54" t="str">
            <v>×</v>
          </cell>
          <cell r="V54" t="str">
            <v>フィリップス</v>
          </cell>
          <cell r="W54" t="str">
            <v>ハートスターFRx＋e</v>
          </cell>
          <cell r="X54" t="str">
            <v>有</v>
          </cell>
          <cell r="Z54" t="str">
            <v>8:30～22:00（火曜日を除く。）</v>
          </cell>
          <cell r="AA54" t="str">
            <v>8:30～22:00</v>
          </cell>
          <cell r="AB54" t="str">
            <v>8:30～22:00</v>
          </cell>
          <cell r="AC54" t="str">
            <v>×</v>
          </cell>
          <cell r="AD54" t="str">
            <v>平日：8:30～22:00（火曜日を除く。）</v>
          </cell>
          <cell r="AE54" t="str">
            <v>土曜：8:30～22:00　／　日曜：8:30～22:00　／　祝日：×</v>
          </cell>
          <cell r="AI54" t="str">
            <v>温品公民館</v>
          </cell>
        </row>
        <row r="55">
          <cell r="G55" t="str">
            <v>日浦公民館</v>
          </cell>
          <cell r="H55" t="str">
            <v>広島市</v>
          </cell>
          <cell r="I55" t="str">
            <v>公益財団法人　　　　　　広島市文化財団</v>
          </cell>
          <cell r="J55" t="str">
            <v>広島市安佐北区あさひが丘3-23-13</v>
          </cell>
          <cell r="K55">
            <v>2</v>
          </cell>
          <cell r="L55" t="str">
            <v>Ｒ3・6</v>
          </cell>
          <cell r="M55">
            <v>1</v>
          </cell>
          <cell r="N55" t="str">
            <v>階</v>
          </cell>
          <cell r="O55" t="str">
            <v>事務所前</v>
          </cell>
          <cell r="P55" t="str">
            <v>1階 事務所前</v>
          </cell>
          <cell r="Q55" t="str">
            <v>-</v>
          </cell>
          <cell r="R55" t="str">
            <v>買取</v>
          </cell>
          <cell r="S55" t="str">
            <v>-</v>
          </cell>
          <cell r="T55" t="str">
            <v>R7.6</v>
          </cell>
          <cell r="U55" t="str">
            <v>×</v>
          </cell>
          <cell r="V55" t="str">
            <v>フィリップス</v>
          </cell>
          <cell r="W55" t="str">
            <v>ハートスタートFRｘ＋e</v>
          </cell>
          <cell r="X55" t="str">
            <v>有</v>
          </cell>
          <cell r="Z55" t="str">
            <v>8:30～22:00（火曜日を除く。）</v>
          </cell>
          <cell r="AA55" t="str">
            <v>8:30～22:00</v>
          </cell>
          <cell r="AB55" t="str">
            <v>8:30～22:00</v>
          </cell>
          <cell r="AC55" t="str">
            <v>×</v>
          </cell>
          <cell r="AD55" t="str">
            <v>平日：8:30～22:00（火曜日を除く。）</v>
          </cell>
          <cell r="AE55" t="str">
            <v>土曜：8:30～22:00　／　日曜：8:30～22:00　／　祝日：×</v>
          </cell>
          <cell r="AI55" t="str">
            <v>日浦公民館</v>
          </cell>
        </row>
        <row r="56">
          <cell r="G56" t="str">
            <v>福田公民館</v>
          </cell>
          <cell r="H56" t="str">
            <v>広島市</v>
          </cell>
          <cell r="I56" t="str">
            <v>公益財団法人　　　　　　広島市文化財団</v>
          </cell>
          <cell r="J56" t="str">
            <v>広島市東区福田4-4152-1</v>
          </cell>
          <cell r="K56">
            <v>2</v>
          </cell>
          <cell r="L56">
            <v>44350</v>
          </cell>
          <cell r="M56">
            <v>1</v>
          </cell>
          <cell r="N56" t="str">
            <v>階</v>
          </cell>
          <cell r="O56" t="str">
            <v>ロビー</v>
          </cell>
          <cell r="P56" t="str">
            <v>1階 ロビー</v>
          </cell>
          <cell r="Q56" t="str">
            <v>-</v>
          </cell>
          <cell r="R56" t="str">
            <v>買取</v>
          </cell>
          <cell r="S56" t="str">
            <v>-</v>
          </cell>
          <cell r="T56" t="str">
            <v>R7.6</v>
          </cell>
          <cell r="U56" t="str">
            <v>×</v>
          </cell>
          <cell r="V56" t="str">
            <v>フィリップス</v>
          </cell>
          <cell r="W56" t="str">
            <v>ハートスタートFRX</v>
          </cell>
          <cell r="X56" t="str">
            <v>有</v>
          </cell>
          <cell r="Z56" t="str">
            <v>8:30～22:00（火曜日を除く。）</v>
          </cell>
          <cell r="AA56" t="str">
            <v>8:30～22:00</v>
          </cell>
          <cell r="AB56" t="str">
            <v>8:30～22:00</v>
          </cell>
          <cell r="AC56" t="str">
            <v>×</v>
          </cell>
          <cell r="AD56" t="str">
            <v>平日：8:30～22:00（火曜日を除く。）</v>
          </cell>
          <cell r="AE56" t="str">
            <v>土曜：8:30～22:00　／　日曜：8:30～22:00　／　祝日：×</v>
          </cell>
          <cell r="AI56" t="str">
            <v>福田公民館</v>
          </cell>
        </row>
        <row r="57">
          <cell r="G57" t="str">
            <v>戸坂公民館</v>
          </cell>
          <cell r="H57" t="str">
            <v>広島市</v>
          </cell>
          <cell r="I57" t="str">
            <v>公益財団法人　　　　　　広島市文化財団</v>
          </cell>
          <cell r="J57" t="str">
            <v>広島市東区戸坂出江2-10-26</v>
          </cell>
          <cell r="K57">
            <v>2</v>
          </cell>
          <cell r="L57" t="str">
            <v xml:space="preserve">H26 </v>
          </cell>
          <cell r="M57">
            <v>1</v>
          </cell>
          <cell r="N57" t="str">
            <v>階</v>
          </cell>
          <cell r="O57" t="str">
            <v>ロビー</v>
          </cell>
          <cell r="P57" t="str">
            <v>1階 ロビー</v>
          </cell>
          <cell r="Q57" t="str">
            <v>-</v>
          </cell>
          <cell r="R57" t="str">
            <v>買取</v>
          </cell>
          <cell r="S57" t="str">
            <v>-</v>
          </cell>
          <cell r="T57" t="str">
            <v>R7.6</v>
          </cell>
          <cell r="U57" t="str">
            <v>×</v>
          </cell>
          <cell r="V57" t="str">
            <v>フィリップス</v>
          </cell>
          <cell r="W57" t="str">
            <v>ハートスタートFRx+e</v>
          </cell>
          <cell r="X57" t="str">
            <v>有</v>
          </cell>
          <cell r="Y57" t="str">
            <v>小児用キー対応</v>
          </cell>
          <cell r="Z57" t="str">
            <v>8:30～22:00（火曜日を除く。）</v>
          </cell>
          <cell r="AA57" t="str">
            <v>8:30～22:00</v>
          </cell>
          <cell r="AB57" t="str">
            <v>8:30～22:00</v>
          </cell>
          <cell r="AC57" t="str">
            <v>×</v>
          </cell>
          <cell r="AD57" t="str">
            <v>平日：8:30～22:00（火曜日を除く。）</v>
          </cell>
          <cell r="AE57" t="str">
            <v>土曜：8:30～22:00　／　日曜：8:30～22:00　／　祝日：×</v>
          </cell>
          <cell r="AI57" t="str">
            <v>戸坂公民館</v>
          </cell>
        </row>
        <row r="58">
          <cell r="G58" t="str">
            <v>南観音公民館</v>
          </cell>
          <cell r="H58" t="str">
            <v>広島市</v>
          </cell>
          <cell r="I58" t="str">
            <v>公益財団法人　　　　　　広島市文化財団</v>
          </cell>
          <cell r="J58" t="str">
            <v>広島市西区観音新町2-16-46</v>
          </cell>
          <cell r="K58">
            <v>2</v>
          </cell>
          <cell r="L58">
            <v>44351</v>
          </cell>
          <cell r="M58">
            <v>1</v>
          </cell>
          <cell r="N58" t="str">
            <v>階</v>
          </cell>
          <cell r="O58" t="str">
            <v>玄関西側
 エレベータホール入口</v>
          </cell>
          <cell r="P58" t="str">
            <v>1階 玄関西側
 エレベータホール入口</v>
          </cell>
          <cell r="Q58" t="str">
            <v>-</v>
          </cell>
          <cell r="R58" t="str">
            <v>買取</v>
          </cell>
          <cell r="S58" t="str">
            <v>-</v>
          </cell>
          <cell r="T58" t="str">
            <v>R7.6</v>
          </cell>
          <cell r="U58" t="str">
            <v>×</v>
          </cell>
          <cell r="V58" t="str">
            <v>フィリップス</v>
          </cell>
          <cell r="W58" t="str">
            <v>ハートスタートFRｘ</v>
          </cell>
          <cell r="X58" t="str">
            <v>有</v>
          </cell>
          <cell r="Z58" t="str">
            <v>8:30～22:00（火曜日を除く。）</v>
          </cell>
          <cell r="AA58" t="str">
            <v>8:30～22:00</v>
          </cell>
          <cell r="AB58" t="str">
            <v>8:30～22:00</v>
          </cell>
          <cell r="AC58" t="str">
            <v>×</v>
          </cell>
          <cell r="AD58" t="str">
            <v>平日：8:30～22:00（火曜日を除く。）</v>
          </cell>
          <cell r="AE58" t="str">
            <v>土曜：8:30～22:00　／　日曜：8:30～22:00　／　祝日：×</v>
          </cell>
          <cell r="AI58" t="str">
            <v>南観音公民館</v>
          </cell>
        </row>
        <row r="59">
          <cell r="G59" t="str">
            <v>矢野公民館</v>
          </cell>
          <cell r="H59" t="str">
            <v>広島市</v>
          </cell>
          <cell r="I59" t="str">
            <v>公益財団法人　　　　　　広島市文化財団</v>
          </cell>
          <cell r="J59" t="str">
            <v>広島市安芸区矢野西5-24-2</v>
          </cell>
          <cell r="K59">
            <v>2</v>
          </cell>
          <cell r="L59">
            <v>44350</v>
          </cell>
          <cell r="M59">
            <v>1</v>
          </cell>
          <cell r="N59" t="str">
            <v>階</v>
          </cell>
          <cell r="O59" t="str">
            <v>ロビー</v>
          </cell>
          <cell r="P59" t="str">
            <v>1階 ロビー</v>
          </cell>
          <cell r="Q59" t="str">
            <v>-</v>
          </cell>
          <cell r="R59" t="str">
            <v>買取</v>
          </cell>
          <cell r="S59" t="str">
            <v>-</v>
          </cell>
          <cell r="T59" t="str">
            <v>R7.6</v>
          </cell>
          <cell r="U59" t="str">
            <v>×</v>
          </cell>
          <cell r="V59" t="str">
            <v>フィリップス</v>
          </cell>
          <cell r="W59" t="str">
            <v>ハートスタートFRx+</v>
          </cell>
          <cell r="X59" t="str">
            <v>有</v>
          </cell>
          <cell r="Y59" t="str">
            <v>未就学児が対象の場合は小児用キーを本体へ挿入する。</v>
          </cell>
          <cell r="Z59" t="str">
            <v>8:30～22:00（火曜日を除く。）</v>
          </cell>
          <cell r="AA59" t="str">
            <v>8:30～22:00</v>
          </cell>
          <cell r="AB59" t="str">
            <v>8:30～22:00</v>
          </cell>
          <cell r="AC59" t="str">
            <v>×</v>
          </cell>
          <cell r="AD59" t="str">
            <v>平日：8:30～22:00（火曜日を除く。）</v>
          </cell>
          <cell r="AE59" t="str">
            <v>土曜：8:30～22:00　／　日曜：8:30～22:00　／　祝日：×</v>
          </cell>
          <cell r="AI59" t="str">
            <v>矢野公民館</v>
          </cell>
        </row>
        <row r="60">
          <cell r="G60" t="str">
            <v>八幡公民館</v>
          </cell>
          <cell r="H60" t="str">
            <v>広島市</v>
          </cell>
          <cell r="I60" t="str">
            <v>公益財団法人　　　　　　広島市文化財団</v>
          </cell>
          <cell r="J60" t="str">
            <v>広島市佐伯区八幡3-23-22</v>
          </cell>
          <cell r="K60">
            <v>2</v>
          </cell>
          <cell r="L60">
            <v>44350</v>
          </cell>
          <cell r="M60">
            <v>1</v>
          </cell>
          <cell r="N60" t="str">
            <v>階</v>
          </cell>
          <cell r="O60" t="str">
            <v>ロビー南側</v>
          </cell>
          <cell r="P60" t="str">
            <v>1階 ロビー南側</v>
          </cell>
          <cell r="Q60" t="str">
            <v>-</v>
          </cell>
          <cell r="R60" t="str">
            <v>買取</v>
          </cell>
          <cell r="S60" t="str">
            <v>-</v>
          </cell>
          <cell r="T60" t="str">
            <v>R7.6</v>
          </cell>
          <cell r="U60" t="str">
            <v>×</v>
          </cell>
          <cell r="V60" t="str">
            <v>フィリップス</v>
          </cell>
          <cell r="W60" t="str">
            <v>ハートスタートFRX⁺</v>
          </cell>
          <cell r="X60" t="str">
            <v>有</v>
          </cell>
          <cell r="Z60" t="str">
            <v>8:30～22:00（火曜日を除く。）</v>
          </cell>
          <cell r="AA60" t="str">
            <v>8:30～22:00</v>
          </cell>
          <cell r="AB60" t="str">
            <v>8:30～22:00</v>
          </cell>
          <cell r="AC60" t="str">
            <v>×</v>
          </cell>
          <cell r="AD60" t="str">
            <v>平日：8:30～22:00（火曜日を除く。）</v>
          </cell>
          <cell r="AE60" t="str">
            <v>土曜：8:30～22:00　／　日曜：8:30～22:00　／　祝日：×</v>
          </cell>
          <cell r="AI60" t="str">
            <v>八幡公民館</v>
          </cell>
        </row>
        <row r="61">
          <cell r="G61" t="str">
            <v>楽々園公民館</v>
          </cell>
          <cell r="H61" t="str">
            <v>広島市</v>
          </cell>
          <cell r="I61" t="str">
            <v>公益財団法人　　　　　　広島市文化財団</v>
          </cell>
          <cell r="J61" t="str">
            <v>広島市佐伯区楽々園5-8-32</v>
          </cell>
          <cell r="K61">
            <v>2</v>
          </cell>
          <cell r="L61" t="str">
            <v>R３</v>
          </cell>
          <cell r="M61">
            <v>1</v>
          </cell>
          <cell r="N61" t="str">
            <v>階</v>
          </cell>
          <cell r="O61" t="str">
            <v>北側玄関横</v>
          </cell>
          <cell r="P61" t="str">
            <v>1階 北側玄関横</v>
          </cell>
          <cell r="Q61" t="str">
            <v>-</v>
          </cell>
          <cell r="R61" t="str">
            <v>買取</v>
          </cell>
          <cell r="S61" t="str">
            <v>-</v>
          </cell>
          <cell r="T61" t="str">
            <v>R7.6</v>
          </cell>
          <cell r="U61" t="str">
            <v>×</v>
          </cell>
          <cell r="V61" t="str">
            <v>フィリップス</v>
          </cell>
          <cell r="W61" t="str">
            <v>ハートスタートFRX＋</v>
          </cell>
          <cell r="X61" t="str">
            <v>有</v>
          </cell>
          <cell r="Z61" t="str">
            <v>8:30～22:00（火曜日を除く。）</v>
          </cell>
          <cell r="AA61" t="str">
            <v>8:30～22:00</v>
          </cell>
          <cell r="AB61" t="str">
            <v>8:30～22:00</v>
          </cell>
          <cell r="AC61" t="str">
            <v>×</v>
          </cell>
          <cell r="AD61" t="str">
            <v>平日：8:30～22:00（火曜日を除く。）</v>
          </cell>
          <cell r="AE61" t="str">
            <v>土曜：8:30～22:00　／　日曜：8:30～22:00　／　祝日：×</v>
          </cell>
          <cell r="AI61" t="str">
            <v>楽々園公民館</v>
          </cell>
        </row>
        <row r="62">
          <cell r="G62" t="str">
            <v>安芸区民文化センター</v>
          </cell>
          <cell r="H62" t="str">
            <v>広島市</v>
          </cell>
          <cell r="I62" t="str">
            <v>公益財団法人　　　　　　広島市文化財団</v>
          </cell>
          <cell r="J62" t="str">
            <v>広島市安芸区船越南3-2-16</v>
          </cell>
          <cell r="K62">
            <v>2</v>
          </cell>
          <cell r="L62" t="str">
            <v>R2.2.6</v>
          </cell>
          <cell r="M62">
            <v>1</v>
          </cell>
          <cell r="N62" t="str">
            <v>階</v>
          </cell>
          <cell r="O62" t="str">
            <v>ロビー</v>
          </cell>
          <cell r="P62" t="str">
            <v>1階 ロビー</v>
          </cell>
          <cell r="Q62" t="str">
            <v>-</v>
          </cell>
          <cell r="R62" t="str">
            <v>買取</v>
          </cell>
          <cell r="S62" t="str">
            <v>-</v>
          </cell>
          <cell r="T62" t="str">
            <v>R10.2</v>
          </cell>
          <cell r="U62" t="str">
            <v>×</v>
          </cell>
          <cell r="V62" t="str">
            <v>フィリップス</v>
          </cell>
          <cell r="W62" t="str">
            <v>ハートスタート　HS1+</v>
          </cell>
          <cell r="X62" t="str">
            <v>有</v>
          </cell>
          <cell r="Z62" t="str">
            <v>9:00～21:00（月曜日を除く。）</v>
          </cell>
          <cell r="AA62" t="str">
            <v>9:00～21:00</v>
          </cell>
          <cell r="AB62" t="str">
            <v>9:00～21:00</v>
          </cell>
          <cell r="AC62" t="str">
            <v>9:00～21:00</v>
          </cell>
          <cell r="AD62" t="str">
            <v>平日：9:00～21:00（月曜日を除く。）</v>
          </cell>
          <cell r="AE62" t="str">
            <v>土曜：9:00～21:00　／　日曜：9:00～21:00　／　祝日：9:00～21:00</v>
          </cell>
          <cell r="AI62" t="str">
            <v>安芸区民文化センター</v>
          </cell>
        </row>
        <row r="63">
          <cell r="G63" t="str">
            <v>安佐北区民文化センター</v>
          </cell>
          <cell r="H63" t="str">
            <v>広島市</v>
          </cell>
          <cell r="I63" t="str">
            <v>株式会社イズミテクノ</v>
          </cell>
          <cell r="J63" t="str">
            <v>広島市安佐北区可部7-28-25</v>
          </cell>
          <cell r="K63">
            <v>2</v>
          </cell>
          <cell r="L63" t="str">
            <v>R2.2</v>
          </cell>
          <cell r="M63">
            <v>1</v>
          </cell>
          <cell r="N63" t="str">
            <v>階</v>
          </cell>
          <cell r="O63" t="str">
            <v>ロビー</v>
          </cell>
          <cell r="P63" t="str">
            <v>1階 ロビー</v>
          </cell>
          <cell r="Q63" t="str">
            <v>-</v>
          </cell>
          <cell r="R63" t="str">
            <v>買取</v>
          </cell>
          <cell r="S63" t="str">
            <v>-</v>
          </cell>
          <cell r="T63" t="str">
            <v>R10.2月末</v>
          </cell>
          <cell r="U63" t="str">
            <v>×</v>
          </cell>
          <cell r="V63" t="str">
            <v>フィリップス</v>
          </cell>
          <cell r="W63" t="str">
            <v>ハートスタートHS-1</v>
          </cell>
          <cell r="X63" t="str">
            <v>有</v>
          </cell>
          <cell r="Z63" t="str">
            <v>9:00～21:00（月曜日を除く。）</v>
          </cell>
          <cell r="AA63" t="str">
            <v>9:00～21:00</v>
          </cell>
          <cell r="AB63" t="str">
            <v>9:00～21:00</v>
          </cell>
          <cell r="AC63" t="str">
            <v>9:00～21:00</v>
          </cell>
          <cell r="AD63" t="str">
            <v>平日：9:00～21:00（月曜日を除く。）</v>
          </cell>
          <cell r="AE63" t="str">
            <v>土曜：9:00～21:00　／　日曜：9:00～21:00　／　祝日：9:00～21:00</v>
          </cell>
          <cell r="AI63" t="str">
            <v>安佐北区民文化センター</v>
          </cell>
        </row>
        <row r="64">
          <cell r="G64" t="str">
            <v>安佐南区民文化センター</v>
          </cell>
          <cell r="H64" t="str">
            <v>広島市</v>
          </cell>
          <cell r="I64" t="str">
            <v>株式会社イズミテクノ</v>
          </cell>
          <cell r="J64" t="str">
            <v>広島市安佐南区中筋1-22-17</v>
          </cell>
          <cell r="K64">
            <v>2</v>
          </cell>
          <cell r="L64">
            <v>43875</v>
          </cell>
          <cell r="M64">
            <v>1</v>
          </cell>
          <cell r="N64" t="str">
            <v>階</v>
          </cell>
          <cell r="O64" t="str">
            <v>ロビー</v>
          </cell>
          <cell r="P64" t="str">
            <v>1階 ロビー</v>
          </cell>
          <cell r="Q64" t="str">
            <v>-</v>
          </cell>
          <cell r="R64" t="str">
            <v>買取</v>
          </cell>
          <cell r="S64" t="str">
            <v>-</v>
          </cell>
          <cell r="T64" t="str">
            <v>R10.2</v>
          </cell>
          <cell r="U64" t="str">
            <v>×</v>
          </cell>
          <cell r="V64" t="str">
            <v>フィリップス</v>
          </cell>
          <cell r="W64" t="str">
            <v>ハートスタート　HS1+</v>
          </cell>
          <cell r="X64" t="str">
            <v>有</v>
          </cell>
          <cell r="Y64" t="str">
            <v>小児用パッドについてはメーカー欠品中のため納品遅れ。代替品を手配中。</v>
          </cell>
          <cell r="Z64" t="str">
            <v>9:00～21:00（月曜日を除く。）</v>
          </cell>
          <cell r="AA64" t="str">
            <v>9:00～21:00</v>
          </cell>
          <cell r="AB64" t="str">
            <v>9:00～21:00</v>
          </cell>
          <cell r="AC64" t="str">
            <v>9:00～21:00</v>
          </cell>
          <cell r="AD64" t="str">
            <v>平日：9:00～21:00（月曜日を除く。）</v>
          </cell>
          <cell r="AE64" t="str">
            <v>土曜：9:00～21:00　／　日曜：9:00～21:00　／　祝日：9:00～21:00</v>
          </cell>
          <cell r="AI64" t="str">
            <v>安佐南区民文化センター</v>
          </cell>
        </row>
        <row r="65">
          <cell r="G65" t="str">
            <v>佐伯区民文化センター</v>
          </cell>
          <cell r="H65" t="str">
            <v>広島市</v>
          </cell>
          <cell r="I65" t="str">
            <v>株式会社イズミテクノ</v>
          </cell>
          <cell r="J65" t="str">
            <v>広島市佐伯区五日市中央6-1-10</v>
          </cell>
          <cell r="K65">
            <v>2</v>
          </cell>
          <cell r="L65">
            <v>43867</v>
          </cell>
          <cell r="M65">
            <v>1</v>
          </cell>
          <cell r="N65" t="str">
            <v>階</v>
          </cell>
          <cell r="O65" t="str">
            <v>南側正面入口前</v>
          </cell>
          <cell r="P65" t="str">
            <v>1階 南側正面入口前</v>
          </cell>
          <cell r="Q65" t="str">
            <v>-</v>
          </cell>
          <cell r="R65" t="str">
            <v>買取</v>
          </cell>
          <cell r="S65" t="str">
            <v>-</v>
          </cell>
          <cell r="T65" t="str">
            <v>R10.2</v>
          </cell>
          <cell r="U65" t="str">
            <v>×</v>
          </cell>
          <cell r="V65" t="str">
            <v>フィリップス</v>
          </cell>
          <cell r="W65" t="str">
            <v>ハートスタート　HS1+</v>
          </cell>
          <cell r="X65" t="str">
            <v>有</v>
          </cell>
          <cell r="Z65" t="str">
            <v>9:00～21:00（月曜日を除く。）</v>
          </cell>
          <cell r="AA65" t="str">
            <v>9:00～21:00</v>
          </cell>
          <cell r="AB65" t="str">
            <v>9:00～21:00</v>
          </cell>
          <cell r="AC65" t="str">
            <v>9:00～21:00</v>
          </cell>
          <cell r="AD65" t="str">
            <v>平日：9:00～21:00（月曜日を除く。）</v>
          </cell>
          <cell r="AE65" t="str">
            <v>土曜：9:00～21:00　／　日曜：9:00～21:00　／　祝日：9:00～21:00</v>
          </cell>
          <cell r="AI65" t="str">
            <v>佐伯区民文化センター</v>
          </cell>
        </row>
        <row r="66">
          <cell r="G66" t="str">
            <v>中区民文化センター・文化創造センター</v>
          </cell>
          <cell r="H66" t="str">
            <v>広島市</v>
          </cell>
          <cell r="I66" t="str">
            <v>公益財団法人　　　　　　広島市文化財団</v>
          </cell>
          <cell r="J66" t="str">
            <v>広島市中区加古町4-17</v>
          </cell>
          <cell r="K66">
            <v>2</v>
          </cell>
          <cell r="L66" t="str">
            <v>R2.2</v>
          </cell>
          <cell r="M66">
            <v>1</v>
          </cell>
          <cell r="N66" t="str">
            <v>階</v>
          </cell>
          <cell r="O66" t="str">
            <v>東側入口横</v>
          </cell>
          <cell r="P66" t="str">
            <v>1階 東側入口横</v>
          </cell>
          <cell r="Q66" t="str">
            <v>-</v>
          </cell>
          <cell r="R66" t="str">
            <v>買取</v>
          </cell>
          <cell r="S66" t="str">
            <v>-</v>
          </cell>
          <cell r="T66" t="str">
            <v>R10.2</v>
          </cell>
          <cell r="U66" t="str">
            <v>×</v>
          </cell>
          <cell r="V66" t="str">
            <v>フィリップス</v>
          </cell>
          <cell r="W66" t="str">
            <v>ハートスタート　HS1+</v>
          </cell>
          <cell r="X66" t="str">
            <v>有</v>
          </cell>
          <cell r="Y66" t="str">
            <v>文化創造センター等合築施設（１階ロビーは共通）</v>
          </cell>
          <cell r="Z66" t="str">
            <v>8:45～21:15（12/29～1/3を除く。）</v>
          </cell>
          <cell r="AA66" t="str">
            <v>8:45～21:15</v>
          </cell>
          <cell r="AB66" t="str">
            <v>8:45～21:15</v>
          </cell>
          <cell r="AC66" t="str">
            <v>8:45～21:15</v>
          </cell>
          <cell r="AD66" t="str">
            <v>平日：8:45～21:15（12/29～1/3を除く。）</v>
          </cell>
          <cell r="AE66" t="str">
            <v>土曜：8:45～21:15　／　日曜：8:45～21:15　／　祝日：8:45～21:15</v>
          </cell>
          <cell r="AI66" t="str">
            <v>中区民文化センター
文化創造センター</v>
          </cell>
        </row>
        <row r="67">
          <cell r="G67" t="str">
            <v>西区民文化センター</v>
          </cell>
          <cell r="H67" t="str">
            <v>広島市</v>
          </cell>
          <cell r="I67" t="str">
            <v>公益財団法人　　　　　　広島市文化財団</v>
          </cell>
          <cell r="J67" t="str">
            <v>広島市西区横川新町6-1</v>
          </cell>
          <cell r="K67">
            <v>2</v>
          </cell>
          <cell r="L67" t="str">
            <v>R2.2</v>
          </cell>
          <cell r="M67">
            <v>2</v>
          </cell>
          <cell r="N67" t="str">
            <v>階</v>
          </cell>
          <cell r="O67" t="str">
            <v>受付前</v>
          </cell>
          <cell r="P67" t="str">
            <v>2階 受付前</v>
          </cell>
          <cell r="Q67" t="str">
            <v>-</v>
          </cell>
          <cell r="R67" t="str">
            <v>買取</v>
          </cell>
          <cell r="S67" t="str">
            <v>-</v>
          </cell>
          <cell r="T67" t="str">
            <v>R10.2</v>
          </cell>
          <cell r="U67" t="str">
            <v>×</v>
          </cell>
          <cell r="V67" t="str">
            <v>フィリップス</v>
          </cell>
          <cell r="W67" t="str">
            <v>ハートスタート　HS1+</v>
          </cell>
          <cell r="X67" t="str">
            <v>有</v>
          </cell>
          <cell r="Z67" t="str">
            <v>9:00～21:00（祝日以外の月曜日を除く。）</v>
          </cell>
          <cell r="AA67" t="str">
            <v>9:00～21:00</v>
          </cell>
          <cell r="AB67" t="str">
            <v>9:00～21:00</v>
          </cell>
          <cell r="AC67" t="str">
            <v>9:00～21:00</v>
          </cell>
          <cell r="AD67" t="str">
            <v>平日：9:00～21:00（祝日以外の月曜日を除く。）</v>
          </cell>
          <cell r="AE67" t="str">
            <v>土曜：9:00～21:00　／　日曜：9:00～21:00　／　祝日：9:00～21:00</v>
          </cell>
          <cell r="AI67" t="str">
            <v>西区民文化センター</v>
          </cell>
        </row>
        <row r="68">
          <cell r="G68" t="str">
            <v>東区民文化センター</v>
          </cell>
          <cell r="H68" t="str">
            <v>広島市</v>
          </cell>
          <cell r="I68" t="str">
            <v>公益財団法人　　　　　　広島市文化財団</v>
          </cell>
          <cell r="J68" t="str">
            <v>広島市東区東蟹屋町10-31</v>
          </cell>
          <cell r="K68">
            <v>2</v>
          </cell>
          <cell r="L68" t="str">
            <v>R2.2</v>
          </cell>
          <cell r="M68">
            <v>1</v>
          </cell>
          <cell r="N68" t="str">
            <v>階</v>
          </cell>
          <cell r="O68" t="str">
            <v>管理事務室前
ロビー</v>
          </cell>
          <cell r="P68" t="str">
            <v>1階 管理事務室前
ロビー</v>
          </cell>
          <cell r="Q68" t="str">
            <v>-</v>
          </cell>
          <cell r="R68" t="str">
            <v>買取</v>
          </cell>
          <cell r="S68" t="str">
            <v>-</v>
          </cell>
          <cell r="T68" t="str">
            <v>R10.2</v>
          </cell>
          <cell r="U68" t="str">
            <v>×</v>
          </cell>
          <cell r="V68" t="str">
            <v>フィリップス</v>
          </cell>
          <cell r="W68" t="str">
            <v>ハートスタート　HS1+</v>
          </cell>
          <cell r="X68" t="str">
            <v>有</v>
          </cell>
          <cell r="Y68" t="str">
            <v>提供可能時間：8/6の平日は提供。12/29-1/3は除く。</v>
          </cell>
          <cell r="Z68" t="str">
            <v>9:00～21:00（月曜日を除く。）</v>
          </cell>
          <cell r="AA68" t="str">
            <v>9:00～21:00</v>
          </cell>
          <cell r="AB68" t="str">
            <v>9:00～21:00</v>
          </cell>
          <cell r="AC68" t="str">
            <v>9:00～21:00</v>
          </cell>
          <cell r="AD68" t="str">
            <v>平日：9:00～21:00（月曜日を除く。）</v>
          </cell>
          <cell r="AE68" t="str">
            <v>土曜：9:00～21:00　／　日曜：9:00～21:00　／　祝日：9:00～21:00</v>
          </cell>
          <cell r="AI68" t="str">
            <v>東区民文化センター</v>
          </cell>
        </row>
        <row r="69">
          <cell r="G69" t="str">
            <v>南区民文化センター</v>
          </cell>
          <cell r="H69" t="str">
            <v>広島市</v>
          </cell>
          <cell r="I69" t="str">
            <v>公益財団法人　　　　　　広島市文化財団</v>
          </cell>
          <cell r="J69" t="str">
            <v>広島市南区比治山本町16-27</v>
          </cell>
          <cell r="K69">
            <v>2</v>
          </cell>
          <cell r="L69" t="str">
            <v>R2.2.6</v>
          </cell>
          <cell r="M69">
            <v>2</v>
          </cell>
          <cell r="N69" t="str">
            <v>階</v>
          </cell>
          <cell r="O69" t="str">
            <v>管理事務室前</v>
          </cell>
          <cell r="P69" t="str">
            <v>2階 管理事務室前</v>
          </cell>
          <cell r="Q69" t="str">
            <v>-</v>
          </cell>
          <cell r="R69" t="str">
            <v>買取</v>
          </cell>
          <cell r="S69" t="str">
            <v>-</v>
          </cell>
          <cell r="T69" t="str">
            <v>R6.1</v>
          </cell>
          <cell r="U69" t="str">
            <v>×</v>
          </cell>
          <cell r="V69" t="str">
            <v>フィリップス</v>
          </cell>
          <cell r="W69" t="str">
            <v>ハートスタート　HS1+</v>
          </cell>
          <cell r="X69" t="str">
            <v>有</v>
          </cell>
          <cell r="Z69" t="str">
            <v>9:00～21:00（月曜日を除く。）</v>
          </cell>
          <cell r="AA69" t="str">
            <v>9:00～21:00</v>
          </cell>
          <cell r="AB69" t="str">
            <v>9:00～21:00</v>
          </cell>
          <cell r="AC69" t="str">
            <v>9:00～21:00</v>
          </cell>
          <cell r="AD69" t="str">
            <v>平日：9:00～21:00（月曜日を除く。）</v>
          </cell>
          <cell r="AE69" t="str">
            <v>土曜：9:00～21:00　／　日曜：9:00～21:00　／　祝日：9:00～21:00</v>
          </cell>
          <cell r="AI69" t="str">
            <v>南区民文化センター</v>
          </cell>
        </row>
        <row r="70">
          <cell r="G70" t="str">
            <v>現代美術館</v>
          </cell>
          <cell r="H70" t="str">
            <v>広島市</v>
          </cell>
          <cell r="I70" t="str">
            <v>公益財団法人　　　　　　広島市文化財団</v>
          </cell>
          <cell r="J70" t="str">
            <v>広島市南区比治山公園1-1</v>
          </cell>
          <cell r="K70">
            <v>2</v>
          </cell>
          <cell r="L70">
            <v>43866</v>
          </cell>
          <cell r="M70">
            <v>1</v>
          </cell>
          <cell r="N70" t="str">
            <v>階</v>
          </cell>
          <cell r="O70" t="str">
            <v>受付</v>
          </cell>
          <cell r="P70" t="str">
            <v>1階 受付</v>
          </cell>
          <cell r="Q70" t="str">
            <v>-</v>
          </cell>
          <cell r="R70" t="str">
            <v>買取</v>
          </cell>
          <cell r="S70" t="str">
            <v>-</v>
          </cell>
          <cell r="T70" t="str">
            <v>R10.2</v>
          </cell>
          <cell r="U70" t="str">
            <v>×</v>
          </cell>
          <cell r="V70" t="str">
            <v>フィリップス</v>
          </cell>
          <cell r="W70" t="str">
            <v>ハートスタート　HS1+</v>
          </cell>
          <cell r="X70" t="str">
            <v>有</v>
          </cell>
          <cell r="Z70" t="str">
            <v>10:00～17:00（休館日を除く。）</v>
          </cell>
          <cell r="AA70" t="str">
            <v>10:00～17:00</v>
          </cell>
          <cell r="AB70" t="str">
            <v>10:00～17:00</v>
          </cell>
          <cell r="AC70" t="str">
            <v>10:00～17:00</v>
          </cell>
          <cell r="AD70" t="str">
            <v>平日：10:00～17:00（休館日を除く。）</v>
          </cell>
          <cell r="AE70" t="str">
            <v>土曜：10:00～17:00　／　日曜：10:00～17:00　／　祝日：10:00～17:00</v>
          </cell>
          <cell r="AI70" t="str">
            <v>現代美術館</v>
          </cell>
        </row>
        <row r="71">
          <cell r="G71" t="str">
            <v>江波山気象館</v>
          </cell>
          <cell r="H71" t="str">
            <v>広島市</v>
          </cell>
          <cell r="I71" t="str">
            <v>公益財団法人　　　　　　広島市文化財団</v>
          </cell>
          <cell r="J71" t="str">
            <v>広島市中区江波南1-40-1</v>
          </cell>
          <cell r="K71">
            <v>2</v>
          </cell>
          <cell r="L71">
            <v>45377</v>
          </cell>
          <cell r="M71">
            <v>1</v>
          </cell>
          <cell r="N71" t="str">
            <v>階</v>
          </cell>
          <cell r="O71" t="str">
            <v>エントランスホール
西側</v>
          </cell>
          <cell r="P71" t="str">
            <v>1階 エントランスホール
西側</v>
          </cell>
          <cell r="Q71" t="str">
            <v>-</v>
          </cell>
          <cell r="R71" t="str">
            <v>買取</v>
          </cell>
          <cell r="S71" t="str">
            <v>-</v>
          </cell>
          <cell r="T71" t="str">
            <v>R10.3</v>
          </cell>
          <cell r="U71" t="str">
            <v>×</v>
          </cell>
          <cell r="V71" t="str">
            <v>日本光電</v>
          </cell>
          <cell r="W71" t="str">
            <v>AED-3100</v>
          </cell>
          <cell r="X71" t="str">
            <v>有</v>
          </cell>
          <cell r="Z71" t="str">
            <v>8:30～17:15（休館日を除く。）</v>
          </cell>
          <cell r="AA71" t="str">
            <v>8:30～17:15（休館日を除く。）</v>
          </cell>
          <cell r="AB71" t="str">
            <v>8:30～17:15（休館日を除く。）</v>
          </cell>
          <cell r="AC71" t="str">
            <v>8:30～17:15（休館日を除く。）</v>
          </cell>
          <cell r="AD71" t="str">
            <v>平日：8:30～17:15（休館日を除く。）</v>
          </cell>
          <cell r="AE71" t="str">
            <v>土曜：8:30～17:15（休館日を除く。）　／　日曜：8:30～17:15（休館日を除く。）　／　祝日：8:30～17:15（休館日を除く。）</v>
          </cell>
          <cell r="AI71" t="str">
            <v>広島市江波山気象館</v>
          </cell>
        </row>
        <row r="72">
          <cell r="G72" t="str">
            <v>郷土資料館</v>
          </cell>
          <cell r="H72" t="str">
            <v>広島市</v>
          </cell>
          <cell r="I72" t="str">
            <v>公益財団法人　　　　　　広島市文化財団</v>
          </cell>
          <cell r="J72" t="str">
            <v>広島市南区宇品御幸2-6-20</v>
          </cell>
          <cell r="K72">
            <v>2</v>
          </cell>
          <cell r="L72">
            <v>42760</v>
          </cell>
          <cell r="M72">
            <v>1</v>
          </cell>
          <cell r="N72" t="str">
            <v>階</v>
          </cell>
          <cell r="O72" t="str">
            <v>玄関ホール</v>
          </cell>
          <cell r="P72" t="str">
            <v>1階 玄関ホール</v>
          </cell>
          <cell r="Q72" t="str">
            <v>-</v>
          </cell>
          <cell r="R72" t="str">
            <v>買取</v>
          </cell>
          <cell r="S72" t="str">
            <v>-</v>
          </cell>
          <cell r="T72" t="str">
            <v>R7.6</v>
          </cell>
          <cell r="U72" t="str">
            <v>×</v>
          </cell>
          <cell r="V72" t="str">
            <v>日本光電</v>
          </cell>
          <cell r="W72" t="str">
            <v>カルジオライフ</v>
          </cell>
          <cell r="X72" t="str">
            <v>有</v>
          </cell>
          <cell r="Z72" t="str">
            <v>9:00～17:00（休館日を除く。）</v>
          </cell>
          <cell r="AA72" t="str">
            <v>9:00～17:00（休館日を除く。）</v>
          </cell>
          <cell r="AB72" t="str">
            <v>9:00～17:00（休館日を除く。）</v>
          </cell>
          <cell r="AC72" t="str">
            <v>9:00～17:00（休館日を除く。）</v>
          </cell>
          <cell r="AD72" t="str">
            <v>平日：9:00～17:00（休館日を除く。）</v>
          </cell>
          <cell r="AE72" t="str">
            <v>土曜：9:00～17:00（休館日を除く。）　／　日曜：9:00～17:00（休館日を除く。）　／　祝日：9:00～17:00（休館日を除く。）</v>
          </cell>
          <cell r="AI72" t="str">
            <v>郷土資料館</v>
          </cell>
        </row>
        <row r="73">
          <cell r="G73" t="str">
            <v>ヌマジ交通ミュージアム
（交通科学館）</v>
          </cell>
          <cell r="H73" t="str">
            <v>広島市</v>
          </cell>
          <cell r="I73" t="str">
            <v>公益財団法人　　　　　　広島市文化財団</v>
          </cell>
          <cell r="J73" t="str">
            <v>広島市安佐南区長楽寺2-12-2</v>
          </cell>
          <cell r="K73">
            <v>2</v>
          </cell>
          <cell r="L73">
            <v>45356</v>
          </cell>
          <cell r="M73">
            <v>1</v>
          </cell>
          <cell r="N73" t="str">
            <v>階</v>
          </cell>
          <cell r="O73" t="str">
            <v>エントランスホール
南側</v>
          </cell>
          <cell r="P73" t="str">
            <v>1階 エントランスホール
南側</v>
          </cell>
          <cell r="Q73" t="str">
            <v>-</v>
          </cell>
          <cell r="R73" t="str">
            <v>買取</v>
          </cell>
          <cell r="S73" t="str">
            <v>-</v>
          </cell>
          <cell r="T73" t="str">
            <v>R10.3</v>
          </cell>
          <cell r="U73" t="str">
            <v>×</v>
          </cell>
          <cell r="V73" t="str">
            <v>日本光電</v>
          </cell>
          <cell r="W73" t="str">
            <v>カルジオライフ
AED-3100</v>
          </cell>
          <cell r="X73" t="str">
            <v>有</v>
          </cell>
          <cell r="Z73" t="str">
            <v>8:30～17:15（休館日を除く。）</v>
          </cell>
          <cell r="AA73" t="str">
            <v>8:30～17:15（休館日を除く。）</v>
          </cell>
          <cell r="AB73" t="str">
            <v>8:30～17:15（休館日を除く。）</v>
          </cell>
          <cell r="AC73" t="str">
            <v>8:30～17:15（休館日を除く。）</v>
          </cell>
          <cell r="AD73" t="str">
            <v>平日：8:30～17:15（休館日を除く。）</v>
          </cell>
          <cell r="AE73" t="str">
            <v>土曜：8:30～17:15（休館日を除く。）　／　日曜：8:30～17:15（休館日を除く。）　／　祝日：8:30～17:15（休館日を除く。）</v>
          </cell>
          <cell r="AI73" t="str">
            <v>広島市交通科学館</v>
          </cell>
        </row>
        <row r="74">
          <cell r="G74" t="str">
            <v>広島城</v>
          </cell>
          <cell r="H74" t="str">
            <v>広島市</v>
          </cell>
          <cell r="I74" t="str">
            <v>広島城アソシエイツ</v>
          </cell>
          <cell r="J74" t="str">
            <v>広島市中区基町21-1</v>
          </cell>
          <cell r="K74">
            <v>2</v>
          </cell>
          <cell r="L74">
            <v>45377</v>
          </cell>
          <cell r="M74">
            <v>2</v>
          </cell>
          <cell r="N74" t="str">
            <v>階</v>
          </cell>
          <cell r="O74" t="str">
            <v>自動扉前</v>
          </cell>
          <cell r="P74" t="str">
            <v>2階 自動扉前</v>
          </cell>
          <cell r="Q74" t="str">
            <v>-</v>
          </cell>
          <cell r="R74" t="str">
            <v>買取</v>
          </cell>
          <cell r="S74" t="str">
            <v>-</v>
          </cell>
          <cell r="T74" t="str">
            <v>R10.3</v>
          </cell>
          <cell r="U74" t="str">
            <v>×</v>
          </cell>
          <cell r="V74" t="str">
            <v>日本光電</v>
          </cell>
          <cell r="W74" t="str">
            <v>cardiolifeAED</v>
          </cell>
          <cell r="X74" t="str">
            <v>有</v>
          </cell>
          <cell r="Z74" t="str">
            <v>9:00～18:00（臨時休館日、12/29～12/31を除く。）</v>
          </cell>
          <cell r="AA74" t="str">
            <v>9:00～18:00（臨時休館日、12/29～12/31を除く。）</v>
          </cell>
          <cell r="AB74" t="str">
            <v>9:00～18:00（臨時休館日、12/29～12/31を除く。）</v>
          </cell>
          <cell r="AC74" t="str">
            <v>9:00～18:00（臨時休館日、12/29～12/31を除く。）</v>
          </cell>
          <cell r="AD74" t="str">
            <v>平日：9:00～18:00（臨時休館日、12/29～12/31を除く。）</v>
          </cell>
          <cell r="AE74" t="str">
            <v>土曜：9:00～18:00（臨時休館日、12/29～12/31を除く。）　／　日曜：9:00～18:00（臨時休館日、12/29～12/31を除く。）　／　祝日：9:00～18:00（臨時休館日、12/29～12/31を除く。）</v>
          </cell>
          <cell r="AI74" t="str">
            <v>広島城アソシエイツ</v>
          </cell>
        </row>
        <row r="75">
          <cell r="G75" t="str">
            <v>文化交流会館</v>
          </cell>
          <cell r="H75" t="str">
            <v>広島市</v>
          </cell>
          <cell r="I75" t="str">
            <v>広島ア-トウインド運営企業体</v>
          </cell>
          <cell r="J75" t="str">
            <v>広島市中区加古町3-3</v>
          </cell>
          <cell r="K75">
            <v>2</v>
          </cell>
          <cell r="L75">
            <v>45769</v>
          </cell>
          <cell r="M75">
            <v>1</v>
          </cell>
          <cell r="N75" t="str">
            <v>階</v>
          </cell>
          <cell r="O75" t="str">
            <v>ホテルフロント</v>
          </cell>
          <cell r="P75" t="str">
            <v>1階 ホテルフロント</v>
          </cell>
          <cell r="Q75" t="str">
            <v>-</v>
          </cell>
          <cell r="R75" t="str">
            <v>その他</v>
          </cell>
          <cell r="S75" t="str">
            <v>広島ア-トウインド運営企業体</v>
          </cell>
          <cell r="T75" t="str">
            <v>R12.7</v>
          </cell>
          <cell r="U75" t="str">
            <v>×</v>
          </cell>
          <cell r="V75" t="str">
            <v>フィリップス</v>
          </cell>
          <cell r="W75" t="str">
            <v>ハートスタートＨＳ１</v>
          </cell>
          <cell r="X75" t="str">
            <v>×</v>
          </cell>
          <cell r="Z75" t="str">
            <v>24時間</v>
          </cell>
          <cell r="AA75" t="str">
            <v>24時間</v>
          </cell>
          <cell r="AB75" t="str">
            <v>24時間</v>
          </cell>
          <cell r="AC75" t="str">
            <v>24時間</v>
          </cell>
          <cell r="AD75" t="str">
            <v>平日：24時間</v>
          </cell>
          <cell r="AE75" t="str">
            <v>土曜：24時間　／　日曜：24時間　／　祝日：24時間</v>
          </cell>
          <cell r="AI75" t="str">
            <v>文化交流会館</v>
          </cell>
        </row>
        <row r="76">
          <cell r="G76" t="str">
            <v>こども文化科学館</v>
          </cell>
          <cell r="H76" t="str">
            <v>広島市</v>
          </cell>
          <cell r="I76" t="str">
            <v>公益財団法人　　　　　　広島市文化財団</v>
          </cell>
          <cell r="J76" t="str">
            <v>広島市中区基町5-83</v>
          </cell>
          <cell r="K76">
            <v>2</v>
          </cell>
          <cell r="L76">
            <v>45377</v>
          </cell>
          <cell r="M76">
            <v>1</v>
          </cell>
          <cell r="N76" t="str">
            <v>階</v>
          </cell>
          <cell r="O76" t="str">
            <v>展示ホール</v>
          </cell>
          <cell r="P76" t="str">
            <v>1階 展示ホール</v>
          </cell>
          <cell r="Q76" t="str">
            <v>-</v>
          </cell>
          <cell r="R76" t="str">
            <v>買取</v>
          </cell>
          <cell r="S76" t="str">
            <v>-</v>
          </cell>
          <cell r="T76" t="str">
            <v>R10.3</v>
          </cell>
          <cell r="U76" t="str">
            <v>×</v>
          </cell>
          <cell r="V76" t="str">
            <v>日本光電</v>
          </cell>
          <cell r="W76" t="str">
            <v>AED-3100</v>
          </cell>
          <cell r="X76" t="str">
            <v>有</v>
          </cell>
          <cell r="Y76" t="str">
            <v>こども図書館（合築）</v>
          </cell>
          <cell r="Z76" t="str">
            <v>9:00～17:00（休館日を除く。）</v>
          </cell>
          <cell r="AA76" t="str">
            <v>9:00～17:00（休館日を除く。）</v>
          </cell>
          <cell r="AB76" t="str">
            <v>9:00～17:00（休館日を除く。）</v>
          </cell>
          <cell r="AC76" t="str">
            <v>9:00～17:00（休館日を除く。）</v>
          </cell>
          <cell r="AD76" t="str">
            <v>平日：9:00～17:00（休館日を除く。）</v>
          </cell>
          <cell r="AE76" t="str">
            <v>土曜：9:00～17:00（休館日を除く。）　／　日曜：9:00～17:00（休館日を除く。）　／　祝日：9:00～17:00（休館日を除く。）</v>
          </cell>
          <cell r="AI76" t="str">
            <v>こども文化科学館</v>
          </cell>
        </row>
        <row r="77">
          <cell r="G77" t="str">
            <v>中区スポーツセンター</v>
          </cell>
          <cell r="H77" t="str">
            <v>広島市</v>
          </cell>
          <cell r="I77" t="str">
            <v>公益財団法人
広島市スポ-ツ協会</v>
          </cell>
          <cell r="J77" t="str">
            <v>広島市中区千田町3-8-12</v>
          </cell>
          <cell r="K77">
            <v>1</v>
          </cell>
          <cell r="L77" t="str">
            <v>R1</v>
          </cell>
          <cell r="M77">
            <v>2</v>
          </cell>
          <cell r="N77" t="str">
            <v>階</v>
          </cell>
          <cell r="O77" t="str">
            <v>事務室</v>
          </cell>
          <cell r="P77" t="str">
            <v>2階 事務室</v>
          </cell>
          <cell r="Q77" t="str">
            <v>-</v>
          </cell>
          <cell r="R77" t="str">
            <v>買取</v>
          </cell>
          <cell r="S77" t="str">
            <v>-</v>
          </cell>
          <cell r="T77" t="str">
            <v>R10.2</v>
          </cell>
          <cell r="U77" t="str">
            <v>×</v>
          </cell>
          <cell r="V77" t="str">
            <v>フィリップス</v>
          </cell>
          <cell r="W77" t="str">
            <v>ハートスタートHS1</v>
          </cell>
          <cell r="X77" t="str">
            <v>×</v>
          </cell>
          <cell r="Z77" t="str">
            <v>8:30～21:15（7～9月は8:00～21:45）（水曜日を除く。）</v>
          </cell>
          <cell r="AA77" t="str">
            <v>8:30～21:15（7～9月は8:00～21:45）</v>
          </cell>
          <cell r="AB77" t="str">
            <v>8:30～21:15（7～9月は8:00～21:45）</v>
          </cell>
          <cell r="AC77" t="str">
            <v>8:30～21:15（7～9月は8:00～21:45）</v>
          </cell>
          <cell r="AD77" t="str">
            <v>平日：8:30～21:15（7～9月は8:00～21:45）（水曜日を除く。）</v>
          </cell>
          <cell r="AE77" t="str">
            <v>土曜：8:30～21:15（7～9月は8:00～21:45）　／　日曜：8:30～21:15（7～9月は8:00～21:45）　／　祝日：8:30～21:15（7～9月は8:00～21:45）</v>
          </cell>
          <cell r="AI77" t="str">
            <v>中区スポーツセンター</v>
          </cell>
        </row>
        <row r="78">
          <cell r="G78" t="str">
            <v>東区スポーツセンター</v>
          </cell>
          <cell r="H78" t="str">
            <v>広島市</v>
          </cell>
          <cell r="I78" t="str">
            <v>公益財団法人
広島市スポ-ツ協会</v>
          </cell>
          <cell r="J78" t="str">
            <v>広島市東区牛田新町1-8-3</v>
          </cell>
          <cell r="K78">
            <v>1</v>
          </cell>
          <cell r="L78" t="str">
            <v>R1</v>
          </cell>
          <cell r="M78">
            <v>1</v>
          </cell>
          <cell r="N78" t="str">
            <v>階</v>
          </cell>
          <cell r="O78" t="str">
            <v>事務室</v>
          </cell>
          <cell r="P78" t="str">
            <v>1階 事務室</v>
          </cell>
          <cell r="Q78" t="str">
            <v>-</v>
          </cell>
          <cell r="R78" t="str">
            <v>買取</v>
          </cell>
          <cell r="S78" t="str">
            <v>-</v>
          </cell>
          <cell r="T78" t="str">
            <v>R10.2</v>
          </cell>
          <cell r="U78" t="str">
            <v>×</v>
          </cell>
          <cell r="V78" t="str">
            <v>フィリップス</v>
          </cell>
          <cell r="W78" t="str">
            <v>ハートスタートＨＳ１</v>
          </cell>
          <cell r="X78" t="str">
            <v>有</v>
          </cell>
          <cell r="Z78" t="str">
            <v>8:30～21:15（7～9月は8:00～21:45）（火曜日を除く。）</v>
          </cell>
          <cell r="AA78" t="str">
            <v>8:30～21:15（7～9月は8:00～21:45）</v>
          </cell>
          <cell r="AB78" t="str">
            <v>8:30～21:15（7～9月は8:00～21:45）</v>
          </cell>
          <cell r="AC78" t="str">
            <v>8:30～21:15（7～9月は8:00～21:45）</v>
          </cell>
          <cell r="AD78" t="str">
            <v>平日：8:30～21:15（7～9月は8:00～21:45）（火曜日を除く。）</v>
          </cell>
          <cell r="AE78" t="str">
            <v>土曜：8:30～21:15（7～9月は8:00～21:45）　／　日曜：8:30～21:15（7～9月は8:00～21:45）　／　祝日：8:30～21:15（7～9月は8:00～21:45）</v>
          </cell>
          <cell r="AI78" t="str">
            <v>東区スポーツセンター</v>
          </cell>
        </row>
        <row r="79">
          <cell r="G79" t="str">
            <v>南区スポーツセンター</v>
          </cell>
          <cell r="H79" t="str">
            <v>広島市</v>
          </cell>
          <cell r="I79" t="str">
            <v>南区スポーツパートナーズ</v>
          </cell>
          <cell r="J79" t="str">
            <v>広島市南区楠那町7-31</v>
          </cell>
          <cell r="K79">
            <v>1</v>
          </cell>
          <cell r="L79" t="str">
            <v>R3</v>
          </cell>
          <cell r="M79">
            <v>1</v>
          </cell>
          <cell r="N79" t="str">
            <v>階</v>
          </cell>
          <cell r="O79" t="str">
            <v>事務室</v>
          </cell>
          <cell r="P79" t="str">
            <v>1階 事務室</v>
          </cell>
          <cell r="Q79" t="str">
            <v>-</v>
          </cell>
          <cell r="R79" t="str">
            <v>買取</v>
          </cell>
          <cell r="S79" t="str">
            <v>-</v>
          </cell>
          <cell r="T79" t="str">
            <v>R8.5</v>
          </cell>
          <cell r="U79" t="str">
            <v>×</v>
          </cell>
          <cell r="V79" t="str">
            <v>フィリップス</v>
          </cell>
          <cell r="W79" t="str">
            <v>ハートスタートＨＳ１</v>
          </cell>
          <cell r="X79" t="str">
            <v>有</v>
          </cell>
          <cell r="Y79" t="str">
            <v>小児用パッド期限R7.9</v>
          </cell>
          <cell r="Z79" t="str">
            <v>8:30～21:15（7～9月は8:00～21:45）（火曜日を除く。）</v>
          </cell>
          <cell r="AA79" t="str">
            <v>8:30～21:15（7～9月は8:00～21:45）</v>
          </cell>
          <cell r="AB79" t="str">
            <v>8:30～21:15（7～9月は8:00～21:45）</v>
          </cell>
          <cell r="AC79" t="str">
            <v>8:30～21:15（7～9月は8:00～21:45）</v>
          </cell>
          <cell r="AD79" t="str">
            <v>平日：8:30～21:15（7～9月は8:00～21:45）（火曜日を除く。）</v>
          </cell>
          <cell r="AE79" t="str">
            <v>土曜：8:30～21:15（7～9月は8:00～21:45）　／　日曜：8:30～21:15（7～9月は8:00～21:45）　／　祝日：8:30～21:15（7～9月は8:00～21:45）</v>
          </cell>
          <cell r="AI79" t="str">
            <v>南区スポーツセンター</v>
          </cell>
        </row>
        <row r="80">
          <cell r="G80" t="str">
            <v>西区スポーツセンター</v>
          </cell>
          <cell r="H80" t="str">
            <v>広島市</v>
          </cell>
          <cell r="I80" t="str">
            <v>西区スポーツパートナーズ</v>
          </cell>
          <cell r="J80" t="str">
            <v>広島市西区庚午南2-41-1</v>
          </cell>
          <cell r="K80">
            <v>1</v>
          </cell>
          <cell r="L80" t="str">
            <v>R3</v>
          </cell>
          <cell r="M80">
            <v>1</v>
          </cell>
          <cell r="N80" t="str">
            <v>階</v>
          </cell>
          <cell r="O80" t="str">
            <v>ロビー</v>
          </cell>
          <cell r="P80" t="str">
            <v>1階 ロビー</v>
          </cell>
          <cell r="Q80" t="str">
            <v>-</v>
          </cell>
          <cell r="R80" t="str">
            <v>買取</v>
          </cell>
          <cell r="S80" t="str">
            <v>-</v>
          </cell>
          <cell r="T80" t="str">
            <v>R11.2</v>
          </cell>
          <cell r="U80" t="str">
            <v>×</v>
          </cell>
          <cell r="V80" t="str">
            <v>フィリップス</v>
          </cell>
          <cell r="W80" t="str">
            <v>ハートスタートＨＳ１</v>
          </cell>
          <cell r="X80" t="str">
            <v>有</v>
          </cell>
          <cell r="Y80" t="str">
            <v>小児用パッド期限R7.9</v>
          </cell>
          <cell r="Z80" t="str">
            <v>8:30～21:15（7～9月は8:00～21:45）（水曜日を除く。）</v>
          </cell>
          <cell r="AA80" t="str">
            <v>8:30～21:15（7～9月は8:00～21:45）</v>
          </cell>
          <cell r="AB80" t="str">
            <v>8:30～21:15（7～9月は8:00～21:45）</v>
          </cell>
          <cell r="AC80" t="str">
            <v>8:30～21:15（7～9月は8:00～21:45）</v>
          </cell>
          <cell r="AD80" t="str">
            <v>平日：8:30～21:15（7～9月は8:00～21:45）（水曜日を除く。）</v>
          </cell>
          <cell r="AE80" t="str">
            <v>土曜：8:30～21:15（7～9月は8:00～21:45）　／　日曜：8:30～21:15（7～9月は8:00～21:45）　／　祝日：8:30～21:15（7～9月は8:00～21:45）</v>
          </cell>
          <cell r="AI80" t="str">
            <v>西区スポーツセンター</v>
          </cell>
        </row>
        <row r="81">
          <cell r="G81" t="str">
            <v>安佐南区スポーツセンター</v>
          </cell>
          <cell r="H81" t="str">
            <v>広島市</v>
          </cell>
          <cell r="I81" t="str">
            <v>公益財団法人
広島市スポ-ツ協会</v>
          </cell>
          <cell r="J81" t="str">
            <v>広島市安佐南区伴東3-13-16</v>
          </cell>
          <cell r="K81">
            <v>1</v>
          </cell>
          <cell r="L81" t="str">
            <v>R3</v>
          </cell>
          <cell r="M81">
            <v>1</v>
          </cell>
          <cell r="N81" t="str">
            <v>階</v>
          </cell>
          <cell r="O81" t="str">
            <v>事務室</v>
          </cell>
          <cell r="P81" t="str">
            <v>1階 事務室</v>
          </cell>
          <cell r="Q81" t="str">
            <v>-</v>
          </cell>
          <cell r="R81" t="str">
            <v>買取</v>
          </cell>
          <cell r="S81" t="str">
            <v>-</v>
          </cell>
          <cell r="T81" t="str">
            <v>R11.3</v>
          </cell>
          <cell r="U81" t="str">
            <v>×</v>
          </cell>
          <cell r="V81" t="str">
            <v>フィリップス</v>
          </cell>
          <cell r="W81" t="str">
            <v>ハートスタートＨＳ１</v>
          </cell>
          <cell r="X81" t="str">
            <v>有</v>
          </cell>
          <cell r="Z81" t="str">
            <v>8:30～21:15（7～9月は8:00～21:45）（火曜日を除く。）</v>
          </cell>
          <cell r="AA81" t="str">
            <v>8:30～21:15（7～9月は8:00～21:45）</v>
          </cell>
          <cell r="AB81" t="str">
            <v>8:30～21:15（7～9月は8:00～21:45）</v>
          </cell>
          <cell r="AC81" t="str">
            <v>8:30～21:15（7～9月は8:00～21:45）</v>
          </cell>
          <cell r="AD81" t="str">
            <v>平日：8:30～21:15（7～9月は8:00～21:45）（火曜日を除く。）</v>
          </cell>
          <cell r="AE81" t="str">
            <v>土曜：8:30～21:15（7～9月は8:00～21:45）　／　日曜：8:30～21:15（7～9月は8:00～21:45）　／　祝日：8:30～21:15（7～9月は8:00～21:45）</v>
          </cell>
          <cell r="AI81" t="str">
            <v>安佐南区スポーツセンター</v>
          </cell>
        </row>
        <row r="82">
          <cell r="G82" t="str">
            <v>安佐北区スポーツセンター</v>
          </cell>
          <cell r="H82" t="str">
            <v>広島市</v>
          </cell>
          <cell r="I82" t="str">
            <v>公益財団法人
広島市スポ-ツ協会</v>
          </cell>
          <cell r="J82" t="str">
            <v>広島市安佐北区深川2-50-1</v>
          </cell>
          <cell r="K82">
            <v>1</v>
          </cell>
          <cell r="L82" t="str">
            <v>R3</v>
          </cell>
          <cell r="M82">
            <v>1</v>
          </cell>
          <cell r="N82" t="str">
            <v>階</v>
          </cell>
          <cell r="O82" t="str">
            <v>ロビー</v>
          </cell>
          <cell r="P82" t="str">
            <v>1階 ロビー</v>
          </cell>
          <cell r="Q82" t="str">
            <v>-</v>
          </cell>
          <cell r="R82" t="str">
            <v>買取</v>
          </cell>
          <cell r="S82" t="str">
            <v>-</v>
          </cell>
          <cell r="T82" t="str">
            <v>R11.2</v>
          </cell>
          <cell r="U82" t="str">
            <v>×</v>
          </cell>
          <cell r="V82" t="str">
            <v>フィリップス</v>
          </cell>
          <cell r="W82" t="str">
            <v>ハートスタートＨＳ１</v>
          </cell>
          <cell r="X82" t="str">
            <v>有</v>
          </cell>
          <cell r="Y82" t="str">
            <v>R9.9小児用パッド交換時期</v>
          </cell>
          <cell r="Z82" t="str">
            <v>8:30～21:15（7～9月は8:00～21:45）（水曜日を除く。）</v>
          </cell>
          <cell r="AA82" t="str">
            <v>8:30～21:15（7～9月は8:00～21:45）</v>
          </cell>
          <cell r="AB82" t="str">
            <v>8:30～21:15（7～9月は8:00～21:45）</v>
          </cell>
          <cell r="AC82" t="str">
            <v>8:30～21:15（7～9月は8:00～21:45）</v>
          </cell>
          <cell r="AD82" t="str">
            <v>平日：8:30～21:15（7～9月は8:00～21:45）（水曜日を除く。）</v>
          </cell>
          <cell r="AE82" t="str">
            <v>土曜：8:30～21:15（7～9月は8:00～21:45）　／　日曜：8:30～21:15（7～9月は8:00～21:45）　／　祝日：8:30～21:15（7～9月は8:00～21:45）</v>
          </cell>
          <cell r="AI82" t="str">
            <v>安佐北区スポーツセンター</v>
          </cell>
        </row>
        <row r="83">
          <cell r="G83" t="str">
            <v>安芸区スポーツセンター</v>
          </cell>
          <cell r="H83" t="str">
            <v>広島市</v>
          </cell>
          <cell r="I83" t="str">
            <v>安芸区スポーツパートナーズ</v>
          </cell>
          <cell r="J83" t="str">
            <v>広島市安芸区中野東2-3-1</v>
          </cell>
          <cell r="K83">
            <v>1</v>
          </cell>
          <cell r="L83" t="str">
            <v>R2</v>
          </cell>
          <cell r="M83">
            <v>1</v>
          </cell>
          <cell r="N83" t="str">
            <v>階</v>
          </cell>
          <cell r="O83" t="str">
            <v>事務室</v>
          </cell>
          <cell r="P83" t="str">
            <v>1階 事務室</v>
          </cell>
          <cell r="Q83" t="str">
            <v>-</v>
          </cell>
          <cell r="R83" t="str">
            <v>買取</v>
          </cell>
          <cell r="S83" t="str">
            <v>-</v>
          </cell>
          <cell r="T83" t="str">
            <v>R10.2</v>
          </cell>
          <cell r="U83" t="str">
            <v>×</v>
          </cell>
          <cell r="V83" t="str">
            <v>フィリップス</v>
          </cell>
          <cell r="W83" t="str">
            <v>ハートスタートＨＳ１＋</v>
          </cell>
          <cell r="X83" t="str">
            <v>有</v>
          </cell>
          <cell r="Y83" t="str">
            <v>電極パッド期限切れ⇒手配中
小児用パッド期限R7.9</v>
          </cell>
          <cell r="Z83" t="str">
            <v>8:30～21:15（7～9月は8:00～21:45）（水曜日を除く。）</v>
          </cell>
          <cell r="AA83" t="str">
            <v>8:30～21:15（7～9月は8:00～21:45）</v>
          </cell>
          <cell r="AB83" t="str">
            <v>8:30～21:15（7～9月は8:00～21:45）</v>
          </cell>
          <cell r="AC83" t="str">
            <v>8:30～21:15（7～9月は8:00～21:45）</v>
          </cell>
          <cell r="AD83" t="str">
            <v>平日：8:30～21:15（7～9月は8:00～21:45）（水曜日を除く。）</v>
          </cell>
          <cell r="AE83" t="str">
            <v>土曜：8:30～21:15（7～9月は8:00～21:45）　／　日曜：8:30～21:15（7～9月は8:00～21:45）　／　祝日：8:30～21:15（7～9月は8:00～21:45）</v>
          </cell>
          <cell r="AI83" t="str">
            <v>安芸区スポーツセンター</v>
          </cell>
        </row>
        <row r="84">
          <cell r="G84" t="str">
            <v>佐伯区スポーツセンター</v>
          </cell>
          <cell r="H84" t="str">
            <v>広島市</v>
          </cell>
          <cell r="I84" t="str">
            <v>公益財団法人
広島市スポ-ツ協会</v>
          </cell>
          <cell r="J84" t="str">
            <v>広島市佐伯区楽々園6-1-27</v>
          </cell>
          <cell r="K84">
            <v>1</v>
          </cell>
          <cell r="L84" t="str">
            <v>R3</v>
          </cell>
          <cell r="M84">
            <v>1</v>
          </cell>
          <cell r="N84" t="str">
            <v>階</v>
          </cell>
          <cell r="O84" t="str">
            <v>事務室前</v>
          </cell>
          <cell r="P84" t="str">
            <v>1階 事務室前</v>
          </cell>
          <cell r="Q84" t="str">
            <v>-</v>
          </cell>
          <cell r="R84" t="str">
            <v>買取</v>
          </cell>
          <cell r="S84" t="str">
            <v>-</v>
          </cell>
          <cell r="T84" t="str">
            <v>R11.4</v>
          </cell>
          <cell r="U84" t="str">
            <v>×</v>
          </cell>
          <cell r="V84" t="str">
            <v>フィリップス</v>
          </cell>
          <cell r="W84" t="str">
            <v>ハートスタートＨＳ１</v>
          </cell>
          <cell r="X84" t="str">
            <v>有</v>
          </cell>
          <cell r="Z84" t="str">
            <v>8:30～21:15（7～9月は8:00～21:45）（火曜日を除く。）</v>
          </cell>
          <cell r="AA84" t="str">
            <v>8:30～21:15（7～9月は8:00～21:45）</v>
          </cell>
          <cell r="AB84" t="str">
            <v>8:30～21:15（7～9月は8:00～21:45）</v>
          </cell>
          <cell r="AC84" t="str">
            <v>8:30～21:15（7～9月は8:00～21:45）</v>
          </cell>
          <cell r="AD84" t="str">
            <v>平日：8:30～21:15（7～9月は8:00～21:45）（火曜日を除く。）</v>
          </cell>
          <cell r="AE84" t="str">
            <v>土曜：8:30～21:15（7～9月は8:00～21:45）　／　日曜：8:30～21:15（7～9月は8:00～21:45）　／　祝日：8:30～21:15（7～9月は8:00～21:45）</v>
          </cell>
          <cell r="AI84" t="str">
            <v>佐伯区スポーツセンター</v>
          </cell>
        </row>
        <row r="85">
          <cell r="G85" t="str">
            <v>吉島屋内プール</v>
          </cell>
          <cell r="H85" t="str">
            <v>広島市</v>
          </cell>
          <cell r="I85" t="str">
            <v>公益財団法人
広島市スポ-ツ協会</v>
          </cell>
          <cell r="J85" t="str">
            <v>広島市中区南吉島1-3-55</v>
          </cell>
          <cell r="K85">
            <v>1</v>
          </cell>
          <cell r="L85" t="str">
            <v>R5</v>
          </cell>
          <cell r="M85">
            <v>1</v>
          </cell>
          <cell r="N85" t="str">
            <v>階</v>
          </cell>
          <cell r="O85" t="str">
            <v>ロビー</v>
          </cell>
          <cell r="P85" t="str">
            <v>1階 ロビー</v>
          </cell>
          <cell r="Q85" t="str">
            <v>-</v>
          </cell>
          <cell r="R85" t="str">
            <v>買取</v>
          </cell>
          <cell r="S85" t="str">
            <v>-</v>
          </cell>
          <cell r="T85" t="str">
            <v>R9.7</v>
          </cell>
          <cell r="U85" t="str">
            <v>×</v>
          </cell>
          <cell r="V85" t="str">
            <v>フィリップス</v>
          </cell>
          <cell r="W85" t="str">
            <v>ハートスタートHS-1</v>
          </cell>
          <cell r="X85" t="str">
            <v>有</v>
          </cell>
          <cell r="Z85" t="str">
            <v>8:30～21:15（7～9月は8:00～21:45）（水曜日を除く。）</v>
          </cell>
          <cell r="AA85" t="str">
            <v>8:30～21:15（7～9月は8:00～21:45）</v>
          </cell>
          <cell r="AB85" t="str">
            <v>8:30～21:15（7～9月は8:00～21:45）</v>
          </cell>
          <cell r="AC85" t="str">
            <v>8:30～21:15（7～9月は8:00～21:45）</v>
          </cell>
          <cell r="AD85" t="str">
            <v>平日：8:30～21:15（7～9月は8:00～21:45）（水曜日を除く。）</v>
          </cell>
          <cell r="AE85" t="str">
            <v>土曜：8:30～21:15（7～9月は8:00～21:45）　／　日曜：8:30～21:15（7～9月は8:00～21:45）　／　祝日：8:30～21:15（7～9月は8:00～21:45）</v>
          </cell>
          <cell r="AI85" t="str">
            <v>吉島屋内プール</v>
          </cell>
        </row>
        <row r="86">
          <cell r="G86" t="str">
            <v>東雲屋内プール</v>
          </cell>
          <cell r="H86" t="str">
            <v>広島市</v>
          </cell>
          <cell r="I86" t="str">
            <v>南区スポーツパートナーズ</v>
          </cell>
          <cell r="J86" t="str">
            <v>広島市南区東雲3-16-3</v>
          </cell>
          <cell r="K86">
            <v>1</v>
          </cell>
          <cell r="L86" t="str">
            <v>R7</v>
          </cell>
          <cell r="M86">
            <v>2</v>
          </cell>
          <cell r="N86" t="str">
            <v>階</v>
          </cell>
          <cell r="O86" t="str">
            <v>事務室</v>
          </cell>
          <cell r="P86" t="str">
            <v>2階 事務室</v>
          </cell>
          <cell r="Q86" t="str">
            <v>-</v>
          </cell>
          <cell r="R86" t="str">
            <v>配備</v>
          </cell>
          <cell r="S86" t="str">
            <v>シンコースポーツ中国㈱</v>
          </cell>
          <cell r="T86" t="str">
            <v>R12.4</v>
          </cell>
          <cell r="U86" t="str">
            <v>×</v>
          </cell>
          <cell r="V86" t="str">
            <v>旭化成</v>
          </cell>
          <cell r="W86" t="str">
            <v>ZOLL AED Plus WS</v>
          </cell>
          <cell r="X86" t="str">
            <v>有</v>
          </cell>
          <cell r="Y86" t="str">
            <v>シンコースポーツ中国㈱</v>
          </cell>
          <cell r="Z86" t="str">
            <v>8:30～21:15（7～9月は8:00～21:45）（火曜日を除く。）</v>
          </cell>
          <cell r="AA86" t="str">
            <v>8:30～21:15（7～9月は8:00～21:45）</v>
          </cell>
          <cell r="AB86" t="str">
            <v>8:30～21:15（7～9月は8:00～21:45）</v>
          </cell>
          <cell r="AC86" t="str">
            <v>8:30～21:15（7～9月は8:00～21:45）</v>
          </cell>
          <cell r="AD86" t="str">
            <v>平日：8:30～21:15（7～9月は8:00～21:45）（火曜日を除く。）</v>
          </cell>
          <cell r="AE86" t="str">
            <v>土曜：8:30～21:15（7～9月は8:00～21:45）　／　日曜：8:30～21:15（7～9月は8:00～21:45）　／　祝日：8:30～21:15（7～9月は8:00～21:45）</v>
          </cell>
          <cell r="AI86" t="str">
            <v>東雲屋内プール</v>
          </cell>
        </row>
        <row r="87">
          <cell r="G87" t="str">
            <v>出島屋内プール</v>
          </cell>
          <cell r="H87" t="str">
            <v>広島市</v>
          </cell>
          <cell r="I87" t="str">
            <v>南区スポーツパートナーズ</v>
          </cell>
          <cell r="J87" t="str">
            <v>広島市南区出島1-32-92</v>
          </cell>
          <cell r="K87">
            <v>1</v>
          </cell>
          <cell r="L87" t="str">
            <v>Ｒ4</v>
          </cell>
          <cell r="M87">
            <v>1</v>
          </cell>
          <cell r="N87" t="str">
            <v>階</v>
          </cell>
          <cell r="O87" t="str">
            <v>事務室</v>
          </cell>
          <cell r="P87" t="str">
            <v>1階 事務室</v>
          </cell>
          <cell r="Q87" t="str">
            <v>-</v>
          </cell>
          <cell r="R87" t="str">
            <v>買取</v>
          </cell>
          <cell r="S87" t="str">
            <v>-</v>
          </cell>
          <cell r="T87" t="str">
            <v>R.9.5</v>
          </cell>
          <cell r="U87" t="str">
            <v>×</v>
          </cell>
          <cell r="V87" t="str">
            <v>フィリップス</v>
          </cell>
          <cell r="W87" t="str">
            <v>ハートスタートHS-1</v>
          </cell>
          <cell r="X87" t="str">
            <v>有</v>
          </cell>
          <cell r="Y87" t="str">
            <v>小児用パッド期限R7.9</v>
          </cell>
          <cell r="Z87" t="str">
            <v>8:30～21:15（7～9月は8:00～21:45）（火曜日を除く。）</v>
          </cell>
          <cell r="AA87" t="str">
            <v>8:30～21:15（7～9月は8:00～21:45）</v>
          </cell>
          <cell r="AB87" t="str">
            <v>8:30～21:15（7～9月は8:00～21:45）</v>
          </cell>
          <cell r="AC87" t="str">
            <v>8:30～21:15（7～9月は8:00～21:45）</v>
          </cell>
          <cell r="AD87" t="str">
            <v>平日：8:30～21:15（7～9月は8:00～21:45）（火曜日を除く。）</v>
          </cell>
          <cell r="AE87" t="str">
            <v>土曜：8:30～21:15（7～9月は8:00～21:45）　／　日曜：8:30～21:15（7～9月は8:00～21:45）　／　祝日：8:30～21:15（7～9月は8:00～21:45）</v>
          </cell>
          <cell r="AI87" t="str">
            <v>出島屋内プール</v>
          </cell>
        </row>
        <row r="88">
          <cell r="G88" t="str">
            <v>中央庭球場</v>
          </cell>
          <cell r="H88" t="str">
            <v>広島市</v>
          </cell>
          <cell r="I88" t="str">
            <v>公益財団法人
広島市スポ-ツ協会</v>
          </cell>
          <cell r="J88" t="str">
            <v>広島市中区基町2-18</v>
          </cell>
          <cell r="K88">
            <v>1</v>
          </cell>
          <cell r="L88" t="str">
            <v>R2</v>
          </cell>
          <cell r="M88">
            <v>1</v>
          </cell>
          <cell r="N88" t="str">
            <v>階</v>
          </cell>
          <cell r="O88" t="str">
            <v>受付</v>
          </cell>
          <cell r="P88" t="str">
            <v>1階 受付</v>
          </cell>
          <cell r="Q88" t="str">
            <v>-</v>
          </cell>
          <cell r="R88" t="str">
            <v>買取</v>
          </cell>
          <cell r="S88" t="str">
            <v>-</v>
          </cell>
          <cell r="T88" t="str">
            <v>R10.2</v>
          </cell>
          <cell r="U88" t="str">
            <v>×</v>
          </cell>
          <cell r="V88" t="str">
            <v>フィリップス</v>
          </cell>
          <cell r="W88" t="str">
            <v>ハートスタートHS1</v>
          </cell>
          <cell r="X88" t="str">
            <v>有</v>
          </cell>
          <cell r="Y88" t="str">
            <v>R7.9小児用パッド交換時期</v>
          </cell>
          <cell r="Z88" t="str">
            <v>8:30～21:15（水曜日を除く。）</v>
          </cell>
          <cell r="AA88" t="str">
            <v>8:30～21:15</v>
          </cell>
          <cell r="AB88" t="str">
            <v>8:30～21:15</v>
          </cell>
          <cell r="AC88" t="str">
            <v>8:30～21:15</v>
          </cell>
          <cell r="AD88" t="str">
            <v>平日：8:30～21:15（水曜日を除く。）</v>
          </cell>
          <cell r="AE88" t="str">
            <v>土曜：8:30～21:15　／　日曜：8:30～21:15　／　祝日：8:30～21:15</v>
          </cell>
          <cell r="AI88" t="str">
            <v>中央庭球場</v>
          </cell>
        </row>
        <row r="89">
          <cell r="G89" t="str">
            <v>宇品体育館</v>
          </cell>
          <cell r="H89" t="str">
            <v>広島市</v>
          </cell>
          <cell r="I89" t="str">
            <v>南区スポーツパートナーズ</v>
          </cell>
          <cell r="J89" t="str">
            <v>広島市南区宇品海岸3-6-54</v>
          </cell>
          <cell r="K89">
            <v>1</v>
          </cell>
          <cell r="L89" t="str">
            <v>R2</v>
          </cell>
          <cell r="M89">
            <v>1</v>
          </cell>
          <cell r="N89" t="str">
            <v>階</v>
          </cell>
          <cell r="O89" t="str">
            <v>ロビー</v>
          </cell>
          <cell r="P89" t="str">
            <v>1階 ロビー</v>
          </cell>
          <cell r="Q89" t="str">
            <v>-</v>
          </cell>
          <cell r="R89" t="str">
            <v>買取</v>
          </cell>
          <cell r="S89" t="str">
            <v>-</v>
          </cell>
          <cell r="T89" t="str">
            <v>R11.2</v>
          </cell>
          <cell r="U89" t="str">
            <v>×</v>
          </cell>
          <cell r="V89" t="str">
            <v>フィリップス</v>
          </cell>
          <cell r="W89" t="str">
            <v>ハートスタートＨＳ１＋ｅ</v>
          </cell>
          <cell r="X89" t="str">
            <v>有</v>
          </cell>
          <cell r="Y89" t="str">
            <v>小児用パッド期限R7.9</v>
          </cell>
          <cell r="Z89" t="str">
            <v>8:30～21:15（7～9月は8:00～21:45）（火曜日を除く。）</v>
          </cell>
          <cell r="AA89" t="str">
            <v>8:30～21:15（7～9月は8:00～21:45）</v>
          </cell>
          <cell r="AB89" t="str">
            <v>8:30～21:15（7～9月は8:00～21:45）</v>
          </cell>
          <cell r="AC89" t="str">
            <v>8:30～21:15（7～9月は8:00～21:45）</v>
          </cell>
          <cell r="AD89" t="str">
            <v>平日：8:30～21:15（7～9月は8:00～21:45）（火曜日を除く。）</v>
          </cell>
          <cell r="AE89" t="str">
            <v>土曜：8:30～21:15（7～9月は8:00～21:45）　／　日曜：8:30～21:15（7～9月は8:00～21:45）　／　祝日：8:30～21:15（7～9月は8:00～21:45）</v>
          </cell>
          <cell r="AI89" t="str">
            <v>宇品体育館</v>
          </cell>
        </row>
        <row r="90">
          <cell r="G90" t="str">
            <v>河内体育館</v>
          </cell>
          <cell r="H90" t="str">
            <v>広島市</v>
          </cell>
          <cell r="I90" t="str">
            <v>公益財団法人
広島市スポ-ツ協会</v>
          </cell>
          <cell r="J90" t="str">
            <v>広島市佐伯区五日市町大字上河内537</v>
          </cell>
          <cell r="K90">
            <v>1</v>
          </cell>
          <cell r="L90" t="str">
            <v>Ｒ4</v>
          </cell>
          <cell r="M90">
            <v>1</v>
          </cell>
          <cell r="N90" t="str">
            <v>階</v>
          </cell>
          <cell r="O90" t="str">
            <v>ロビー</v>
          </cell>
          <cell r="P90" t="str">
            <v>1階 ロビー</v>
          </cell>
          <cell r="Q90" t="str">
            <v>-</v>
          </cell>
          <cell r="R90" t="str">
            <v>買取</v>
          </cell>
          <cell r="S90" t="str">
            <v>-</v>
          </cell>
          <cell r="T90" t="str">
            <v>R8.3</v>
          </cell>
          <cell r="U90" t="str">
            <v>×</v>
          </cell>
          <cell r="V90" t="str">
            <v>フィリップス</v>
          </cell>
          <cell r="W90" t="str">
            <v>ハートスタートHS-1+e</v>
          </cell>
          <cell r="X90" t="str">
            <v>有</v>
          </cell>
          <cell r="Z90" t="str">
            <v>9:00～22:00（火曜日、祝日の翌々日を除く。）</v>
          </cell>
          <cell r="AA90" t="str">
            <v>9:00～22:00</v>
          </cell>
          <cell r="AB90" t="str">
            <v>9:00～22:00</v>
          </cell>
          <cell r="AC90" t="str">
            <v>9:00～22:00</v>
          </cell>
          <cell r="AD90" t="str">
            <v>平日：9:00～22:00（火曜日、祝日の翌々日を除く。）</v>
          </cell>
          <cell r="AE90" t="str">
            <v>土曜：9:00～22:00　／　日曜：9:00～22:00　／　祝日：9:00～22:00</v>
          </cell>
          <cell r="AI90" t="str">
            <v>河内体育館</v>
          </cell>
        </row>
        <row r="91">
          <cell r="G91" t="str">
            <v>高陽体育館</v>
          </cell>
          <cell r="H91" t="str">
            <v>広島市</v>
          </cell>
          <cell r="I91" t="str">
            <v>公益財団法人
広島市スポ-ツ協会</v>
          </cell>
          <cell r="J91" t="str">
            <v>広島市安佐北区深川6-19-15</v>
          </cell>
          <cell r="K91">
            <v>1</v>
          </cell>
          <cell r="L91" t="str">
            <v>Ｒ4</v>
          </cell>
          <cell r="M91">
            <v>1</v>
          </cell>
          <cell r="N91" t="str">
            <v>階</v>
          </cell>
          <cell r="O91" t="str">
            <v>事務室</v>
          </cell>
          <cell r="P91" t="str">
            <v>1階 事務室</v>
          </cell>
          <cell r="Q91" t="str">
            <v>-</v>
          </cell>
          <cell r="R91" t="str">
            <v>買取</v>
          </cell>
          <cell r="S91" t="str">
            <v>-</v>
          </cell>
          <cell r="T91" t="str">
            <v>R8.3</v>
          </cell>
          <cell r="U91" t="str">
            <v>×</v>
          </cell>
          <cell r="V91" t="str">
            <v>フィリップス</v>
          </cell>
          <cell r="W91" t="str">
            <v>ハートスタートHS-1</v>
          </cell>
          <cell r="X91" t="str">
            <v>有</v>
          </cell>
          <cell r="Y91" t="str">
            <v>R7.10小児用パッド交換時期</v>
          </cell>
          <cell r="Z91" t="str">
            <v>9:00～22:00（水曜日、祝日の翌々日を除く。）</v>
          </cell>
          <cell r="AA91" t="str">
            <v>9:00～22:00</v>
          </cell>
          <cell r="AB91" t="str">
            <v>9:00～22:00</v>
          </cell>
          <cell r="AC91" t="str">
            <v>9:00～22:00</v>
          </cell>
          <cell r="AD91" t="str">
            <v>平日：9:00～22:00（水曜日、祝日の翌々日を除く。）</v>
          </cell>
          <cell r="AE91" t="str">
            <v>土曜：9:00～22:00　／　日曜：9:00～22:00　／　祝日：9:00～22:00</v>
          </cell>
          <cell r="AI91" t="str">
            <v>高陽体育館</v>
          </cell>
        </row>
        <row r="92">
          <cell r="G92" t="str">
            <v>湯来体育館</v>
          </cell>
          <cell r="H92" t="str">
            <v>広島市</v>
          </cell>
          <cell r="I92" t="str">
            <v>公益財団法人
広島市スポ-ツ協会</v>
          </cell>
          <cell r="J92" t="str">
            <v>広島市佐伯区湯来町大字白砂1215-1</v>
          </cell>
          <cell r="K92">
            <v>1</v>
          </cell>
          <cell r="L92" t="str">
            <v>Ｒ4</v>
          </cell>
          <cell r="M92">
            <v>1</v>
          </cell>
          <cell r="N92" t="str">
            <v>階</v>
          </cell>
          <cell r="O92" t="str">
            <v>ロビー</v>
          </cell>
          <cell r="P92" t="str">
            <v>1階 ロビー</v>
          </cell>
          <cell r="Q92" t="str">
            <v>-</v>
          </cell>
          <cell r="R92" t="str">
            <v>買取</v>
          </cell>
          <cell r="S92" t="str">
            <v>-</v>
          </cell>
          <cell r="T92" t="str">
            <v>R8.3</v>
          </cell>
          <cell r="U92" t="str">
            <v>×</v>
          </cell>
          <cell r="V92" t="str">
            <v>フィリップス</v>
          </cell>
          <cell r="W92" t="str">
            <v>ハートスタートHS-1</v>
          </cell>
          <cell r="X92" t="str">
            <v>×</v>
          </cell>
          <cell r="Z92" t="str">
            <v>10:00～22:00（火曜日を除く。）</v>
          </cell>
          <cell r="AA92" t="str">
            <v>10:00～22:00</v>
          </cell>
          <cell r="AB92" t="str">
            <v>10:00～22:00</v>
          </cell>
          <cell r="AC92" t="str">
            <v>10:00～22:00</v>
          </cell>
          <cell r="AD92" t="str">
            <v>平日：10:00～22:00（火曜日を除く。）</v>
          </cell>
          <cell r="AE92" t="str">
            <v>土曜：10:00～22:00　／　日曜：10:00～22:00　／　祝日：10:00～22:00</v>
          </cell>
          <cell r="AI92" t="str">
            <v>湯来体育館</v>
          </cell>
        </row>
        <row r="93">
          <cell r="G93" t="str">
            <v>吉島体育館</v>
          </cell>
          <cell r="H93" t="str">
            <v>広島市</v>
          </cell>
          <cell r="I93" t="str">
            <v>公益財団法人
広島市スポ-ツ協会</v>
          </cell>
          <cell r="J93" t="str">
            <v>広島市中区吉島西2-11</v>
          </cell>
          <cell r="K93">
            <v>1</v>
          </cell>
          <cell r="L93" t="str">
            <v>Ｒ4</v>
          </cell>
          <cell r="M93">
            <v>1</v>
          </cell>
          <cell r="N93" t="str">
            <v>階</v>
          </cell>
          <cell r="O93" t="str">
            <v>玄関ホール</v>
          </cell>
          <cell r="P93" t="str">
            <v>1階 玄関ホール</v>
          </cell>
          <cell r="Q93" t="str">
            <v>-</v>
          </cell>
          <cell r="R93" t="str">
            <v>買取</v>
          </cell>
          <cell r="S93" t="str">
            <v>-</v>
          </cell>
          <cell r="T93" t="str">
            <v>R9.8</v>
          </cell>
          <cell r="U93" t="str">
            <v>×</v>
          </cell>
          <cell r="V93" t="str">
            <v>フィリップス</v>
          </cell>
          <cell r="W93" t="str">
            <v>ハートスタートHS-1</v>
          </cell>
          <cell r="X93" t="str">
            <v>×</v>
          </cell>
          <cell r="Z93" t="str">
            <v>9:00～22:00（水曜日、祝日の翌々日を除く。）</v>
          </cell>
          <cell r="AA93" t="str">
            <v>9:00～22:00</v>
          </cell>
          <cell r="AB93" t="str">
            <v>9:00～22:00</v>
          </cell>
          <cell r="AC93" t="str">
            <v>9:00～22:00</v>
          </cell>
          <cell r="AD93" t="str">
            <v>平日：9:00～22:00（水曜日、祝日の翌々日を除く。）</v>
          </cell>
          <cell r="AE93" t="str">
            <v>土曜：9:00～22:00　／　日曜：9:00～22:00　／　祝日：9:00～22:00</v>
          </cell>
          <cell r="AI93" t="str">
            <v>吉島体育館</v>
          </cell>
        </row>
        <row r="94">
          <cell r="G94" t="str">
            <v>祇園運動広場</v>
          </cell>
          <cell r="H94" t="str">
            <v>広島市</v>
          </cell>
          <cell r="I94" t="str">
            <v>公益財団法人
広島市スポ-ツ協会</v>
          </cell>
          <cell r="J94" t="str">
            <v>広島市安佐南区祇園1-30-</v>
          </cell>
          <cell r="K94">
            <v>1</v>
          </cell>
          <cell r="L94" t="str">
            <v>Ｒ4</v>
          </cell>
          <cell r="M94">
            <v>1</v>
          </cell>
          <cell r="N94" t="str">
            <v>階</v>
          </cell>
          <cell r="O94" t="str">
            <v>管理棟</v>
          </cell>
          <cell r="P94" t="str">
            <v>1階 管理棟</v>
          </cell>
          <cell r="Q94" t="str">
            <v>-</v>
          </cell>
          <cell r="R94" t="str">
            <v>買取</v>
          </cell>
          <cell r="S94" t="str">
            <v>-</v>
          </cell>
          <cell r="T94" t="str">
            <v>R8.3</v>
          </cell>
          <cell r="U94" t="str">
            <v>×</v>
          </cell>
          <cell r="V94" t="str">
            <v>フィリップス</v>
          </cell>
          <cell r="W94" t="str">
            <v>ハートスタートHS-1</v>
          </cell>
          <cell r="X94" t="str">
            <v>有</v>
          </cell>
          <cell r="Z94" t="str">
            <v>9:00～21:00（火曜日を除く。）</v>
          </cell>
          <cell r="AA94" t="str">
            <v>9:00～21:00</v>
          </cell>
          <cell r="AB94" t="str">
            <v>9:00～21:00</v>
          </cell>
          <cell r="AC94" t="str">
            <v>9:00～21:00</v>
          </cell>
          <cell r="AD94" t="str">
            <v>平日：9:00～21:00（火曜日を除く。）</v>
          </cell>
          <cell r="AE94" t="str">
            <v>土曜：9:00～21:00　／　日曜：9:00～21:00　／　祝日：9:00～21:00</v>
          </cell>
          <cell r="AI94" t="str">
            <v>祇園運動広場</v>
          </cell>
        </row>
        <row r="95">
          <cell r="G95" t="str">
            <v>クアハウス湯の山</v>
          </cell>
          <cell r="H95" t="str">
            <v>広島市</v>
          </cell>
          <cell r="I95" t="str">
            <v>シンコースポーツ中国㈱</v>
          </cell>
          <cell r="J95" t="str">
            <v>広島市佐伯区湯来町大字和田443</v>
          </cell>
          <cell r="K95">
            <v>1</v>
          </cell>
          <cell r="L95" t="str">
            <v>H27</v>
          </cell>
          <cell r="M95">
            <v>1</v>
          </cell>
          <cell r="N95" t="str">
            <v>階</v>
          </cell>
          <cell r="O95" t="str">
            <v>フロント</v>
          </cell>
          <cell r="P95" t="str">
            <v>1階 フロント</v>
          </cell>
          <cell r="Q95" t="str">
            <v>-</v>
          </cell>
          <cell r="R95" t="str">
            <v>買取</v>
          </cell>
          <cell r="S95" t="str">
            <v>-</v>
          </cell>
          <cell r="T95" t="str">
            <v>R10.9</v>
          </cell>
          <cell r="U95" t="str">
            <v>×</v>
          </cell>
          <cell r="V95" t="str">
            <v>フィリップス</v>
          </cell>
          <cell r="W95" t="str">
            <v>ハートスタートHS-1</v>
          </cell>
          <cell r="X95" t="str">
            <v>有</v>
          </cell>
          <cell r="Y95" t="str">
            <v>電極パッド期限切れ間近⇒手配中
小児用パッド期限R7.9</v>
          </cell>
          <cell r="Z95" t="str">
            <v>10:00～21:00（火曜日を除く。）</v>
          </cell>
          <cell r="AA95" t="str">
            <v>10:00～21:00</v>
          </cell>
          <cell r="AB95" t="str">
            <v>10:00～21:00</v>
          </cell>
          <cell r="AC95" t="str">
            <v>10:00～21:00</v>
          </cell>
          <cell r="AD95" t="str">
            <v>平日：10:00～21:00（火曜日を除く。）</v>
          </cell>
          <cell r="AE95" t="str">
            <v>土曜：10:00～21:00　／　日曜：10:00～21:00　／　祝日：10:00～21:00</v>
          </cell>
          <cell r="AI95" t="str">
            <v>クアハウス湯の山</v>
          </cell>
        </row>
        <row r="96">
          <cell r="G96" t="str">
            <v>上河内運動広場・庭球場</v>
          </cell>
          <cell r="H96" t="str">
            <v>広島市</v>
          </cell>
          <cell r="I96" t="str">
            <v>公益財団法人
広島市スポ-ツ協会</v>
          </cell>
          <cell r="J96" t="str">
            <v>広島市佐伯区五日市町大字上河内中山693</v>
          </cell>
          <cell r="K96">
            <v>1</v>
          </cell>
          <cell r="L96" t="str">
            <v>Ｒ4</v>
          </cell>
          <cell r="M96">
            <v>1</v>
          </cell>
          <cell r="N96" t="str">
            <v>階</v>
          </cell>
          <cell r="O96" t="str">
            <v>管理棟</v>
          </cell>
          <cell r="P96" t="str">
            <v>1階 管理棟</v>
          </cell>
          <cell r="Q96" t="str">
            <v>-</v>
          </cell>
          <cell r="R96" t="str">
            <v>買取</v>
          </cell>
          <cell r="S96" t="str">
            <v>-</v>
          </cell>
          <cell r="T96" t="str">
            <v>R8.3</v>
          </cell>
          <cell r="U96" t="str">
            <v>×</v>
          </cell>
          <cell r="V96" t="str">
            <v>フィリップス</v>
          </cell>
          <cell r="W96" t="str">
            <v>ハートスタートHS-1+e</v>
          </cell>
          <cell r="X96" t="str">
            <v>有</v>
          </cell>
          <cell r="Z96" t="str">
            <v>9:00～18:00（5～8月は19:00まで、11～2月は17:00まで）（火曜日を除く。）</v>
          </cell>
          <cell r="AA96" t="str">
            <v>9:00～18:00（5～8月は19:00まで、11～2月は17:00まで）</v>
          </cell>
          <cell r="AB96" t="str">
            <v>9:00～18:00（5～8月は19:00まで、11～2月は17:00まで）</v>
          </cell>
          <cell r="AC96" t="str">
            <v>9:00～18:00（5～8月は19:00まで、11～2月は17:00まで）</v>
          </cell>
          <cell r="AD96" t="str">
            <v>平日：9:00～18:00（5～8月は19:00まで、11～2月は17:00まで）（火曜日を除く。）</v>
          </cell>
          <cell r="AE96" t="str">
            <v>土曜：9:00～18:00（5～8月は19:00まで、11～2月は17:00まで）　／　日曜：9:00～18:00（5～8月は19:00まで、11～2月は17:00まで）　／　祝日：9:00～18:00（5～8月は19:00まで、11～2月は17:00まで）</v>
          </cell>
          <cell r="AI96" t="str">
            <v>上河内運動広場・庭球場</v>
          </cell>
        </row>
        <row r="97">
          <cell r="G97" t="str">
            <v>下河内運動広場・庭球場</v>
          </cell>
          <cell r="H97" t="str">
            <v>広島市</v>
          </cell>
          <cell r="I97" t="str">
            <v>公益財団法人
広島市スポ-ツ協会</v>
          </cell>
          <cell r="J97" t="str">
            <v>広島市佐伯区五日市町大字下河内字峠平561-</v>
          </cell>
          <cell r="K97">
            <v>1</v>
          </cell>
          <cell r="L97" t="str">
            <v>Ｒ4</v>
          </cell>
          <cell r="M97">
            <v>1</v>
          </cell>
          <cell r="N97" t="str">
            <v>階</v>
          </cell>
          <cell r="O97" t="str">
            <v>管理棟</v>
          </cell>
          <cell r="P97" t="str">
            <v>1階 管理棟</v>
          </cell>
          <cell r="Q97" t="str">
            <v>-</v>
          </cell>
          <cell r="R97" t="str">
            <v>買取</v>
          </cell>
          <cell r="S97" t="str">
            <v>-</v>
          </cell>
          <cell r="T97" t="str">
            <v>R8.3</v>
          </cell>
          <cell r="U97" t="str">
            <v>×</v>
          </cell>
          <cell r="V97" t="str">
            <v>フィリップス</v>
          </cell>
          <cell r="W97" t="str">
            <v>ハートスタートHS-1+e</v>
          </cell>
          <cell r="X97" t="str">
            <v>有</v>
          </cell>
          <cell r="Z97" t="str">
            <v>9:00～21:00（火曜日を除く。）</v>
          </cell>
          <cell r="AA97" t="str">
            <v>9:00～21:00</v>
          </cell>
          <cell r="AB97" t="str">
            <v>9:00～21:00</v>
          </cell>
          <cell r="AC97" t="str">
            <v>9:00～21:00</v>
          </cell>
          <cell r="AD97" t="str">
            <v>平日：9:00～21:00（火曜日を除く。）</v>
          </cell>
          <cell r="AE97" t="str">
            <v>土曜：9:00～21:00　／　日曜：9:00～21:00　／　祝日：9:00～21:00</v>
          </cell>
          <cell r="AI97" t="str">
            <v>下河内運動広場・庭球場</v>
          </cell>
        </row>
        <row r="98">
          <cell r="G98" t="str">
            <v>新宮苑庭球場</v>
          </cell>
          <cell r="H98" t="str">
            <v>広島市</v>
          </cell>
          <cell r="I98" t="str">
            <v>公益財団法人
広島市スポ-ツ協会</v>
          </cell>
          <cell r="J98" t="str">
            <v>広島市佐伯区新宮苑9-1</v>
          </cell>
          <cell r="K98">
            <v>1</v>
          </cell>
          <cell r="L98" t="str">
            <v>Ｒ4</v>
          </cell>
          <cell r="M98">
            <v>1</v>
          </cell>
          <cell r="N98" t="str">
            <v>階</v>
          </cell>
          <cell r="O98" t="str">
            <v>管理棟</v>
          </cell>
          <cell r="P98" t="str">
            <v>1階 管理棟</v>
          </cell>
          <cell r="Q98" t="str">
            <v>-</v>
          </cell>
          <cell r="R98" t="str">
            <v>買取</v>
          </cell>
          <cell r="S98" t="str">
            <v>-</v>
          </cell>
          <cell r="T98" t="str">
            <v>R8.3</v>
          </cell>
          <cell r="U98" t="str">
            <v>×</v>
          </cell>
          <cell r="V98" t="str">
            <v>フィリップス</v>
          </cell>
          <cell r="W98" t="str">
            <v>ハートスタートHS-1+e</v>
          </cell>
          <cell r="X98" t="str">
            <v>有</v>
          </cell>
          <cell r="Z98" t="str">
            <v>9:00～18:00（5～8月は19:00まで、11～2月は17:00まで）（火曜日を除く。）</v>
          </cell>
          <cell r="AA98" t="str">
            <v>9:00～18:00（5～8月は19:00まで、11～2月は17:00まで）</v>
          </cell>
          <cell r="AB98" t="str">
            <v>9:00～18:00（5～8月は19:00まで、11～2月は17:00まで）</v>
          </cell>
          <cell r="AC98" t="str">
            <v>9:00～18:00（5～8月は19:00まで、11～2月は17:00まで）</v>
          </cell>
          <cell r="AD98" t="str">
            <v>平日：9:00～18:00（5～8月は19:00まで、11～2月は17:00まで）（火曜日を除く。）</v>
          </cell>
          <cell r="AE98" t="str">
            <v>土曜：9:00～18:00（5～8月は19:00まで、11～2月は17:00まで）　／　日曜：9:00～18:00（5～8月は19:00まで、11～2月は17:00まで）　／　祝日：9:00～18:00（5～8月は19:00まで、11～2月は17:00まで）</v>
          </cell>
          <cell r="AI98" t="str">
            <v>新宮苑運動広場・庭球場</v>
          </cell>
        </row>
        <row r="99">
          <cell r="G99" t="str">
            <v>沼田運動広場・庭球場</v>
          </cell>
          <cell r="H99" t="str">
            <v>広島市</v>
          </cell>
          <cell r="I99" t="str">
            <v>公益財団法人
広島市スポ-ツ協会</v>
          </cell>
          <cell r="J99" t="str">
            <v>広島市安佐南区伴北3987</v>
          </cell>
          <cell r="K99">
            <v>1</v>
          </cell>
          <cell r="L99" t="str">
            <v>Ｒ4</v>
          </cell>
          <cell r="M99">
            <v>1</v>
          </cell>
          <cell r="N99" t="str">
            <v>階</v>
          </cell>
          <cell r="O99" t="str">
            <v>管理棟</v>
          </cell>
          <cell r="P99" t="str">
            <v>1階 管理棟</v>
          </cell>
          <cell r="Q99" t="str">
            <v>-</v>
          </cell>
          <cell r="R99" t="str">
            <v>買取</v>
          </cell>
          <cell r="S99" t="str">
            <v>-</v>
          </cell>
          <cell r="T99" t="str">
            <v>R8.3</v>
          </cell>
          <cell r="U99" t="str">
            <v>×</v>
          </cell>
          <cell r="V99" t="str">
            <v>フィリップス</v>
          </cell>
          <cell r="W99" t="str">
            <v>ハートスタートHS-1</v>
          </cell>
          <cell r="X99" t="str">
            <v>有</v>
          </cell>
          <cell r="Z99" t="str">
            <v>9:00～18:00（5～8月は19:00まで、11～2月は17:00まで）（火曜日を除く。）</v>
          </cell>
          <cell r="AA99" t="str">
            <v>9:00～18:00（5～8月は19:00まで、11～2月は17:00まで）</v>
          </cell>
          <cell r="AB99" t="str">
            <v>9:00～18:00（5～8月は19:00まで、11～2月は17:00まで）</v>
          </cell>
          <cell r="AC99" t="str">
            <v>9:00～18:00（5～8月は19:00まで、11～2月は17:00まで）</v>
          </cell>
          <cell r="AD99" t="str">
            <v>平日：9:00～18:00（5～8月は19:00まで、11～2月は17:00まで）（火曜日を除く。）</v>
          </cell>
          <cell r="AE99" t="str">
            <v>土曜：9:00～18:00（5～8月は19:00まで、11～2月は17:00まで）　／　日曜：9:00～18:00（5～8月は19:00まで、11～2月は17:00まで）　／　祝日：9:00～18:00（5～8月は19:00まで、11～2月は17:00まで）</v>
          </cell>
          <cell r="AI99" t="str">
            <v>沼田運動広場・庭球場</v>
          </cell>
        </row>
        <row r="100">
          <cell r="G100" t="str">
            <v>戸坂運動広場・庭球場</v>
          </cell>
          <cell r="H100" t="str">
            <v>広島市</v>
          </cell>
          <cell r="I100" t="str">
            <v>公益財団法人
広島市スポ-ツ協会</v>
          </cell>
          <cell r="J100" t="str">
            <v>広島市東区戸坂新町3-1916-</v>
          </cell>
          <cell r="K100">
            <v>1</v>
          </cell>
          <cell r="L100" t="str">
            <v>R2</v>
          </cell>
          <cell r="M100">
            <v>1</v>
          </cell>
          <cell r="N100" t="str">
            <v>階</v>
          </cell>
          <cell r="O100" t="str">
            <v>管理棟</v>
          </cell>
          <cell r="P100" t="str">
            <v>1階 管理棟</v>
          </cell>
          <cell r="Q100" t="str">
            <v>-</v>
          </cell>
          <cell r="R100" t="str">
            <v>配備</v>
          </cell>
          <cell r="S100" t="str">
            <v>(公財)広島市　　　　　　スポ-ツ協会</v>
          </cell>
          <cell r="T100" t="str">
            <v>R10.4</v>
          </cell>
          <cell r="U100" t="str">
            <v>×</v>
          </cell>
          <cell r="V100" t="str">
            <v>フィリップス</v>
          </cell>
          <cell r="W100" t="str">
            <v>ハートスタートFRｘ+</v>
          </cell>
          <cell r="X100" t="str">
            <v>×</v>
          </cell>
          <cell r="Z100" t="str">
            <v>9:00～21:00（火曜日を除く。）</v>
          </cell>
          <cell r="AA100" t="str">
            <v>9:00～21:00</v>
          </cell>
          <cell r="AB100" t="str">
            <v>9:00～21:00</v>
          </cell>
          <cell r="AC100" t="str">
            <v>9:00～21:00</v>
          </cell>
          <cell r="AD100" t="str">
            <v>平日：9:00～21:00（火曜日を除く。）</v>
          </cell>
          <cell r="AE100" t="str">
            <v>土曜：9:00～21:00　／　日曜：9:00～21:00　／　祝日：9:00～21:00</v>
          </cell>
          <cell r="AI100" t="str">
            <v>戸坂運動広場・庭球場</v>
          </cell>
        </row>
        <row r="101">
          <cell r="G101" t="str">
            <v>南観音運動広場・庭球場</v>
          </cell>
          <cell r="H101" t="str">
            <v>広島市</v>
          </cell>
          <cell r="I101" t="str">
            <v>西区スポーツパートナーズ</v>
          </cell>
          <cell r="J101" t="str">
            <v>広島市西区観音新町2-12</v>
          </cell>
          <cell r="K101">
            <v>1</v>
          </cell>
          <cell r="L101" t="str">
            <v>Ｒ4</v>
          </cell>
          <cell r="M101">
            <v>1</v>
          </cell>
          <cell r="N101" t="str">
            <v>階</v>
          </cell>
          <cell r="O101" t="str">
            <v>事務室内</v>
          </cell>
          <cell r="P101" t="str">
            <v>1階 事務室内</v>
          </cell>
          <cell r="Q101" t="str">
            <v>-</v>
          </cell>
          <cell r="R101" t="str">
            <v>買取</v>
          </cell>
          <cell r="S101" t="str">
            <v>-</v>
          </cell>
          <cell r="T101" t="str">
            <v>R8.3</v>
          </cell>
          <cell r="U101" t="str">
            <v>×</v>
          </cell>
          <cell r="V101" t="str">
            <v>フィリップス</v>
          </cell>
          <cell r="W101" t="str">
            <v>ハートスタートHS-1</v>
          </cell>
          <cell r="X101" t="str">
            <v>有</v>
          </cell>
          <cell r="Y101" t="str">
            <v>小児用パッド期限R7.9</v>
          </cell>
          <cell r="Z101" t="str">
            <v>8:30～18:00（5～8月は19:00まで、11～2月は17:00まで）（水曜日を除く。）</v>
          </cell>
          <cell r="AA101" t="str">
            <v>8:30～18:00（5～8月は19:00まで、11～2月は17:00まで）</v>
          </cell>
          <cell r="AB101" t="str">
            <v>8:30～18:00（5～8月は19:00まで、11～2月は17:00まで）</v>
          </cell>
          <cell r="AC101" t="str">
            <v>8:30～18:00（5～8月は19:00まで、11～2月は17:00まで）</v>
          </cell>
          <cell r="AD101" t="str">
            <v>平日：8:30～18:00（5～8月は19:00まで、11～2月は17:00まで）（水曜日を除く。）</v>
          </cell>
          <cell r="AE101" t="str">
            <v>土曜：8:30～18:00（5～8月は19:00まで、11～2月は17:00まで）　／　日曜：8:30～18:00（5～8月は19:00まで、11～2月は17:00まで）　／　祝日：8:30～18:00（5～8月は19:00まで、11～2月は17:00まで）</v>
          </cell>
          <cell r="AI101" t="str">
            <v>南観音運動広場・庭球場</v>
          </cell>
        </row>
        <row r="102">
          <cell r="G102" t="str">
            <v>湯来運動広場・庭球場</v>
          </cell>
          <cell r="H102" t="str">
            <v>広島市</v>
          </cell>
          <cell r="I102" t="str">
            <v>公益財団法人
広島市スポ-ツ協会</v>
          </cell>
          <cell r="J102" t="str">
            <v>広島市佐伯区湯来町大字和田94-20</v>
          </cell>
          <cell r="K102">
            <v>1</v>
          </cell>
          <cell r="L102" t="str">
            <v>Ｒ4</v>
          </cell>
          <cell r="M102">
            <v>2</v>
          </cell>
          <cell r="N102" t="str">
            <v>階</v>
          </cell>
          <cell r="O102" t="str">
            <v>管理棟</v>
          </cell>
          <cell r="P102" t="str">
            <v>2階 管理棟</v>
          </cell>
          <cell r="Q102" t="str">
            <v>-</v>
          </cell>
          <cell r="R102" t="str">
            <v>買取</v>
          </cell>
          <cell r="S102" t="str">
            <v>-</v>
          </cell>
          <cell r="T102" t="str">
            <v>R8.3</v>
          </cell>
          <cell r="U102" t="str">
            <v>×</v>
          </cell>
          <cell r="V102" t="str">
            <v>フィリップス</v>
          </cell>
          <cell r="W102" t="str">
            <v>ハートスタートHS-1</v>
          </cell>
          <cell r="X102" t="str">
            <v>×</v>
          </cell>
          <cell r="Z102" t="str">
            <v>10:00～22:00（火曜日を除く。）</v>
          </cell>
          <cell r="AA102" t="str">
            <v>10:00～22:00</v>
          </cell>
          <cell r="AB102" t="str">
            <v>10:00～22:00</v>
          </cell>
          <cell r="AC102" t="str">
            <v>10:00～22:00</v>
          </cell>
          <cell r="AD102" t="str">
            <v>平日：10:00～22:00（火曜日を除く。）</v>
          </cell>
          <cell r="AE102" t="str">
            <v>土曜：10:00～22:00　／　日曜：10:00～22:00　／　祝日：10:00～22:00</v>
          </cell>
          <cell r="AI102" t="str">
            <v>湯来運動広場・庭球場</v>
          </cell>
        </row>
        <row r="103">
          <cell r="G103" t="str">
            <v>湯来南運動広場・庭球場</v>
          </cell>
          <cell r="H103" t="str">
            <v>広島市</v>
          </cell>
          <cell r="I103" t="str">
            <v>公益財団法人
広島市スポ-ツ協会</v>
          </cell>
          <cell r="J103" t="str">
            <v>広島市佐伯区湯来町大字白砂1215-1</v>
          </cell>
          <cell r="K103">
            <v>1</v>
          </cell>
          <cell r="L103" t="str">
            <v>R2</v>
          </cell>
          <cell r="M103">
            <v>1</v>
          </cell>
          <cell r="N103" t="str">
            <v>階</v>
          </cell>
          <cell r="O103" t="str">
            <v>湯来体育館正面玄関</v>
          </cell>
          <cell r="P103" t="str">
            <v>1階 湯来体育館正面玄関</v>
          </cell>
          <cell r="Q103" t="str">
            <v>-</v>
          </cell>
          <cell r="R103" t="str">
            <v>買取</v>
          </cell>
          <cell r="S103" t="str">
            <v>-</v>
          </cell>
          <cell r="T103" t="str">
            <v>R6.2</v>
          </cell>
          <cell r="U103" t="str">
            <v>×</v>
          </cell>
          <cell r="V103" t="str">
            <v>フィリップス</v>
          </cell>
          <cell r="W103" t="str">
            <v>ハートスタートHS-1</v>
          </cell>
          <cell r="X103" t="str">
            <v>×</v>
          </cell>
          <cell r="Z103" t="str">
            <v>10:00～22:00（火曜日を除く。）</v>
          </cell>
          <cell r="AA103" t="str">
            <v>10:00～22:00</v>
          </cell>
          <cell r="AB103" t="str">
            <v>10:00～22:00</v>
          </cell>
          <cell r="AC103" t="str">
            <v>10:00～22:00</v>
          </cell>
          <cell r="AD103" t="str">
            <v>平日：10:00～22:00（火曜日を除く。）</v>
          </cell>
          <cell r="AE103" t="str">
            <v>土曜：10:00～22:00　／　日曜：10:00～22:00　／　祝日：10:00～22:00</v>
          </cell>
          <cell r="AI103" t="str">
            <v>湯来南運動広場・庭球場</v>
          </cell>
        </row>
        <row r="104">
          <cell r="G104" t="str">
            <v>広島平和記念資料館</v>
          </cell>
          <cell r="H104" t="str">
            <v>広島市</v>
          </cell>
          <cell r="I104" t="str">
            <v>公益財団法人
広島平和文化センタ－</v>
          </cell>
          <cell r="J104" t="str">
            <v>広島市中区中島町1-2</v>
          </cell>
          <cell r="K104">
            <v>2</v>
          </cell>
          <cell r="L104">
            <v>44634</v>
          </cell>
          <cell r="M104">
            <v>1</v>
          </cell>
          <cell r="N104" t="str">
            <v>階</v>
          </cell>
          <cell r="O104" t="str">
            <v>エントランス</v>
          </cell>
          <cell r="P104" t="str">
            <v>1階 エントランス</v>
          </cell>
          <cell r="Q104" t="str">
            <v>-</v>
          </cell>
          <cell r="R104" t="str">
            <v>買取</v>
          </cell>
          <cell r="S104" t="str">
            <v>-</v>
          </cell>
          <cell r="T104" t="str">
            <v>R8.3</v>
          </cell>
          <cell r="U104" t="str">
            <v>×</v>
          </cell>
          <cell r="V104" t="str">
            <v>フィリップス</v>
          </cell>
          <cell r="W104" t="str">
            <v>ハートスタートＨＳ１</v>
          </cell>
          <cell r="X104" t="str">
            <v>有</v>
          </cell>
          <cell r="Y104" t="str">
            <v>・本体更新　（R4.3）　耐用年数8年</v>
          </cell>
          <cell r="Z104" t="str">
            <v>7:30～19:00（8月は20:00(5日、6日は21:00)まで、12月～2月は18:00まで、12/30・12/31を除く。）</v>
          </cell>
          <cell r="AA104" t="str">
            <v>7:30～19:00（8月は20:00(5日、6日は21:00)まで、12月～2月は18:00まで、12/30・12/31を除く。）</v>
          </cell>
          <cell r="AB104" t="str">
            <v>7:30～19:00（8月は20:00(5日、6日は21:00)まで、12月～2月は18:00まで、12/30・12/31を除く。）</v>
          </cell>
          <cell r="AC104" t="str">
            <v>7:30～19:00（8月は20:00(5日、6日は21:00)まで、12月～2月は18:00まで、12/30・12/31を除く。）</v>
          </cell>
          <cell r="AD104" t="str">
            <v>平日：7:30～19:00（8月は20:00(5日、6日は21:00)まで、12月～2月は18:00まで、12/30・12/31を除く。）</v>
          </cell>
          <cell r="AE104" t="str">
            <v>土曜：7:30～19:00（8月は20:00(5日、6日は21:00)まで、12月～2月は18:00まで、12/30・12/31を除く。）　／　日曜：7:30～19:00（8月は20:00(5日、6日は21:00)まで、12月～2月は18:00まで、12/30・12/31を除く。）　／　祝日：7:30～19:00（8月は20:00(5日、6日は21:00)まで、12月～2月は18:00まで、12/30・12/31を除く。）</v>
          </cell>
          <cell r="AI104" t="str">
            <v>（公財）広島平和文化センター平和記念資料館</v>
          </cell>
        </row>
        <row r="105">
          <cell r="G105" t="str">
            <v>広島国際会議場</v>
          </cell>
          <cell r="H105" t="str">
            <v>広島市</v>
          </cell>
          <cell r="I105" t="str">
            <v>公益財団法人          
 広島平和文化センタ－</v>
          </cell>
          <cell r="J105" t="str">
            <v>広島市中区中島町1-5</v>
          </cell>
          <cell r="K105">
            <v>2</v>
          </cell>
          <cell r="L105">
            <v>44634</v>
          </cell>
          <cell r="M105">
            <v>1</v>
          </cell>
          <cell r="N105" t="str">
            <v>階</v>
          </cell>
          <cell r="O105" t="str">
            <v>エントランス</v>
          </cell>
          <cell r="P105" t="str">
            <v>1階 エントランス</v>
          </cell>
          <cell r="Q105" t="str">
            <v>-</v>
          </cell>
          <cell r="R105" t="str">
            <v>買取</v>
          </cell>
          <cell r="S105" t="str">
            <v>-</v>
          </cell>
          <cell r="T105" t="str">
            <v>R8.3</v>
          </cell>
          <cell r="U105" t="str">
            <v>×</v>
          </cell>
          <cell r="V105" t="str">
            <v>フィリップス</v>
          </cell>
          <cell r="W105" t="str">
            <v>ハートスタートHS1</v>
          </cell>
          <cell r="X105" t="str">
            <v>有</v>
          </cell>
          <cell r="Y105" t="str">
            <v>・本体更新　（R4.3）　耐用年数8年</v>
          </cell>
          <cell r="Z105" t="str">
            <v>9:00～21:00（12/29～1/3を除く。）</v>
          </cell>
          <cell r="AA105" t="str">
            <v>9:00～21:00（12/29～1/3を除く。）</v>
          </cell>
          <cell r="AB105" t="str">
            <v>9:00～21:00（12/29～1/3を除く。）</v>
          </cell>
          <cell r="AC105" t="str">
            <v>9:00～21:00（12/29～1/3を除く。）</v>
          </cell>
          <cell r="AD105" t="str">
            <v>平日：9:00～21:00（12/29～1/3を除く。）</v>
          </cell>
          <cell r="AE105" t="str">
            <v>土曜：9:00～21:00（12/29～1/3を除く。）　／　日曜：9:00～21:00（12/29～1/3を除く。）　／　祝日：9:00～21:00（12/29～1/3を除く。）</v>
          </cell>
          <cell r="AI105" t="str">
            <v>（公財）広島平和文化センター国際会議場</v>
          </cell>
        </row>
        <row r="106">
          <cell r="G106" t="str">
            <v>広島市留学生会館</v>
          </cell>
          <cell r="H106" t="str">
            <v>広島市</v>
          </cell>
          <cell r="I106" t="str">
            <v>(株)オオケン      
       （Ｈ26.4.1～）</v>
          </cell>
          <cell r="J106" t="str">
            <v>広島市南区西荒神1-1</v>
          </cell>
          <cell r="K106">
            <v>2</v>
          </cell>
          <cell r="L106" t="str">
            <v>R.2.7.7</v>
          </cell>
          <cell r="M106">
            <v>1</v>
          </cell>
          <cell r="N106" t="str">
            <v>階</v>
          </cell>
          <cell r="O106" t="str">
            <v>ラウンジ　正面玄関側</v>
          </cell>
          <cell r="P106" t="str">
            <v>1階 ラウンジ　正面玄関側</v>
          </cell>
          <cell r="Q106" t="str">
            <v>-</v>
          </cell>
          <cell r="R106" t="str">
            <v>買取</v>
          </cell>
          <cell r="T106" t="str">
            <v>R10.7</v>
          </cell>
          <cell r="U106" t="str">
            <v>×</v>
          </cell>
          <cell r="V106" t="str">
            <v>フィリップス</v>
          </cell>
          <cell r="W106" t="str">
            <v>ハートスタートHS1+</v>
          </cell>
          <cell r="X106" t="str">
            <v>有</v>
          </cell>
          <cell r="Y106" t="str">
            <v>小児用パッド有</v>
          </cell>
          <cell r="Z106" t="str">
            <v>9:00～21:00（月曜日、8/6、12/29～1/3を除く。）</v>
          </cell>
          <cell r="AA106" t="str">
            <v>9:00～21:00（8/6、12/29～1/3を除く。）</v>
          </cell>
          <cell r="AB106" t="str">
            <v>9:00～21:00（8/6、12/29～1/3を除く。）</v>
          </cell>
          <cell r="AC106" t="str">
            <v>9:00～21:00（8/6、12/29～1/3を除く。）</v>
          </cell>
          <cell r="AD106" t="str">
            <v>平日：9:00～21:00（月曜日、8/6、12/29～1/3を除く。）</v>
          </cell>
          <cell r="AE106" t="str">
            <v>土曜：9:00～21:00（8/6、12/29～1/3を除く。）　／　日曜：9:00～21:00（8/6、12/29～1/3を除く。）　／　祝日：9:00～21:00（8/6、12/29～1/3を除く。）</v>
          </cell>
          <cell r="AI106" t="str">
            <v>広島市留学生会館</v>
          </cell>
        </row>
        <row r="107">
          <cell r="G107" t="str">
            <v>西地域交流センター</v>
          </cell>
          <cell r="H107" t="str">
            <v>広島市</v>
          </cell>
          <cell r="I107" t="str">
            <v>広島市</v>
          </cell>
          <cell r="J107" t="str">
            <v>広島市西区福島町1-19-12</v>
          </cell>
          <cell r="K107">
            <v>2</v>
          </cell>
          <cell r="L107">
            <v>42760</v>
          </cell>
          <cell r="M107">
            <v>1</v>
          </cell>
          <cell r="N107" t="str">
            <v>階</v>
          </cell>
          <cell r="O107" t="str">
            <v>玄関ホール南側</v>
          </cell>
          <cell r="P107" t="str">
            <v>1階 玄関ホール南側</v>
          </cell>
          <cell r="Q107" t="str">
            <v>-</v>
          </cell>
          <cell r="R107" t="str">
            <v>買取</v>
          </cell>
          <cell r="S107" t="str">
            <v>-</v>
          </cell>
          <cell r="T107" t="str">
            <v>R8.4</v>
          </cell>
          <cell r="U107" t="str">
            <v>×</v>
          </cell>
          <cell r="V107" t="str">
            <v>日本光電</v>
          </cell>
          <cell r="W107" t="str">
            <v>カルジオライフ
AED-3100</v>
          </cell>
          <cell r="X107" t="str">
            <v>有</v>
          </cell>
          <cell r="Y107" t="str">
            <v>29年1月更新</v>
          </cell>
          <cell r="Z107" t="str">
            <v>8:30～21:30                             （火曜、8/6、12/29～1/3を除く。）</v>
          </cell>
          <cell r="AA107" t="str">
            <v>8:30～21:30（8/6、12/29～1/3を除く。）</v>
          </cell>
          <cell r="AB107" t="str">
            <v>8:30～21:30（8/6、12/29～1/3を除く。）</v>
          </cell>
          <cell r="AC107" t="str">
            <v>×</v>
          </cell>
          <cell r="AD107" t="str">
            <v>平日：8:30～21:30                             （火曜、8/6、12/29～1/3を除く。）</v>
          </cell>
          <cell r="AE107" t="str">
            <v>土曜：8:30～21:30（8/6、12/29～1/3を除く。）　／　日曜：8:30～21:30（8/6、12/29～1/3を除く。）　／　祝日：×</v>
          </cell>
          <cell r="AI107" t="str">
            <v>市民局人権啓発課</v>
          </cell>
        </row>
        <row r="108">
          <cell r="G108" t="str">
            <v>東地域交流センター</v>
          </cell>
          <cell r="H108" t="str">
            <v>広島市</v>
          </cell>
          <cell r="I108" t="str">
            <v>広島市</v>
          </cell>
          <cell r="J108" t="str">
            <v>広島市東区尾長東1-14-10</v>
          </cell>
          <cell r="K108">
            <v>2</v>
          </cell>
          <cell r="L108">
            <v>42760</v>
          </cell>
          <cell r="M108">
            <v>1</v>
          </cell>
          <cell r="N108" t="str">
            <v>階</v>
          </cell>
          <cell r="O108" t="str">
            <v>交流スペース</v>
          </cell>
          <cell r="P108" t="str">
            <v>1階 交流スペース</v>
          </cell>
          <cell r="Q108" t="str">
            <v>-</v>
          </cell>
          <cell r="R108" t="str">
            <v>買取</v>
          </cell>
          <cell r="S108" t="str">
            <v>-</v>
          </cell>
          <cell r="T108" t="str">
            <v>R8.3</v>
          </cell>
          <cell r="U108" t="str">
            <v>×</v>
          </cell>
          <cell r="V108" t="str">
            <v>日本光電</v>
          </cell>
          <cell r="W108" t="str">
            <v>カルジオライフ
AED-3100</v>
          </cell>
          <cell r="X108" t="str">
            <v>有</v>
          </cell>
          <cell r="Y108" t="str">
            <v>29年1月更新</v>
          </cell>
          <cell r="Z108" t="str">
            <v>8:30～21:30                             （火曜、8/6、12/29～1/3を除く。）</v>
          </cell>
          <cell r="AA108" t="str">
            <v>8:30～21:30                             （8/6、12/29～1/3を除く。）</v>
          </cell>
          <cell r="AB108" t="str">
            <v>8:30～21:30                                     （8/6、12/29～1/3を除く。）</v>
          </cell>
          <cell r="AC108" t="str">
            <v>×</v>
          </cell>
          <cell r="AD108" t="str">
            <v>平日：8:30～21:30                             （火曜、8/6、12/29～1/3を除く。）</v>
          </cell>
          <cell r="AE108" t="str">
            <v>土曜：8:30～21:30                             （8/6、12/29～1/3を除く。）　／　日曜：8:30～21:30                                     （8/6、12/29～1/3を除く。）　／　祝日：×</v>
          </cell>
          <cell r="AI108" t="str">
            <v>市民局人権啓発課</v>
          </cell>
        </row>
        <row r="109">
          <cell r="G109" t="str">
            <v>男女共同参画推進センター</v>
          </cell>
          <cell r="H109" t="str">
            <v>広島市</v>
          </cell>
          <cell r="I109" t="str">
            <v>男女共同参画ひろしまグループ</v>
          </cell>
          <cell r="J109" t="str">
            <v>広島市中区大手町5-6-9</v>
          </cell>
          <cell r="K109">
            <v>2</v>
          </cell>
          <cell r="L109">
            <v>45742</v>
          </cell>
          <cell r="M109">
            <v>2</v>
          </cell>
          <cell r="N109" t="str">
            <v>階</v>
          </cell>
          <cell r="O109" t="str">
            <v>事務室前</v>
          </cell>
          <cell r="P109" t="str">
            <v>2階 事務室前</v>
          </cell>
          <cell r="Q109" t="str">
            <v>-</v>
          </cell>
          <cell r="R109" t="str">
            <v>配備</v>
          </cell>
          <cell r="S109" t="str">
            <v>男女共同参画ひろしまグループ</v>
          </cell>
          <cell r="T109" t="str">
            <v>R9.3</v>
          </cell>
          <cell r="U109" t="str">
            <v>×</v>
          </cell>
          <cell r="V109" t="str">
            <v>フィリップス</v>
          </cell>
          <cell r="W109" t="str">
            <v>ハートスタートHS1-e</v>
          </cell>
          <cell r="X109" t="str">
            <v>×</v>
          </cell>
          <cell r="Z109" t="str">
            <v>9:00～21:00（月曜日を除く。）</v>
          </cell>
          <cell r="AA109" t="str">
            <v>9:00～21:00</v>
          </cell>
          <cell r="AB109" t="str">
            <v>9:00～21:00</v>
          </cell>
          <cell r="AC109" t="str">
            <v>×</v>
          </cell>
          <cell r="AD109" t="str">
            <v>平日：9:00～21:00（月曜日を除く。）</v>
          </cell>
          <cell r="AE109" t="str">
            <v>土曜：9:00～21:00　／　日曜：9:00～21:00　／　祝日：×</v>
          </cell>
          <cell r="AI109" t="str">
            <v>男女共同参画推進センター</v>
          </cell>
        </row>
        <row r="110">
          <cell r="G110" t="str">
            <v>広島市総合福祉センター</v>
          </cell>
          <cell r="H110" t="str">
            <v>広島市</v>
          </cell>
          <cell r="I110" t="str">
            <v>広島市社会福祉協議会</v>
          </cell>
          <cell r="J110" t="str">
            <v>広島市南区松原町5-1</v>
          </cell>
          <cell r="K110">
            <v>2</v>
          </cell>
          <cell r="L110">
            <v>45663</v>
          </cell>
          <cell r="M110">
            <v>6</v>
          </cell>
          <cell r="N110" t="str">
            <v>階</v>
          </cell>
          <cell r="O110" t="str">
            <v>ボランティアサロン</v>
          </cell>
          <cell r="P110" t="str">
            <v>6階 ボランティアサロン</v>
          </cell>
          <cell r="Q110" t="str">
            <v>-</v>
          </cell>
          <cell r="R110" t="str">
            <v>配備</v>
          </cell>
          <cell r="S110" t="str">
            <v>広島市社会福祉協議会</v>
          </cell>
          <cell r="T110" t="str">
            <v>R10 .8交換予定</v>
          </cell>
          <cell r="U110" t="str">
            <v>×</v>
          </cell>
          <cell r="V110" t="str">
            <v>フクダ電子</v>
          </cell>
          <cell r="W110" t="str">
            <v>AEDベネハートC1A</v>
          </cell>
          <cell r="X110" t="str">
            <v>有</v>
          </cell>
          <cell r="Y110" t="str">
            <v>市総合福祉センター内</v>
          </cell>
          <cell r="Z110" t="str">
            <v>8:30～21:00（8/6、12/29～1/3を除く。）</v>
          </cell>
          <cell r="AA110" t="str">
            <v>9:00～21:00（8/6、12/29～1/3を除く。）</v>
          </cell>
          <cell r="AB110" t="str">
            <v>9:00～21:00（第3日曜日、8/6、12/29～1/3を除く。）</v>
          </cell>
          <cell r="AC110" t="str">
            <v>9:00～21:00（8/6、12/29～1/3を除く。）</v>
          </cell>
          <cell r="AD110" t="str">
            <v>平日：8:30～21:00（8/6、12/29～1/3を除く。）</v>
          </cell>
          <cell r="AE110" t="str">
            <v>土曜：9:00～21:00（8/6、12/29～1/3を除く。）　／　日曜：9:00～21:00（第3日曜日、8/6、12/29～1/3を除く。）　／　祝日：9:00～21:00（8/6、12/29～1/3を除く。）</v>
          </cell>
          <cell r="AI110" t="str">
            <v>広島市社会福祉協議会総務課</v>
          </cell>
        </row>
        <row r="111">
          <cell r="G111" t="str">
            <v>広島市湯来福祉会館</v>
          </cell>
          <cell r="H111" t="str">
            <v>広島市</v>
          </cell>
          <cell r="I111" t="str">
            <v>特定非営利活動法人   サンピアゆき</v>
          </cell>
          <cell r="J111" t="str">
            <v>広島市佐伯区湯来町大字和田333</v>
          </cell>
          <cell r="K111">
            <v>2</v>
          </cell>
          <cell r="L111">
            <v>39847</v>
          </cell>
          <cell r="M111">
            <v>1</v>
          </cell>
          <cell r="N111" t="str">
            <v>階</v>
          </cell>
          <cell r="O111" t="str">
            <v>ロビー</v>
          </cell>
          <cell r="P111" t="str">
            <v>1階 ロビー</v>
          </cell>
          <cell r="Q111" t="str">
            <v>-</v>
          </cell>
          <cell r="R111" t="str">
            <v>買取</v>
          </cell>
          <cell r="S111" t="str">
            <v>-</v>
          </cell>
          <cell r="T111" t="str">
            <v>R7.6交換予定</v>
          </cell>
          <cell r="U111" t="str">
            <v>×</v>
          </cell>
          <cell r="V111" t="str">
            <v>フィリップス</v>
          </cell>
          <cell r="W111" t="str">
            <v>ハートスタートHS-1</v>
          </cell>
          <cell r="X111" t="str">
            <v>×</v>
          </cell>
          <cell r="Y111" t="str">
            <v>R7.6機種変更予定</v>
          </cell>
          <cell r="Z111" t="str">
            <v>8:30～22:00（12/29～1/3を除く。）</v>
          </cell>
          <cell r="AA111" t="str">
            <v>8:30～22:00（12/29～1/3を除く。）</v>
          </cell>
          <cell r="AB111" t="str">
            <v>8:30～22:00（12/29～1/3を除く。）</v>
          </cell>
          <cell r="AC111" t="str">
            <v>8:30～22:00（12/29～1/3を除く。）</v>
          </cell>
          <cell r="AD111" t="str">
            <v>平日：8:30～22:00（12/29～1/3を除く。）</v>
          </cell>
          <cell r="AE111" t="str">
            <v>土曜：8:30～22:00（12/29～1/3を除く。）　／　日曜：8:30～22:00（12/29～1/3を除く。）　／　祝日：8:30～22:00（12/29～1/3を除く。）</v>
          </cell>
          <cell r="AI111" t="str">
            <v>特定非営利活動法人
サンピアゆき</v>
          </cell>
        </row>
        <row r="112">
          <cell r="G112" t="str">
            <v>中央老人福祉センター</v>
          </cell>
          <cell r="H112" t="str">
            <v>広島市</v>
          </cell>
          <cell r="I112" t="str">
            <v>労働者協同組合ワーカーズコープ・センター事業団</v>
          </cell>
          <cell r="J112" t="str">
            <v>広島市中区西白島町24-36</v>
          </cell>
          <cell r="K112">
            <v>2</v>
          </cell>
          <cell r="L112" t="str">
            <v>―</v>
          </cell>
          <cell r="M112">
            <v>1</v>
          </cell>
          <cell r="N112" t="str">
            <v>階</v>
          </cell>
          <cell r="O112" t="str">
            <v>玄関ロビー</v>
          </cell>
          <cell r="P112" t="str">
            <v>1階 玄関ロビー</v>
          </cell>
          <cell r="Q112" t="str">
            <v>-</v>
          </cell>
          <cell r="R112" t="str">
            <v>買取</v>
          </cell>
          <cell r="S112" t="str">
            <v>―</v>
          </cell>
          <cell r="T112" t="str">
            <v>R8.10</v>
          </cell>
          <cell r="U112" t="str">
            <v>×</v>
          </cell>
          <cell r="V112" t="str">
            <v>(株)フィリップスエレクトロニクスジャパン</v>
          </cell>
          <cell r="W112" t="str">
            <v>ハートスタート　
ＨＳ１＋</v>
          </cell>
          <cell r="X112" t="str">
            <v>有</v>
          </cell>
          <cell r="Y112" t="str">
            <v>平成30年10月25日設置</v>
          </cell>
          <cell r="Z112" t="str">
            <v>9:00～17:00（火曜、8月6日、12月29日～1月3日を除く。）</v>
          </cell>
          <cell r="AA112" t="str">
            <v>9:00～17:00</v>
          </cell>
          <cell r="AB112" t="str">
            <v>9:00～17:00</v>
          </cell>
          <cell r="AC112" t="str">
            <v>9:00～17:00（敬老の日以外の祝日を除く。）</v>
          </cell>
          <cell r="AD112" t="str">
            <v>平日：9:00～17:00（火曜、8月6日、12月29日～1月3日を除く。）</v>
          </cell>
          <cell r="AE112" t="str">
            <v>土曜：9:00～17:00　／　日曜：9:00～17:00　／　祝日：9:00～17:00（敬老の日以外の祝日を除く。）</v>
          </cell>
          <cell r="AI112" t="str">
            <v>労働者協同組合ワーカーズコープ・センター事業団</v>
          </cell>
        </row>
        <row r="113">
          <cell r="G113" t="str">
            <v>東雲老人福祉センター</v>
          </cell>
          <cell r="H113" t="str">
            <v>広島市</v>
          </cell>
          <cell r="I113" t="str">
            <v>テルウェル西日本(株)</v>
          </cell>
          <cell r="J113" t="str">
            <v>広島市南区東雲3-16-32</v>
          </cell>
          <cell r="K113">
            <v>2</v>
          </cell>
          <cell r="L113">
            <v>43398</v>
          </cell>
          <cell r="M113">
            <v>1</v>
          </cell>
          <cell r="N113" t="str">
            <v>階</v>
          </cell>
          <cell r="O113" t="str">
            <v>玄関ロビー</v>
          </cell>
          <cell r="P113" t="str">
            <v>1階 玄関ロビー</v>
          </cell>
          <cell r="Q113" t="str">
            <v>-</v>
          </cell>
          <cell r="R113" t="str">
            <v>買取</v>
          </cell>
          <cell r="S113" t="str">
            <v>―</v>
          </cell>
          <cell r="T113" t="str">
            <v>R8.10</v>
          </cell>
          <cell r="U113" t="str">
            <v>×</v>
          </cell>
          <cell r="V113" t="str">
            <v>(株)フィリップスエレクトロニクスジャパン</v>
          </cell>
          <cell r="W113" t="str">
            <v>ハートスタート　
ＨＳ１＋</v>
          </cell>
          <cell r="X113" t="str">
            <v>有</v>
          </cell>
          <cell r="Y113" t="str">
            <v>平成30年10月25日設置</v>
          </cell>
          <cell r="Z113" t="str">
            <v>9:00～17:00（火曜、8月6日、12月29日～1月3日を除く。）</v>
          </cell>
          <cell r="AA113" t="str">
            <v>9:00～17:00</v>
          </cell>
          <cell r="AB113" t="str">
            <v>9:00～17:00</v>
          </cell>
          <cell r="AC113" t="str">
            <v>9:00～17:00（敬老の日以外の祝日を除く。）</v>
          </cell>
          <cell r="AD113" t="str">
            <v>平日：9:00～17:00（火曜、8月6日、12月29日～1月3日を除く。）</v>
          </cell>
          <cell r="AE113" t="str">
            <v>土曜：9:00～17:00　／　日曜：9:00～17:00　／　祝日：9:00～17:00（敬老の日以外の祝日を除く。）</v>
          </cell>
          <cell r="AI113" t="str">
            <v>テルウェル西日本(株)</v>
          </cell>
        </row>
        <row r="114">
          <cell r="G114" t="str">
            <v>南観音老人福祉センター</v>
          </cell>
          <cell r="H114" t="str">
            <v>広島市</v>
          </cell>
          <cell r="I114" t="str">
            <v>三栄パブリックサービス(株)</v>
          </cell>
          <cell r="J114" t="str">
            <v>広島市西区南観音7-5-8</v>
          </cell>
          <cell r="K114">
            <v>2</v>
          </cell>
          <cell r="L114">
            <v>45624</v>
          </cell>
          <cell r="M114">
            <v>1</v>
          </cell>
          <cell r="N114" t="str">
            <v>階</v>
          </cell>
          <cell r="O114" t="str">
            <v>玄関ロビー</v>
          </cell>
          <cell r="P114" t="str">
            <v>1階 玄関ロビー</v>
          </cell>
          <cell r="Q114" t="str">
            <v>-</v>
          </cell>
          <cell r="R114" t="str">
            <v>買取</v>
          </cell>
          <cell r="S114" t="str">
            <v>―</v>
          </cell>
          <cell r="T114" t="str">
            <v>R８.10末</v>
          </cell>
          <cell r="U114" t="str">
            <v>×</v>
          </cell>
          <cell r="V114" t="str">
            <v>(株)フィリップスエレクトロニクスジャパン</v>
          </cell>
          <cell r="W114" t="str">
            <v>ハートスタート　
ＨＳ１＋</v>
          </cell>
          <cell r="X114" t="str">
            <v>有</v>
          </cell>
          <cell r="Y114" t="str">
            <v>平成30年10月25日設置　　　　　　　　　　　　　　　令和７年度取替予定</v>
          </cell>
          <cell r="Z114" t="str">
            <v>9:00～17:00（火曜、8月6日、12月29日～1月3日を除く。）</v>
          </cell>
          <cell r="AA114" t="str">
            <v>9:00～17:00</v>
          </cell>
          <cell r="AB114" t="str">
            <v>9:00～17:00</v>
          </cell>
          <cell r="AC114" t="str">
            <v>9:00～17:00（敬老の日以外の祝日を除く。）</v>
          </cell>
          <cell r="AD114" t="str">
            <v>平日：9:00～17:00（火曜、8月6日、12月29日～1月3日を除く。）</v>
          </cell>
          <cell r="AE114" t="str">
            <v>土曜：9:00～17:00　／　日曜：9:00～17:00　／　祝日：9:00～17:00（敬老の日以外の祝日を除く。）</v>
          </cell>
          <cell r="AI114" t="str">
            <v>三栄パブリックサービス(株)</v>
          </cell>
        </row>
        <row r="115">
          <cell r="G115" t="str">
            <v>吉島老人いこいの家</v>
          </cell>
          <cell r="H115" t="str">
            <v>広島市</v>
          </cell>
          <cell r="I115" t="str">
            <v>特定非営利活動法人  
ワ-カ-ズコ-プ</v>
          </cell>
          <cell r="J115" t="str">
            <v>広島市中区光南5-1-23</v>
          </cell>
          <cell r="K115">
            <v>2</v>
          </cell>
          <cell r="L115" t="str">
            <v>―</v>
          </cell>
          <cell r="M115">
            <v>1</v>
          </cell>
          <cell r="N115" t="str">
            <v>階</v>
          </cell>
          <cell r="O115" t="str">
            <v>玄関ロビー</v>
          </cell>
          <cell r="P115" t="str">
            <v>1階 玄関ロビー</v>
          </cell>
          <cell r="Q115" t="str">
            <v>-</v>
          </cell>
          <cell r="R115" t="str">
            <v>買取</v>
          </cell>
          <cell r="S115" t="str">
            <v>―</v>
          </cell>
          <cell r="T115" t="str">
            <v>R9.4</v>
          </cell>
          <cell r="U115" t="str">
            <v>×</v>
          </cell>
          <cell r="V115" t="str">
            <v>(株)フィリップスエレクトロニクスジャパン</v>
          </cell>
          <cell r="W115" t="str">
            <v>ハートスタート　
ＨＳ１＋</v>
          </cell>
          <cell r="X115" t="str">
            <v>有</v>
          </cell>
          <cell r="Y115" t="str">
            <v>平成30年10月25日設置</v>
          </cell>
          <cell r="Z115" t="str">
            <v>9:00～17:00（火曜、8月6日、12月29日～1月3日、前日が祝日の場合を除く。）</v>
          </cell>
          <cell r="AA115" t="str">
            <v>9:00～17:00（前日が祝日の場合を除く。）</v>
          </cell>
          <cell r="AB115" t="str">
            <v>9:00～17:00（前日が祝日の場合を除く。）</v>
          </cell>
          <cell r="AC115" t="str">
            <v>9:00～17:00（前日が祝日の場合を除く。）</v>
          </cell>
          <cell r="AD115" t="str">
            <v>平日：9:00～17:00（火曜、8月6日、12月29日～1月3日、前日が祝日の場合を除く。）</v>
          </cell>
          <cell r="AE115" t="str">
            <v>土曜：9:00～17:00（前日が祝日の場合を除く。）　／　日曜：9:00～17:00（前日が祝日の場合を除く。）　／　祝日：9:00～17:00（前日が祝日の場合を除く。）</v>
          </cell>
          <cell r="AI115" t="str">
            <v>特定非営利活動法人ワーカーズコープ</v>
          </cell>
        </row>
        <row r="116">
          <cell r="G116" t="str">
            <v>宇品老人いこいの家</v>
          </cell>
          <cell r="H116" t="str">
            <v>広島市</v>
          </cell>
          <cell r="I116" t="str">
            <v>特定非営利活動法人
環境保全創生委員会</v>
          </cell>
          <cell r="J116" t="str">
            <v>広島市南区宇品御幸4-12-13</v>
          </cell>
          <cell r="K116">
            <v>2</v>
          </cell>
          <cell r="L116">
            <v>43398</v>
          </cell>
          <cell r="M116">
            <v>1</v>
          </cell>
          <cell r="N116" t="str">
            <v>階</v>
          </cell>
          <cell r="O116" t="str">
            <v>玄関ロビー</v>
          </cell>
          <cell r="P116" t="str">
            <v>1階 玄関ロビー</v>
          </cell>
          <cell r="Q116" t="str">
            <v>-</v>
          </cell>
          <cell r="R116" t="str">
            <v>買取</v>
          </cell>
          <cell r="S116" t="str">
            <v>―</v>
          </cell>
          <cell r="T116" t="str">
            <v>R8.10</v>
          </cell>
          <cell r="U116" t="str">
            <v>×</v>
          </cell>
          <cell r="V116" t="str">
            <v>(株)フィリップスエレクトロニクスジャパン</v>
          </cell>
          <cell r="W116" t="str">
            <v>ハートスタート　
ＨＳ１＋</v>
          </cell>
          <cell r="X116" t="str">
            <v>有</v>
          </cell>
          <cell r="Y116" t="str">
            <v>平成30年10月25日設置</v>
          </cell>
          <cell r="Z116" t="str">
            <v>9:00～17:00（火曜、8月6日、12月29日～1月3日、前日が祝日の場合を除く。）</v>
          </cell>
          <cell r="AA116" t="str">
            <v>9:00～17:00（前日が祝日の場合を除く。）</v>
          </cell>
          <cell r="AB116" t="str">
            <v>9:00～17:00（前日が祝日の場合を除く。）</v>
          </cell>
          <cell r="AC116" t="str">
            <v>9:00～17:00（前日が祝日の場合を除く。）</v>
          </cell>
          <cell r="AD116" t="str">
            <v>平日：9:00～17:00（火曜、8月6日、12月29日～1月3日、前日が祝日の場合を除く。）</v>
          </cell>
          <cell r="AE116" t="str">
            <v>土曜：9:00～17:00（前日が祝日の場合を除く。）　／　日曜：9:00～17:00（前日が祝日の場合を除く。）　／　祝日：9:00～17:00（前日が祝日の場合を除く。）</v>
          </cell>
          <cell r="AI116" t="str">
            <v>特定非営利活動法人環境保全創生委員会</v>
          </cell>
        </row>
        <row r="117">
          <cell r="G117" t="str">
            <v>草津老人いこいの家</v>
          </cell>
          <cell r="H117" t="str">
            <v>広島市</v>
          </cell>
          <cell r="I117" t="str">
            <v>特定非営利活動法人  
ワ-カ-ズコ-プ</v>
          </cell>
          <cell r="J117" t="str">
            <v>広島市西区草津南1-16-8</v>
          </cell>
          <cell r="K117">
            <v>2</v>
          </cell>
          <cell r="L117">
            <v>45624</v>
          </cell>
          <cell r="M117">
            <v>1</v>
          </cell>
          <cell r="N117" t="str">
            <v>階</v>
          </cell>
          <cell r="O117" t="str">
            <v>玄関ロビー</v>
          </cell>
          <cell r="P117" t="str">
            <v>1階 玄関ロビー</v>
          </cell>
          <cell r="Q117" t="str">
            <v>-</v>
          </cell>
          <cell r="R117" t="str">
            <v>買取</v>
          </cell>
          <cell r="S117" t="str">
            <v>―</v>
          </cell>
          <cell r="T117" t="str">
            <v>R８.10末</v>
          </cell>
          <cell r="U117" t="str">
            <v>×</v>
          </cell>
          <cell r="V117" t="str">
            <v>(株)フィリップスエレクトロニクスジャパン</v>
          </cell>
          <cell r="W117" t="str">
            <v>ハートスタート　
ＨＳ１＋</v>
          </cell>
          <cell r="X117" t="str">
            <v>有</v>
          </cell>
          <cell r="Y117" t="str">
            <v>平成30年10月24日設置　　　　　　　　　　　　　　　令和７年度取替予定</v>
          </cell>
          <cell r="Z117" t="str">
            <v>9:00～17:00（火曜、8月6日、12月29日～1月3日、前日が祝日の場合を除く。）</v>
          </cell>
          <cell r="AA117" t="str">
            <v>9:00～17:00（前日が祝日の場合を除く。）</v>
          </cell>
          <cell r="AB117" t="str">
            <v>9:00～17:00（前日が祝日の場合を除く。）</v>
          </cell>
          <cell r="AC117" t="str">
            <v>9:00～17:00（前日が祝日の場合を除く。）</v>
          </cell>
          <cell r="AD117" t="str">
            <v>平日：9:00～17:00（火曜、8月6日、12月29日～1月3日、前日が祝日の場合を除く。）</v>
          </cell>
          <cell r="AE117" t="str">
            <v>土曜：9:00～17:00（前日が祝日の場合を除く。）　／　日曜：9:00～17:00（前日が祝日の場合を除く。）　／　祝日：9:00～17:00（前日が祝日の場合を除く。）</v>
          </cell>
          <cell r="AI117" t="str">
            <v>特定非営利活動法人ワーカーズコープ</v>
          </cell>
        </row>
        <row r="118">
          <cell r="G118" t="str">
            <v>佐東老人いこいの家</v>
          </cell>
          <cell r="H118" t="str">
            <v>広島市</v>
          </cell>
          <cell r="I118" t="str">
            <v>（株）第一ビルサービス</v>
          </cell>
          <cell r="J118" t="str">
            <v>広島市中区南千田町3番4-3号</v>
          </cell>
          <cell r="K118">
            <v>2</v>
          </cell>
          <cell r="L118" t="str">
            <v>R4.10</v>
          </cell>
          <cell r="M118">
            <v>1</v>
          </cell>
          <cell r="N118" t="str">
            <v>階</v>
          </cell>
          <cell r="O118" t="str">
            <v>玄関ロビー</v>
          </cell>
          <cell r="P118" t="str">
            <v>1階 玄関ロビー</v>
          </cell>
          <cell r="Q118" t="str">
            <v>-</v>
          </cell>
          <cell r="R118" t="str">
            <v>買取</v>
          </cell>
          <cell r="S118" t="str">
            <v>―</v>
          </cell>
          <cell r="T118" t="str">
            <v>R8.10</v>
          </cell>
          <cell r="U118" t="str">
            <v>×</v>
          </cell>
          <cell r="V118" t="str">
            <v>(株)フィリップスエレクトロニクスジャパン</v>
          </cell>
          <cell r="W118" t="str">
            <v>ハートスタート　
ＨＳ１＋</v>
          </cell>
          <cell r="X118" t="str">
            <v>有</v>
          </cell>
          <cell r="Y118" t="str">
            <v>平成30年10月25日設置</v>
          </cell>
          <cell r="Z118" t="str">
            <v>9:00～17:00（火曜、8月6日、12月29日～1月3日、前日が祝日の場合を除く。）</v>
          </cell>
          <cell r="AA118" t="str">
            <v>9:00～17:00（前日が祝日の場合を除く。）</v>
          </cell>
          <cell r="AB118" t="str">
            <v>9:00～17:00（前日が祝日の場合を除く。）</v>
          </cell>
          <cell r="AC118" t="str">
            <v>9:00～17:00（前日が祝日の場合を除く。）</v>
          </cell>
          <cell r="AD118" t="str">
            <v>平日：9:00～17:00（火曜、8月6日、12月29日～1月3日、前日が祝日の場合を除く。）</v>
          </cell>
          <cell r="AE118" t="str">
            <v>土曜：9:00～17:00（前日が祝日の場合を除く。）　／　日曜：9:00～17:00（前日が祝日の場合を除く。）　／　祝日：9:00～17:00（前日が祝日の場合を除く。）</v>
          </cell>
          <cell r="AI118" t="str">
            <v>（株）第一ビルサービス</v>
          </cell>
        </row>
        <row r="119">
          <cell r="G119" t="str">
            <v>沼田老人いこいの家</v>
          </cell>
          <cell r="H119" t="str">
            <v>広島市</v>
          </cell>
          <cell r="I119" t="str">
            <v>伴学区社会福祉協議会</v>
          </cell>
          <cell r="J119" t="str">
            <v>広島市安佐南区伴東7-64-8</v>
          </cell>
          <cell r="K119">
            <v>2</v>
          </cell>
          <cell r="L119" t="str">
            <v>R4.10</v>
          </cell>
          <cell r="M119">
            <v>2</v>
          </cell>
          <cell r="N119" t="str">
            <v>階</v>
          </cell>
          <cell r="O119" t="str">
            <v>玄関ロビー</v>
          </cell>
          <cell r="P119" t="str">
            <v>2階 玄関ロビー</v>
          </cell>
          <cell r="Q119" t="str">
            <v>-</v>
          </cell>
          <cell r="R119" t="str">
            <v>買取</v>
          </cell>
          <cell r="S119" t="str">
            <v>―</v>
          </cell>
          <cell r="T119" t="str">
            <v>R8.10</v>
          </cell>
          <cell r="U119" t="str">
            <v>×</v>
          </cell>
          <cell r="V119" t="str">
            <v>(株)フィリップスエレクトロニクスジャパン</v>
          </cell>
          <cell r="W119" t="str">
            <v>ハートスタート　
ＨＳ１＋</v>
          </cell>
          <cell r="X119" t="str">
            <v>有</v>
          </cell>
          <cell r="Y119" t="str">
            <v>平成30年10月25日設置</v>
          </cell>
          <cell r="Z119" t="str">
            <v>9:00～17:00（火曜、8月6日、12月29日～1月3日、前日が祝日の場合を除く。）</v>
          </cell>
          <cell r="AA119" t="str">
            <v>9:00～17:00（前日が祝日の場合を除く。）</v>
          </cell>
          <cell r="AB119" t="str">
            <v>9:00～17:00（前日が祝日の場合を除く。）</v>
          </cell>
          <cell r="AC119" t="str">
            <v>9:00～17:00（前日が祝日の場合を除く。）</v>
          </cell>
          <cell r="AD119" t="str">
            <v>平日：9:00～17:00（火曜、8月6日、12月29日～1月3日、前日が祝日の場合を除く。）</v>
          </cell>
          <cell r="AE119" t="str">
            <v>土曜：9:00～17:00（前日が祝日の場合を除く。）　／　日曜：9:00～17:00（前日が祝日の場合を除く。）　／　祝日：9:00～17:00（前日が祝日の場合を除く。）</v>
          </cell>
          <cell r="AI119" t="str">
            <v>広島市安佐南区社会福祉協議会</v>
          </cell>
        </row>
        <row r="120">
          <cell r="G120" t="str">
            <v>老人いこいの家中央荘</v>
          </cell>
          <cell r="H120" t="str">
            <v>広島市</v>
          </cell>
          <cell r="I120" t="str">
            <v>五日市中央地区社会福祉協議会</v>
          </cell>
          <cell r="J120" t="str">
            <v>広島市佐伯区五日市中央5-1-31</v>
          </cell>
          <cell r="K120">
            <v>2</v>
          </cell>
          <cell r="L120">
            <v>43397</v>
          </cell>
          <cell r="M120">
            <v>1</v>
          </cell>
          <cell r="N120" t="str">
            <v>階</v>
          </cell>
          <cell r="O120" t="str">
            <v>ホール</v>
          </cell>
          <cell r="P120" t="str">
            <v>1階 ホール</v>
          </cell>
          <cell r="Q120" t="str">
            <v>-</v>
          </cell>
          <cell r="R120" t="str">
            <v>買取</v>
          </cell>
          <cell r="S120" t="str">
            <v>―</v>
          </cell>
          <cell r="T120" t="str">
            <v>R8.10</v>
          </cell>
          <cell r="U120" t="str">
            <v>×</v>
          </cell>
          <cell r="V120" t="str">
            <v>(株)フィリップスエレクトロニクスジャパン</v>
          </cell>
          <cell r="W120" t="str">
            <v>ハートスタート　
ＨＳ１＋</v>
          </cell>
          <cell r="X120" t="str">
            <v>有</v>
          </cell>
          <cell r="Y120" t="str">
            <v>平成30年10月24日設置</v>
          </cell>
          <cell r="Z120" t="str">
            <v>9:00～17:00（火曜、8月6日、12月29日～1月3日、前日が祝日の場合を除く。）</v>
          </cell>
          <cell r="AA120" t="str">
            <v>9:00～17:00（前日が祝日の場合を除く。）</v>
          </cell>
          <cell r="AB120" t="str">
            <v>9:00～17:00（前日が祝日の場合を除く。）</v>
          </cell>
          <cell r="AC120" t="str">
            <v>9:00～17:00（前日が祝日の場合を除く。）</v>
          </cell>
          <cell r="AD120" t="str">
            <v>平日：9:00～17:00（火曜、8月6日、12月29日～1月3日、前日が祝日の場合を除く。）</v>
          </cell>
          <cell r="AE120" t="str">
            <v>土曜：9:00～17:00（前日が祝日の場合を除く。）　／　日曜：9:00～17:00（前日が祝日の場合を除く。）　／　祝日：9:00～17:00（前日が祝日の場合を除く。）</v>
          </cell>
          <cell r="AI120" t="str">
            <v>五日市中央地区社会福祉協議会</v>
          </cell>
        </row>
        <row r="121">
          <cell r="G121" t="str">
            <v>老人いこいの家八幡荘</v>
          </cell>
          <cell r="H121" t="str">
            <v>広島市</v>
          </cell>
          <cell r="I121" t="str">
            <v>広島市社会福祉協議会</v>
          </cell>
          <cell r="J121" t="str">
            <v>広島市佐伯区八幡3-7-24</v>
          </cell>
          <cell r="K121">
            <v>2</v>
          </cell>
          <cell r="L121">
            <v>43397</v>
          </cell>
          <cell r="M121">
            <v>1</v>
          </cell>
          <cell r="N121" t="str">
            <v>階</v>
          </cell>
          <cell r="O121" t="str">
            <v>ホール</v>
          </cell>
          <cell r="P121" t="str">
            <v>1階 ホール</v>
          </cell>
          <cell r="Q121" t="str">
            <v>-</v>
          </cell>
          <cell r="R121" t="str">
            <v>買取</v>
          </cell>
          <cell r="S121" t="str">
            <v>―</v>
          </cell>
          <cell r="T121" t="str">
            <v>R8.10</v>
          </cell>
          <cell r="U121" t="str">
            <v>×</v>
          </cell>
          <cell r="V121" t="str">
            <v>(株)フィリップスエレクトロニクスジャパン</v>
          </cell>
          <cell r="W121" t="str">
            <v>ハートスタート　
ＨＳ１＋</v>
          </cell>
          <cell r="X121" t="str">
            <v>有</v>
          </cell>
          <cell r="Y121" t="str">
            <v>平成30年10月24日設置</v>
          </cell>
          <cell r="Z121" t="str">
            <v>9:00～17:00（火曜、8月6日、12月29日～1月3日、前日が祝日の場合を除く。）</v>
          </cell>
          <cell r="AA121" t="str">
            <v>9:00～17:00（前日が祝日の場合を除く。）</v>
          </cell>
          <cell r="AB121" t="str">
            <v>9:00～17:00（前日が祝日の場合を除く。）</v>
          </cell>
          <cell r="AC121" t="str">
            <v>9:00～17:00（前日が祝日の場合を除く。）</v>
          </cell>
          <cell r="AD121" t="str">
            <v>平日：9:00～17:00（火曜、8月6日、12月29日～1月3日、前日が祝日の場合を除く。）</v>
          </cell>
          <cell r="AE121" t="str">
            <v>土曜：9:00～17:00（前日が祝日の場合を除く。）　／　日曜：9:00～17:00（前日が祝日の場合を除く。）　／　祝日：9:00～17:00（前日が祝日の場合を除く。）</v>
          </cell>
          <cell r="AI121" t="str">
            <v>広島市社会福祉協議会</v>
          </cell>
        </row>
        <row r="122">
          <cell r="G122" t="str">
            <v>老人いこいの家五日市荘</v>
          </cell>
          <cell r="H122" t="str">
            <v>広島市</v>
          </cell>
          <cell r="I122" t="str">
            <v>広島市社会福祉協議会</v>
          </cell>
          <cell r="J122" t="str">
            <v>広島市佐伯区新宮苑12-8</v>
          </cell>
          <cell r="K122">
            <v>2</v>
          </cell>
          <cell r="L122">
            <v>43397</v>
          </cell>
          <cell r="M122">
            <v>1</v>
          </cell>
          <cell r="N122" t="str">
            <v>階</v>
          </cell>
          <cell r="O122" t="str">
            <v>ホール</v>
          </cell>
          <cell r="P122" t="str">
            <v>1階 ホール</v>
          </cell>
          <cell r="Q122" t="str">
            <v>-</v>
          </cell>
          <cell r="R122" t="str">
            <v>買取</v>
          </cell>
          <cell r="S122" t="str">
            <v>―</v>
          </cell>
          <cell r="T122" t="str">
            <v>R8.10</v>
          </cell>
          <cell r="U122" t="str">
            <v>×</v>
          </cell>
          <cell r="V122" t="str">
            <v>(株)フィリップスエレクトロニクスジャパン</v>
          </cell>
          <cell r="W122" t="str">
            <v>ハートスタート　
ＨＳ１＋</v>
          </cell>
          <cell r="X122" t="str">
            <v>有</v>
          </cell>
          <cell r="Y122" t="str">
            <v>平成30年10月24日設置</v>
          </cell>
          <cell r="Z122" t="str">
            <v>9:00～17:00（火曜、8月6日、12月29日～1月3日、前日が祝日の場合を除く。）</v>
          </cell>
          <cell r="AA122" t="str">
            <v>9:00～17:00（前日が祝日の場合を除く。）</v>
          </cell>
          <cell r="AB122" t="str">
            <v>9:00～17:00（前日が祝日の場合を除く。）</v>
          </cell>
          <cell r="AC122" t="str">
            <v>9:00～17:00（前日が祝日の場合を除く。）</v>
          </cell>
          <cell r="AD122" t="str">
            <v>平日：9:00～17:00（火曜、8月6日、12月29日～1月3日、前日が祝日の場合を除く。）</v>
          </cell>
          <cell r="AE122" t="str">
            <v>土曜：9:00～17:00（前日が祝日の場合を除く。）　／　日曜：9:00～17:00（前日が祝日の場合を除く。）　／　祝日：9:00～17:00（前日が祝日の場合を除く。）</v>
          </cell>
          <cell r="AI122" t="str">
            <v>広島市社会福祉協議会</v>
          </cell>
        </row>
        <row r="123">
          <cell r="G123" t="str">
            <v>老人いこいの家美隅荘</v>
          </cell>
          <cell r="H123" t="str">
            <v>広島市</v>
          </cell>
          <cell r="I123" t="str">
            <v>広島市社会福祉協議会</v>
          </cell>
          <cell r="J123" t="str">
            <v>広島市佐伯区隅の浜2-2-14-18</v>
          </cell>
          <cell r="K123">
            <v>2</v>
          </cell>
          <cell r="L123">
            <v>43397</v>
          </cell>
          <cell r="M123">
            <v>1</v>
          </cell>
          <cell r="N123" t="str">
            <v>階</v>
          </cell>
          <cell r="O123" t="str">
            <v>ホール</v>
          </cell>
          <cell r="P123" t="str">
            <v>1階 ホール</v>
          </cell>
          <cell r="Q123" t="str">
            <v>-</v>
          </cell>
          <cell r="R123" t="str">
            <v>買取</v>
          </cell>
          <cell r="S123" t="str">
            <v>―</v>
          </cell>
          <cell r="T123" t="str">
            <v>R8.10</v>
          </cell>
          <cell r="U123" t="str">
            <v>×</v>
          </cell>
          <cell r="V123" t="str">
            <v>(株)フィリップスエレクトロニクスジャパン</v>
          </cell>
          <cell r="W123" t="str">
            <v>ハートスタート　
ＨＳ１＋</v>
          </cell>
          <cell r="X123" t="str">
            <v>有</v>
          </cell>
          <cell r="Y123" t="str">
            <v>平成30年10月24日設置</v>
          </cell>
          <cell r="Z123" t="str">
            <v>9:00～17:00（火曜、8月6日、12月29日～1月3日、前日が祝日の場合を除く。）</v>
          </cell>
          <cell r="AA123" t="str">
            <v>9:00～17:00（前日が祝日の場合を除く。）</v>
          </cell>
          <cell r="AB123" t="str">
            <v>9:00～17:00（前日が祝日の場合を除く。）</v>
          </cell>
          <cell r="AC123" t="str">
            <v>9:00～17:00（前日が祝日の場合を除く。）</v>
          </cell>
          <cell r="AD123" t="str">
            <v>平日：9:00～17:00（火曜、8月6日、12月29日～1月3日、前日が祝日の場合を除く。）</v>
          </cell>
          <cell r="AE123" t="str">
            <v>土曜：9:00～17:00（前日が祝日の場合を除く。）　／　日曜：9:00～17:00（前日が祝日の場合を除く。）　／　祝日：9:00～17:00（前日が祝日の場合を除く。）</v>
          </cell>
          <cell r="AI123" t="str">
            <v>広島市社会福祉協議会</v>
          </cell>
        </row>
        <row r="124">
          <cell r="G124" t="str">
            <v>老人いこいの家楽々荘</v>
          </cell>
          <cell r="H124" t="str">
            <v>広島市</v>
          </cell>
          <cell r="I124" t="str">
            <v>広島市社会福祉協議会</v>
          </cell>
          <cell r="J124" t="str">
            <v>広島市佐伯区楽々園5-8-32</v>
          </cell>
          <cell r="K124">
            <v>2</v>
          </cell>
          <cell r="L124">
            <v>43397</v>
          </cell>
          <cell r="M124">
            <v>1</v>
          </cell>
          <cell r="N124" t="str">
            <v>階</v>
          </cell>
          <cell r="O124" t="str">
            <v>廊下</v>
          </cell>
          <cell r="P124" t="str">
            <v>1階 廊下</v>
          </cell>
          <cell r="Q124" t="str">
            <v>-</v>
          </cell>
          <cell r="R124" t="str">
            <v>買取</v>
          </cell>
          <cell r="S124" t="str">
            <v>―</v>
          </cell>
          <cell r="T124" t="str">
            <v>R8.10</v>
          </cell>
          <cell r="U124" t="str">
            <v>×</v>
          </cell>
          <cell r="V124" t="str">
            <v>(株)フィリップスエレクトロニクスジャパン</v>
          </cell>
          <cell r="W124" t="str">
            <v>ハートスタート　
ＨＳ１＋</v>
          </cell>
          <cell r="X124" t="str">
            <v>有</v>
          </cell>
          <cell r="Y124" t="str">
            <v>平成30年10月24日設置</v>
          </cell>
          <cell r="Z124" t="str">
            <v>9:00～17:00（火曜、8月6日、12月29日～1月3日、前日が祝日の場合を除く。）</v>
          </cell>
          <cell r="AA124" t="str">
            <v>9:00～17:00（前日が祝日の場合を除く。）</v>
          </cell>
          <cell r="AB124" t="str">
            <v>9:00～17:00（前日が祝日の場合を除く。）</v>
          </cell>
          <cell r="AC124" t="str">
            <v>9:00～17:00（前日が祝日の場合を除く。）</v>
          </cell>
          <cell r="AD124" t="str">
            <v>平日：9:00～17:00（火曜、8月6日、12月29日～1月3日、前日が祝日の場合を除く。）</v>
          </cell>
          <cell r="AE124" t="str">
            <v>土曜：9:00～17:00（前日が祝日の場合を除く。）　／　日曜：9:00～17:00（前日が祝日の場合を除く。）　／　祝日：9:00～17:00（前日が祝日の場合を除く。）</v>
          </cell>
          <cell r="AI124" t="str">
            <v>広島市社会福祉協議会</v>
          </cell>
        </row>
        <row r="125">
          <cell r="G125" t="str">
            <v>船越老人いこいの家鼓が浦荘</v>
          </cell>
          <cell r="H125" t="str">
            <v>広島市</v>
          </cell>
          <cell r="I125" t="str">
            <v>広島市社会福祉協議会</v>
          </cell>
          <cell r="J125" t="str">
            <v>広島市安芸区船越5-17-12</v>
          </cell>
          <cell r="K125">
            <v>2</v>
          </cell>
          <cell r="L125">
            <v>45778</v>
          </cell>
          <cell r="M125">
            <v>1</v>
          </cell>
          <cell r="N125" t="str">
            <v>階</v>
          </cell>
          <cell r="O125" t="str">
            <v>事務室前廊下</v>
          </cell>
          <cell r="P125" t="str">
            <v>1階 事務室前廊下</v>
          </cell>
          <cell r="Q125" t="str">
            <v>-</v>
          </cell>
          <cell r="R125" t="str">
            <v>買取</v>
          </cell>
          <cell r="S125" t="str">
            <v>-</v>
          </cell>
          <cell r="T125" t="str">
            <v>R8.10</v>
          </cell>
          <cell r="U125" t="str">
            <v>×</v>
          </cell>
          <cell r="V125" t="str">
            <v>(株)フィリップスエレクトロニクスジャパン</v>
          </cell>
          <cell r="W125" t="str">
            <v>ハートスタート　
ＨＳ１＋</v>
          </cell>
          <cell r="X125" t="str">
            <v>有</v>
          </cell>
          <cell r="Y125" t="str">
            <v>平成30年10月25日設置</v>
          </cell>
          <cell r="Z125" t="str">
            <v>9:00～17:00（火曜、8月6日、12月29日～1月3日、前日が祝日の場合を除く。）</v>
          </cell>
          <cell r="AA125" t="str">
            <v>9:00～17:00（前日が祝日の場合を除く。）</v>
          </cell>
          <cell r="AB125" t="str">
            <v>9:00～17:00（前日が祝日の場合を除く。）</v>
          </cell>
          <cell r="AC125" t="str">
            <v>9:00～17:00（前日が祝日の場合を除く。）</v>
          </cell>
          <cell r="AD125" t="str">
            <v>平日：9:00～17:00（火曜、8月6日、12月29日～1月3日、前日が祝日の場合を除く。）</v>
          </cell>
          <cell r="AE125" t="str">
            <v>土曜：9:00～17:00（前日が祝日の場合を除く。）　／　日曜：9:00～17:00（前日が祝日の場合を除く。）　／　祝日：9:00～17:00（前日が祝日の場合を除く。）</v>
          </cell>
          <cell r="AI125" t="str">
            <v>広島市社会福祉協議会</v>
          </cell>
        </row>
        <row r="126">
          <cell r="G126" t="str">
            <v>矢野老人いこいの家清風荘</v>
          </cell>
          <cell r="H126" t="str">
            <v>広島市</v>
          </cell>
          <cell r="I126" t="str">
            <v>広島市社会福祉協議会</v>
          </cell>
          <cell r="J126" t="str">
            <v>広島市安芸区矢野西5-18-33</v>
          </cell>
          <cell r="K126">
            <v>2</v>
          </cell>
          <cell r="L126">
            <v>45778</v>
          </cell>
          <cell r="M126">
            <v>1</v>
          </cell>
          <cell r="N126" t="str">
            <v>階</v>
          </cell>
          <cell r="O126" t="str">
            <v>娯楽室</v>
          </cell>
          <cell r="P126" t="str">
            <v>1階 娯楽室</v>
          </cell>
          <cell r="Q126" t="str">
            <v>-</v>
          </cell>
          <cell r="R126" t="str">
            <v>買取</v>
          </cell>
          <cell r="S126" t="str">
            <v>-</v>
          </cell>
          <cell r="T126" t="str">
            <v>R8.10</v>
          </cell>
          <cell r="U126" t="str">
            <v>×</v>
          </cell>
          <cell r="V126" t="str">
            <v>(株)フィリップスエレクトロニクスジャパン</v>
          </cell>
          <cell r="W126" t="str">
            <v>ハートスタート　
ＨＳ１＋</v>
          </cell>
          <cell r="X126" t="str">
            <v>有</v>
          </cell>
          <cell r="Y126" t="str">
            <v>平成30年10月25日設置</v>
          </cell>
          <cell r="Z126" t="str">
            <v>9:00～17:00（火曜、8月6日、12月29日～1月3日、前日が祝日の場合を除く。）</v>
          </cell>
          <cell r="AA126" t="str">
            <v>9:00～17:00（前日が祝日の場合を除く。）</v>
          </cell>
          <cell r="AB126" t="str">
            <v>9:00～17:00（前日が祝日の場合を除く。）</v>
          </cell>
          <cell r="AC126" t="str">
            <v>9:00～17:00（前日が祝日の場合を除く。）</v>
          </cell>
          <cell r="AD126" t="str">
            <v>平日：9:00～17:00（火曜、8月6日、12月29日～1月3日、前日が祝日の場合を除く。）</v>
          </cell>
          <cell r="AE126" t="str">
            <v>土曜：9:00～17:00（前日が祝日の場合を除く。）　／　日曜：9:00～17:00（前日が祝日の場合を除く。）　／　祝日：9:00～17:00（前日が祝日の場合を除く。）</v>
          </cell>
          <cell r="AI126" t="str">
            <v>広島市社会福祉協議会</v>
          </cell>
        </row>
        <row r="127">
          <cell r="G127" t="str">
            <v>老人いこいの家坪井荘</v>
          </cell>
          <cell r="H127" t="str">
            <v>広島市</v>
          </cell>
          <cell r="I127" t="str">
            <v>佐伯区
観音社会福祉協ｆ議会</v>
          </cell>
          <cell r="J127" t="str">
            <v>広島市佐伯区坪井1-28-11</v>
          </cell>
          <cell r="K127">
            <v>2</v>
          </cell>
          <cell r="L127">
            <v>43397</v>
          </cell>
          <cell r="M127">
            <v>1</v>
          </cell>
          <cell r="N127" t="str">
            <v>階</v>
          </cell>
          <cell r="O127" t="str">
            <v>玄関ロビー</v>
          </cell>
          <cell r="P127" t="str">
            <v>1階 玄関ロビー</v>
          </cell>
          <cell r="Q127" t="str">
            <v>-</v>
          </cell>
          <cell r="R127" t="str">
            <v>買取</v>
          </cell>
          <cell r="S127" t="str">
            <v>―</v>
          </cell>
          <cell r="T127" t="str">
            <v>R8.10</v>
          </cell>
          <cell r="U127" t="str">
            <v>×</v>
          </cell>
          <cell r="V127" t="str">
            <v>(株)フィリップスエレクトロニクスジャパン</v>
          </cell>
          <cell r="W127" t="str">
            <v>ハートスタート　
ＨＳ１＋</v>
          </cell>
          <cell r="X127" t="str">
            <v>有</v>
          </cell>
          <cell r="Y127" t="str">
            <v>平成30年10月24日設置</v>
          </cell>
          <cell r="Z127" t="str">
            <v>9:00～17:00（火曜、8月6日、12月29日～1月3日、前日が祝日の場合を除く。）</v>
          </cell>
          <cell r="AA127" t="str">
            <v>9:00～17:00（前日が祝日の場合を除く。）</v>
          </cell>
          <cell r="AB127" t="str">
            <v>9:00～17:00（前日が祝日の場合を除く。）</v>
          </cell>
          <cell r="AC127" t="str">
            <v>9:00～17:00（前日が祝日の場合を除く。）</v>
          </cell>
          <cell r="AD127" t="str">
            <v>平日：9:00～17:00（火曜、8月6日、12月29日～1月3日、前日が祝日の場合を除く。）</v>
          </cell>
          <cell r="AE127" t="str">
            <v>土曜：9:00～17:00（前日が祝日の場合を除く。）　／　日曜：9:00～17:00（前日が祝日の場合を除く。）　／　祝日：9:00～17:00（前日が祝日の場合を除く。）</v>
          </cell>
          <cell r="AI127" t="str">
            <v>佐伯区観音社会福祉協議会</v>
          </cell>
        </row>
        <row r="128">
          <cell r="G128" t="str">
            <v>老人いこいの家倉重荘</v>
          </cell>
          <cell r="H128" t="str">
            <v>広島市</v>
          </cell>
          <cell r="I128" t="str">
            <v>広島市社会福祉協議会</v>
          </cell>
          <cell r="J128" t="str">
            <v>広島市佐伯区観音台2-31-1</v>
          </cell>
          <cell r="K128">
            <v>2</v>
          </cell>
          <cell r="L128">
            <v>43397</v>
          </cell>
          <cell r="M128">
            <v>1</v>
          </cell>
          <cell r="N128" t="str">
            <v>階</v>
          </cell>
          <cell r="O128" t="str">
            <v>廊下</v>
          </cell>
          <cell r="P128" t="str">
            <v>1階 廊下</v>
          </cell>
          <cell r="Q128" t="str">
            <v>-</v>
          </cell>
          <cell r="R128" t="str">
            <v>買取</v>
          </cell>
          <cell r="S128" t="str">
            <v>―</v>
          </cell>
          <cell r="T128" t="str">
            <v>R8.10</v>
          </cell>
          <cell r="U128" t="str">
            <v>×</v>
          </cell>
          <cell r="V128" t="str">
            <v>(株)フィリップスエレクトロニクスジャパン</v>
          </cell>
          <cell r="W128" t="str">
            <v>ハートスタート　
ＨＳ１＋</v>
          </cell>
          <cell r="X128" t="str">
            <v>有</v>
          </cell>
          <cell r="Y128" t="str">
            <v>平成30年10月24日設置</v>
          </cell>
          <cell r="Z128" t="str">
            <v>9:00～17:00（火曜、8月6日、12月29日～1月3日、前日が祝日の場合を除く。）</v>
          </cell>
          <cell r="AA128" t="str">
            <v>9:00～17:00（前日が祝日の場合を除く。）</v>
          </cell>
          <cell r="AB128" t="str">
            <v>9:00～17:00（前日が祝日の場合を除く。）</v>
          </cell>
          <cell r="AC128" t="str">
            <v>9:00～17:00（前日が祝日の場合を除く。）</v>
          </cell>
          <cell r="AD128" t="str">
            <v>平日：9:00～17:00（火曜、8月6日、12月29日～1月3日、前日が祝日の場合を除く。）</v>
          </cell>
          <cell r="AE128" t="str">
            <v>土曜：9:00～17:00（前日が祝日の場合を除く。）　／　日曜：9:00～17:00（前日が祝日の場合を除く。）　／　祝日：9:00～17:00（前日が祝日の場合を除く。）</v>
          </cell>
          <cell r="AI128" t="str">
            <v>広島市社会福祉協議会</v>
          </cell>
        </row>
        <row r="129">
          <cell r="G129" t="str">
            <v>老人いこいの家さつき荘</v>
          </cell>
          <cell r="H129" t="str">
            <v>広島市</v>
          </cell>
          <cell r="I129" t="str">
            <v>広島市社会福祉協議会</v>
          </cell>
          <cell r="J129" t="str">
            <v>広島市佐伯区五月が丘4-14-10</v>
          </cell>
          <cell r="K129">
            <v>2</v>
          </cell>
          <cell r="L129">
            <v>43397</v>
          </cell>
          <cell r="M129">
            <v>1</v>
          </cell>
          <cell r="N129" t="str">
            <v>階</v>
          </cell>
          <cell r="O129" t="str">
            <v>ホール</v>
          </cell>
          <cell r="P129" t="str">
            <v>1階 ホール</v>
          </cell>
          <cell r="Q129" t="str">
            <v>-</v>
          </cell>
          <cell r="R129" t="str">
            <v>買取</v>
          </cell>
          <cell r="S129" t="str">
            <v>―</v>
          </cell>
          <cell r="T129" t="str">
            <v>R8.10</v>
          </cell>
          <cell r="U129" t="str">
            <v>×</v>
          </cell>
          <cell r="V129" t="str">
            <v>(株)フィリップスエレクトロニクスジャパン</v>
          </cell>
          <cell r="W129" t="str">
            <v>ハートスタート　
ＨＳ１＋</v>
          </cell>
          <cell r="X129" t="str">
            <v>有</v>
          </cell>
          <cell r="Y129" t="str">
            <v>平成30年10月24日設置</v>
          </cell>
          <cell r="Z129" t="str">
            <v>9:00～17:00（火曜、8月6日、12月29日～1月3日、前日が祝日の場合を除く。）</v>
          </cell>
          <cell r="AA129" t="str">
            <v>9:00～17:00（前日が祝日の場合を除く。）</v>
          </cell>
          <cell r="AB129" t="str">
            <v>9:00～17:00（前日が祝日の場合を除く。）</v>
          </cell>
          <cell r="AC129" t="str">
            <v>9:00～17:00（前日が祝日の場合を除く。）</v>
          </cell>
          <cell r="AD129" t="str">
            <v>平日：9:00～17:00（火曜、8月6日、12月29日～1月3日、前日が祝日の場合を除く。）</v>
          </cell>
          <cell r="AE129" t="str">
            <v>土曜：9:00～17:00（前日が祝日の場合を除く。）　／　日曜：9:00～17:00（前日が祝日の場合を除く。）　／　祝日：9:00～17:00（前日が祝日の場合を除く。）</v>
          </cell>
          <cell r="AI129" t="str">
            <v>広島市社会福祉協議会</v>
          </cell>
        </row>
        <row r="130">
          <cell r="G130" t="str">
            <v>老人いこいの家窓山荘</v>
          </cell>
          <cell r="H130" t="str">
            <v>広島市</v>
          </cell>
          <cell r="I130" t="str">
            <v>広島市社会福祉協議会</v>
          </cell>
          <cell r="J130" t="str">
            <v>広島市佐伯区五日市町上河内539</v>
          </cell>
          <cell r="K130">
            <v>2</v>
          </cell>
          <cell r="L130">
            <v>43397</v>
          </cell>
          <cell r="M130">
            <v>1</v>
          </cell>
          <cell r="N130" t="str">
            <v>階</v>
          </cell>
          <cell r="O130" t="str">
            <v>ホール</v>
          </cell>
          <cell r="P130" t="str">
            <v>1階 ホール</v>
          </cell>
          <cell r="Q130" t="str">
            <v>-</v>
          </cell>
          <cell r="R130" t="str">
            <v>買取</v>
          </cell>
          <cell r="S130" t="str">
            <v>―</v>
          </cell>
          <cell r="T130" t="str">
            <v>R8.10</v>
          </cell>
          <cell r="U130" t="str">
            <v>×</v>
          </cell>
          <cell r="V130" t="str">
            <v>(株)フィリップスエレクトロニクスジャパン</v>
          </cell>
          <cell r="W130" t="str">
            <v>ハートスタート　
ＨＳ１＋</v>
          </cell>
          <cell r="X130" t="str">
            <v>有</v>
          </cell>
          <cell r="Y130" t="str">
            <v>平成30年10月24日設置</v>
          </cell>
          <cell r="Z130" t="str">
            <v>9:00～17:00（火曜、8月6日、12月29日～1月3日、前日が祝日の場合を除く。）</v>
          </cell>
          <cell r="AA130" t="str">
            <v>9:00～17:00（前日が祝日の場合を除く。）</v>
          </cell>
          <cell r="AB130" t="str">
            <v>9:00～17:00（前日が祝日の場合を除く。）</v>
          </cell>
          <cell r="AC130" t="str">
            <v>9:00～17:00（前日が祝日の場合を除く。）</v>
          </cell>
          <cell r="AD130" t="str">
            <v>平日：9:00～17:00（火曜、8月6日、12月29日～1月3日、前日が祝日の場合を除く。）</v>
          </cell>
          <cell r="AE130" t="str">
            <v>土曜：9:00～17:00（前日が祝日の場合を除く。）　／　日曜：9:00～17:00（前日が祝日の場合を除く。）　／　祝日：9:00～17:00（前日が祝日の場合を除く。）</v>
          </cell>
          <cell r="AI130" t="str">
            <v>広島市社会福祉協議会</v>
          </cell>
        </row>
        <row r="131">
          <cell r="G131" t="str">
            <v>老人いこいの家新宮山荘</v>
          </cell>
          <cell r="H131" t="str">
            <v>広島市</v>
          </cell>
          <cell r="I131" t="str">
            <v>広島市社会福祉協議会</v>
          </cell>
          <cell r="J131" t="str">
            <v>広島市佐伯区五日市町石内940-2</v>
          </cell>
          <cell r="K131">
            <v>2</v>
          </cell>
          <cell r="L131">
            <v>43397</v>
          </cell>
          <cell r="M131">
            <v>1</v>
          </cell>
          <cell r="N131" t="str">
            <v>階</v>
          </cell>
          <cell r="O131" t="str">
            <v>廊下</v>
          </cell>
          <cell r="P131" t="str">
            <v>1階 廊下</v>
          </cell>
          <cell r="Q131" t="str">
            <v>-</v>
          </cell>
          <cell r="R131" t="str">
            <v>買取</v>
          </cell>
          <cell r="S131" t="str">
            <v>―</v>
          </cell>
          <cell r="T131" t="str">
            <v>R8.10</v>
          </cell>
          <cell r="U131" t="str">
            <v>×</v>
          </cell>
          <cell r="V131" t="str">
            <v>(株)フィリップスエレクトロニクスジャパン</v>
          </cell>
          <cell r="W131" t="str">
            <v>ハートスタート　
ＨＳ１＋</v>
          </cell>
          <cell r="X131" t="str">
            <v>有</v>
          </cell>
          <cell r="Y131" t="str">
            <v>平成30年10月24日設置</v>
          </cell>
          <cell r="Z131" t="str">
            <v>9:00～17:00（火曜、8月6日、12月29日～1月3日、前日が祝日の場合を除く。）</v>
          </cell>
          <cell r="AA131" t="str">
            <v>9:00～17:00（前日が祝日の場合を除く。）</v>
          </cell>
          <cell r="AB131" t="str">
            <v>9:00～17:00（前日が祝日の場合を除く。）</v>
          </cell>
          <cell r="AC131" t="str">
            <v>9:00～17:00（前日が祝日の場合を除く。）</v>
          </cell>
          <cell r="AD131" t="str">
            <v>平日：9:00～17:00（火曜、8月6日、12月29日～1月3日、前日が祝日の場合を除く。）</v>
          </cell>
          <cell r="AE131" t="str">
            <v>土曜：9:00～17:00（前日が祝日の場合を除く。）　／　日曜：9:00～17:00（前日が祝日の場合を除く。）　／　祝日：9:00～17:00（前日が祝日の場合を除く。）</v>
          </cell>
          <cell r="AI131" t="str">
            <v>広島市社会福祉協議会</v>
          </cell>
        </row>
        <row r="132">
          <cell r="G132" t="str">
            <v>広島市心身障害者福祉センター</v>
          </cell>
          <cell r="H132" t="str">
            <v>広島市</v>
          </cell>
          <cell r="I132" t="str">
            <v>社会福祉法人
広島市社会福祉事業団</v>
          </cell>
          <cell r="J132" t="str">
            <v>広島市東区光町2-1-5</v>
          </cell>
          <cell r="K132">
            <v>2</v>
          </cell>
          <cell r="L132" t="str">
            <v>-</v>
          </cell>
          <cell r="M132">
            <v>1</v>
          </cell>
          <cell r="N132" t="str">
            <v>階</v>
          </cell>
          <cell r="O132" t="str">
            <v>受付</v>
          </cell>
          <cell r="P132" t="str">
            <v>1階 受付</v>
          </cell>
          <cell r="Q132" t="str">
            <v>-</v>
          </cell>
          <cell r="R132" t="str">
            <v>買取</v>
          </cell>
          <cell r="S132" t="str">
            <v>-</v>
          </cell>
          <cell r="T132" t="str">
            <v>R7.6</v>
          </cell>
          <cell r="U132" t="str">
            <v>×</v>
          </cell>
          <cell r="V132" t="str">
            <v>フィリップス</v>
          </cell>
          <cell r="W132" t="str">
            <v>ハートスタートＨＳ１</v>
          </cell>
          <cell r="X132" t="str">
            <v>有</v>
          </cell>
          <cell r="Y132" t="str">
            <v>既設</v>
          </cell>
          <cell r="Z132" t="str">
            <v>9:00～21:00（休館日を除く。）</v>
          </cell>
          <cell r="AA132" t="str">
            <v>9:00～21:00（休館日を除く。）</v>
          </cell>
          <cell r="AB132" t="str">
            <v>9:00～21:00（休館日を除く。）</v>
          </cell>
          <cell r="AC132" t="str">
            <v>9:00～21:00（休館日を除く。）</v>
          </cell>
          <cell r="AD132" t="str">
            <v>平日：9:00～21:00（休館日を除く。）</v>
          </cell>
          <cell r="AE132" t="str">
            <v>土曜：9:00～21:00（休館日を除く。）　／　日曜：9:00～21:00（休館日を除く。）　／　祝日：9:00～21:00（休館日を除く。）</v>
          </cell>
          <cell r="AI132" t="str">
            <v>広島市心身障害者福祉センター</v>
          </cell>
        </row>
        <row r="133">
          <cell r="G133" t="str">
            <v>広島市西部障害者デイサービスセンター</v>
          </cell>
          <cell r="H133" t="str">
            <v>広島市</v>
          </cell>
          <cell r="I133" t="str">
            <v>広島市手をつなぐ育成会</v>
          </cell>
          <cell r="J133" t="str">
            <v>広島市西区商工センター8-3-12</v>
          </cell>
          <cell r="K133">
            <v>2</v>
          </cell>
          <cell r="L133" t="str">
            <v>-</v>
          </cell>
          <cell r="M133">
            <v>1</v>
          </cell>
          <cell r="N133" t="str">
            <v>階</v>
          </cell>
          <cell r="O133" t="str">
            <v>受付横</v>
          </cell>
          <cell r="P133" t="str">
            <v>1階 受付横</v>
          </cell>
          <cell r="Q133" t="str">
            <v>-</v>
          </cell>
          <cell r="R133" t="str">
            <v>-</v>
          </cell>
          <cell r="S133" t="str">
            <v>広島市手をつなぐ
育成会</v>
          </cell>
          <cell r="T133" t="str">
            <v>R９．３</v>
          </cell>
          <cell r="U133" t="str">
            <v>×</v>
          </cell>
          <cell r="V133" t="str">
            <v>日本光電</v>
          </cell>
          <cell r="W133" t="str">
            <v>カルジオライフＡＥＤ-3100</v>
          </cell>
          <cell r="X133" t="str">
            <v>有</v>
          </cell>
          <cell r="Y133" t="str">
            <v>既設</v>
          </cell>
          <cell r="Z133" t="str">
            <v>8:30～17:15</v>
          </cell>
          <cell r="AA133" t="str">
            <v>8:30～17:15</v>
          </cell>
          <cell r="AB133" t="str">
            <v>×</v>
          </cell>
          <cell r="AC133" t="str">
            <v>×</v>
          </cell>
          <cell r="AD133" t="str">
            <v>平日：8:30～17:15</v>
          </cell>
          <cell r="AE133" t="str">
            <v>土曜：8:30～17:15　／　日曜：×　／　祝日：×</v>
          </cell>
          <cell r="AI133" t="str">
            <v>広島市西部障害者デイサービスセンター</v>
          </cell>
        </row>
        <row r="134">
          <cell r="G134" t="str">
            <v>広島市東部障害者デイサービスセンター</v>
          </cell>
          <cell r="H134" t="str">
            <v>広島市</v>
          </cell>
          <cell r="I134" t="str">
            <v>広島市手を                  つなぐ育成会</v>
          </cell>
          <cell r="J134" t="str">
            <v>広島市安芸区船越南3-2-16</v>
          </cell>
          <cell r="K134">
            <v>2</v>
          </cell>
          <cell r="L134" t="str">
            <v>-</v>
          </cell>
          <cell r="M134">
            <v>4</v>
          </cell>
          <cell r="N134" t="str">
            <v>階</v>
          </cell>
          <cell r="O134" t="str">
            <v>受付</v>
          </cell>
          <cell r="P134" t="str">
            <v>4階 受付</v>
          </cell>
          <cell r="Q134" t="str">
            <v>-</v>
          </cell>
          <cell r="R134" t="str">
            <v>配備</v>
          </cell>
          <cell r="S134" t="str">
            <v>広島市手をつなぐ
育成会</v>
          </cell>
          <cell r="T134" t="str">
            <v>R10.3</v>
          </cell>
          <cell r="U134" t="str">
            <v>×</v>
          </cell>
          <cell r="V134" t="str">
            <v>旭化成</v>
          </cell>
          <cell r="W134" t="str">
            <v>ZOLL AED Plus</v>
          </cell>
          <cell r="X134" t="str">
            <v>×</v>
          </cell>
          <cell r="Y134" t="str">
            <v>設置済</v>
          </cell>
          <cell r="Z134" t="str">
            <v>8:30～17:15</v>
          </cell>
          <cell r="AA134" t="str">
            <v>8:30～17:15</v>
          </cell>
          <cell r="AB134" t="str">
            <v>×</v>
          </cell>
          <cell r="AC134" t="str">
            <v>×</v>
          </cell>
          <cell r="AD134" t="str">
            <v>平日：8:30～17:15</v>
          </cell>
          <cell r="AE134" t="str">
            <v>土曜：8:30～17:15　／　日曜：×　／　祝日：×</v>
          </cell>
          <cell r="AI134" t="str">
            <v>広島市東部障害者デイサービスセンター</v>
          </cell>
        </row>
        <row r="135">
          <cell r="G135" t="str">
            <v>広島市皆賀園</v>
          </cell>
          <cell r="H135" t="str">
            <v>広島市</v>
          </cell>
          <cell r="I135" t="str">
            <v>広島市社会福祉事業団</v>
          </cell>
          <cell r="J135" t="str">
            <v>広島市佐伯区皆賀2-10-11</v>
          </cell>
          <cell r="K135">
            <v>2</v>
          </cell>
          <cell r="L135" t="str">
            <v>R6.2</v>
          </cell>
          <cell r="M135">
            <v>1</v>
          </cell>
          <cell r="N135" t="str">
            <v>階</v>
          </cell>
          <cell r="O135" t="str">
            <v>受付横</v>
          </cell>
          <cell r="P135" t="str">
            <v>1階 受付横</v>
          </cell>
          <cell r="Q135" t="str">
            <v>-</v>
          </cell>
          <cell r="R135" t="str">
            <v>買取</v>
          </cell>
          <cell r="S135" t="str">
            <v>-</v>
          </cell>
          <cell r="T135" t="str">
            <v>R10.2</v>
          </cell>
          <cell r="U135" t="str">
            <v>×</v>
          </cell>
          <cell r="V135" t="str">
            <v>フィリップス</v>
          </cell>
          <cell r="W135" t="str">
            <v>ハートスタート
ＨＳ１+e</v>
          </cell>
          <cell r="X135" t="str">
            <v>有</v>
          </cell>
          <cell r="Y135" t="str">
            <v>設置済</v>
          </cell>
          <cell r="Z135" t="str">
            <v>8:30～17:15</v>
          </cell>
          <cell r="AA135" t="str">
            <v>×</v>
          </cell>
          <cell r="AB135" t="str">
            <v>×</v>
          </cell>
          <cell r="AC135" t="str">
            <v>×</v>
          </cell>
          <cell r="AD135" t="str">
            <v>平日：8:30～17:16</v>
          </cell>
          <cell r="AE135" t="str">
            <v>土曜：8:30～17:16　／　日曜：×　／　祝日：×</v>
          </cell>
          <cell r="AI135" t="str">
            <v>広島市皆賀園</v>
          </cell>
        </row>
        <row r="136">
          <cell r="G136" t="str">
            <v>広島原爆被爆者療養研究センター 神田山荘</v>
          </cell>
          <cell r="H136" t="str">
            <v>広島市原爆被爆者協議会</v>
          </cell>
          <cell r="I136" t="str">
            <v>広島原爆被爆者療養研究センター神田山荘</v>
          </cell>
          <cell r="J136" t="str">
            <v>広島市東区牛田新町1-16-1</v>
          </cell>
          <cell r="K136">
            <v>2</v>
          </cell>
          <cell r="L136">
            <v>43368</v>
          </cell>
          <cell r="M136">
            <v>1</v>
          </cell>
          <cell r="N136" t="str">
            <v>階</v>
          </cell>
          <cell r="O136" t="str">
            <v>1階日帰りロビー</v>
          </cell>
          <cell r="P136" t="str">
            <v>1階 1階日帰りロビー</v>
          </cell>
          <cell r="Q136" t="str">
            <v>-</v>
          </cell>
          <cell r="R136" t="str">
            <v>配備</v>
          </cell>
          <cell r="S136" t="str">
            <v>-</v>
          </cell>
          <cell r="T136" t="str">
            <v>R8.9</v>
          </cell>
          <cell r="U136" t="str">
            <v>有</v>
          </cell>
          <cell r="V136" t="str">
            <v>日本光電</v>
          </cell>
          <cell r="W136" t="str">
            <v>AED-3100</v>
          </cell>
          <cell r="X136" t="str">
            <v>有</v>
          </cell>
          <cell r="Z136" t="str">
            <v>9:00～20:00</v>
          </cell>
          <cell r="AA136" t="str">
            <v>9:00～20:00</v>
          </cell>
          <cell r="AB136" t="str">
            <v>9:00～20:00</v>
          </cell>
          <cell r="AC136" t="str">
            <v>9:00～20:00</v>
          </cell>
          <cell r="AD136" t="str">
            <v>平日：9:00～20:00</v>
          </cell>
          <cell r="AE136" t="str">
            <v>土曜：9:00～20:00　／　日曜：9:00～20:00　／　祝日：9:00～20:00</v>
          </cell>
          <cell r="AI136" t="str">
            <v>広島市原爆被爆者協議会</v>
          </cell>
        </row>
        <row r="137">
          <cell r="G137" t="str">
            <v>広島原爆養護ホーム 舟入むつみ園</v>
          </cell>
          <cell r="H137" t="str">
            <v>広島県・広島市</v>
          </cell>
          <cell r="I137" t="str">
            <v>公益財団法人広島原爆被爆者援護事業団</v>
          </cell>
          <cell r="J137" t="str">
            <v>広島市中区舟入幸町14-11</v>
          </cell>
          <cell r="K137">
            <v>2</v>
          </cell>
          <cell r="L137">
            <v>45315</v>
          </cell>
          <cell r="M137">
            <v>1</v>
          </cell>
          <cell r="N137" t="str">
            <v>階</v>
          </cell>
          <cell r="O137" t="str">
            <v>ロビー</v>
          </cell>
          <cell r="P137" t="str">
            <v>1階 ロビー</v>
          </cell>
          <cell r="Q137" t="str">
            <v>-</v>
          </cell>
          <cell r="R137" t="str">
            <v>買取</v>
          </cell>
          <cell r="S137" t="str">
            <v>-</v>
          </cell>
          <cell r="T137" t="str">
            <v>R10.1</v>
          </cell>
          <cell r="U137" t="str">
            <v>×</v>
          </cell>
          <cell r="V137" t="str">
            <v>日本光電</v>
          </cell>
          <cell r="W137" t="str">
            <v>AED-3100</v>
          </cell>
          <cell r="X137" t="str">
            <v>×</v>
          </cell>
          <cell r="Z137" t="str">
            <v>8:30～17:15</v>
          </cell>
          <cell r="AA137" t="str">
            <v>×</v>
          </cell>
          <cell r="AB137" t="str">
            <v>×</v>
          </cell>
          <cell r="AC137" t="str">
            <v>×</v>
          </cell>
          <cell r="AD137" t="str">
            <v>平日：8:30～17:15</v>
          </cell>
          <cell r="AE137" t="str">
            <v>土曜：×　／　日曜：×　／　祝日：×</v>
          </cell>
          <cell r="AI137" t="str">
            <v>健康福祉局原爆被害対策部調査課</v>
          </cell>
        </row>
        <row r="138">
          <cell r="G138" t="str">
            <v>広島原爆養護ホーム 神田山やすらぎ園</v>
          </cell>
          <cell r="H138" t="str">
            <v>広島県・広島市</v>
          </cell>
          <cell r="I138" t="str">
            <v>公益財団法人広島原爆被爆者援護事業団</v>
          </cell>
          <cell r="J138" t="str">
            <v>広島市東区牛田新町1-18-2</v>
          </cell>
          <cell r="K138">
            <v>2</v>
          </cell>
          <cell r="L138">
            <v>45315</v>
          </cell>
          <cell r="M138">
            <v>1</v>
          </cell>
          <cell r="N138" t="str">
            <v>階</v>
          </cell>
          <cell r="O138" t="str">
            <v>事務所</v>
          </cell>
          <cell r="P138" t="str">
            <v>1階 事務所</v>
          </cell>
          <cell r="Q138" t="str">
            <v>-</v>
          </cell>
          <cell r="R138" t="str">
            <v>買取</v>
          </cell>
          <cell r="S138" t="str">
            <v>-</v>
          </cell>
          <cell r="T138" t="str">
            <v>R10.11</v>
          </cell>
          <cell r="U138" t="str">
            <v>×</v>
          </cell>
          <cell r="V138" t="str">
            <v>日本光電</v>
          </cell>
          <cell r="W138" t="str">
            <v>AED-3100</v>
          </cell>
          <cell r="X138" t="str">
            <v>×</v>
          </cell>
          <cell r="Z138" t="str">
            <v>8:30～17:15</v>
          </cell>
          <cell r="AA138" t="str">
            <v>×</v>
          </cell>
          <cell r="AB138" t="str">
            <v>×</v>
          </cell>
          <cell r="AC138" t="str">
            <v>×</v>
          </cell>
          <cell r="AD138" t="str">
            <v>平日：8:30～17:15</v>
          </cell>
          <cell r="AE138" t="str">
            <v>土曜：×　／　日曜：×　／　祝日：×</v>
          </cell>
          <cell r="AI138" t="str">
            <v>健康福祉局原爆被害対策部調査課</v>
          </cell>
        </row>
        <row r="139">
          <cell r="G139" t="str">
            <v>広島原爆養護ホーム 倉掛のぞみ園</v>
          </cell>
          <cell r="H139" t="str">
            <v>広島県・広島市</v>
          </cell>
          <cell r="I139" t="str">
            <v>公益財団法人広島原爆被爆者援護事業団</v>
          </cell>
          <cell r="J139" t="str">
            <v>広島市安佐北区倉掛3-50-1</v>
          </cell>
          <cell r="K139">
            <v>2</v>
          </cell>
          <cell r="L139">
            <v>44824</v>
          </cell>
          <cell r="M139">
            <v>1</v>
          </cell>
          <cell r="N139" t="str">
            <v>階</v>
          </cell>
          <cell r="O139" t="str">
            <v>ロビー</v>
          </cell>
          <cell r="P139" t="str">
            <v>1階 ロビー</v>
          </cell>
          <cell r="Q139" t="str">
            <v>-</v>
          </cell>
          <cell r="R139" t="str">
            <v>買取</v>
          </cell>
          <cell r="S139" t="str">
            <v>-</v>
          </cell>
          <cell r="T139" t="str">
            <v>R8.9</v>
          </cell>
          <cell r="U139" t="str">
            <v>有</v>
          </cell>
          <cell r="V139" t="str">
            <v>日本光電</v>
          </cell>
          <cell r="W139" t="str">
            <v>AED-3100NX</v>
          </cell>
          <cell r="X139" t="str">
            <v>×</v>
          </cell>
          <cell r="Z139" t="str">
            <v>8:30～17:15</v>
          </cell>
          <cell r="AA139" t="str">
            <v>×</v>
          </cell>
          <cell r="AB139" t="str">
            <v>×</v>
          </cell>
          <cell r="AC139" t="str">
            <v>×</v>
          </cell>
          <cell r="AD139" t="str">
            <v>平日：8:30～17:15</v>
          </cell>
          <cell r="AE139" t="str">
            <v>土曜：×　／　日曜：×　／　祝日：×</v>
          </cell>
          <cell r="AI139" t="str">
            <v>健康福祉局原爆被害対策部調査課</v>
          </cell>
        </row>
        <row r="140">
          <cell r="G140" t="str">
            <v>富士見町保健所</v>
          </cell>
          <cell r="H140" t="str">
            <v>広島市</v>
          </cell>
          <cell r="I140" t="str">
            <v>広島市</v>
          </cell>
          <cell r="J140" t="str">
            <v>広島市中区富士見町11-27</v>
          </cell>
          <cell r="K140">
            <v>2</v>
          </cell>
          <cell r="L140">
            <v>44434</v>
          </cell>
          <cell r="M140">
            <v>1</v>
          </cell>
          <cell r="N140" t="str">
            <v>階</v>
          </cell>
          <cell r="O140" t="str">
            <v>ロビー</v>
          </cell>
          <cell r="P140" t="str">
            <v>1階 ロビー</v>
          </cell>
          <cell r="Q140" t="str">
            <v>-</v>
          </cell>
          <cell r="R140" t="str">
            <v>買取</v>
          </cell>
          <cell r="S140" t="str">
            <v>-</v>
          </cell>
          <cell r="T140" t="str">
            <v>R7.12</v>
          </cell>
          <cell r="U140" t="str">
            <v>×</v>
          </cell>
          <cell r="V140" t="str">
            <v>フィリップス</v>
          </cell>
          <cell r="W140" t="str">
            <v>ハートスタートHS1</v>
          </cell>
          <cell r="X140" t="str">
            <v>有</v>
          </cell>
          <cell r="Z140" t="str">
            <v>8:30～17:15</v>
          </cell>
          <cell r="AA140" t="str">
            <v>×</v>
          </cell>
          <cell r="AB140" t="str">
            <v>×</v>
          </cell>
          <cell r="AC140" t="str">
            <v>×</v>
          </cell>
          <cell r="AD140" t="str">
            <v>平日：8:30～17:15</v>
          </cell>
          <cell r="AE140" t="str">
            <v>土曜：×　／　日曜：×　／　祝日：×</v>
          </cell>
          <cell r="AI140" t="str">
            <v>健康福祉局環境衛生課</v>
          </cell>
        </row>
        <row r="141">
          <cell r="G141" t="str">
            <v>安芸市民病院</v>
          </cell>
          <cell r="H141" t="str">
            <v>広島市</v>
          </cell>
          <cell r="I141" t="str">
            <v>(一社)広島市医師会</v>
          </cell>
          <cell r="J141" t="str">
            <v>広島市安芸区畑賀2-14-1</v>
          </cell>
          <cell r="K141">
            <v>2</v>
          </cell>
          <cell r="L141">
            <v>43519</v>
          </cell>
          <cell r="M141" t="str">
            <v>外来・緩和ケア棟</v>
          </cell>
          <cell r="N141" t="str">
            <v>1階</v>
          </cell>
          <cell r="O141" t="str">
            <v>総合案内</v>
          </cell>
          <cell r="P141" t="str">
            <v>外来・緩和ケア棟1階 総合案内</v>
          </cell>
          <cell r="Q141" t="str">
            <v>-</v>
          </cell>
          <cell r="R141" t="str">
            <v>買取</v>
          </cell>
          <cell r="S141" t="str">
            <v>-</v>
          </cell>
          <cell r="T141">
            <v>43488</v>
          </cell>
          <cell r="U141" t="str">
            <v>×</v>
          </cell>
          <cell r="V141" t="str">
            <v>日本光電</v>
          </cell>
          <cell r="W141" t="str">
            <v>カルジオライフ
AED-3100</v>
          </cell>
          <cell r="X141" t="str">
            <v>有</v>
          </cell>
          <cell r="Z141" t="str">
            <v>24時間</v>
          </cell>
          <cell r="AA141" t="str">
            <v>24時間</v>
          </cell>
          <cell r="AB141" t="str">
            <v>24時間</v>
          </cell>
          <cell r="AC141" t="str">
            <v>24時間</v>
          </cell>
          <cell r="AD141" t="str">
            <v>平日：24時間</v>
          </cell>
          <cell r="AE141" t="str">
            <v>土曜：24時間　／　日曜：24時間　／　祝日：24時間</v>
          </cell>
          <cell r="AI141" t="str">
            <v>広島市医師会運営・安芸市民病院事務部総務課</v>
          </cell>
        </row>
        <row r="142">
          <cell r="G142" t="str">
            <v>健康づくりセンター</v>
          </cell>
          <cell r="H142" t="str">
            <v>広島市</v>
          </cell>
          <cell r="I142" t="str">
            <v>(公財)広島原爆障害対策協議会</v>
          </cell>
          <cell r="J142" t="str">
            <v>広島市中区千田町3-8-6</v>
          </cell>
          <cell r="K142">
            <v>2</v>
          </cell>
          <cell r="L142" t="str">
            <v>2020.3.1</v>
          </cell>
          <cell r="M142">
            <v>5</v>
          </cell>
          <cell r="N142" t="str">
            <v>階</v>
          </cell>
          <cell r="O142" t="str">
            <v>健康科学館エントランス</v>
          </cell>
          <cell r="P142" t="str">
            <v>5階 健康科学館エントランス</v>
          </cell>
          <cell r="Q142" t="str">
            <v>②２階ドック健診科受付西側　③１階精密検査受付西側</v>
          </cell>
          <cell r="R142" t="str">
            <v>買取</v>
          </cell>
          <cell r="S142" t="str">
            <v>-</v>
          </cell>
          <cell r="T142" t="str">
            <v>R8.4</v>
          </cell>
          <cell r="U142" t="str">
            <v>×</v>
          </cell>
          <cell r="V142" t="str">
            <v>フィリップス</v>
          </cell>
          <cell r="W142" t="str">
            <v>ハートスタートFRｘ</v>
          </cell>
          <cell r="X142" t="str">
            <v>有</v>
          </cell>
          <cell r="Y142" t="str">
            <v>小児キー有</v>
          </cell>
          <cell r="Z142" t="str">
            <v>9:00～17:00（月曜日、祝日の翌日を除く。）</v>
          </cell>
          <cell r="AA142" t="str">
            <v>9:00～17:00</v>
          </cell>
          <cell r="AB142" t="str">
            <v>9:00～17:00</v>
          </cell>
          <cell r="AC142" t="str">
            <v>9:00～17:00</v>
          </cell>
          <cell r="AD142" t="str">
            <v>平日：9:00～17:00（月曜日、祝日の翌日を除く。）</v>
          </cell>
          <cell r="AE142" t="str">
            <v>土曜：9:00～17:00　／　日曜：9:00～17:00　／　祝日：9:00～17:00</v>
          </cell>
          <cell r="AI142" t="str">
            <v>健康福祉局健康推進課</v>
          </cell>
        </row>
        <row r="143">
          <cell r="G143" t="str">
            <v>西風館</v>
          </cell>
          <cell r="H143" t="str">
            <v>広島市</v>
          </cell>
          <cell r="I143" t="str">
            <v>まごころサービスグループ（合人社計画研究所・日本斎苑）</v>
          </cell>
          <cell r="J143" t="str">
            <v>広島市安佐南区伴西2-7-1</v>
          </cell>
          <cell r="K143">
            <v>1</v>
          </cell>
          <cell r="L143">
            <v>45292</v>
          </cell>
          <cell r="M143">
            <v>1</v>
          </cell>
          <cell r="N143" t="str">
            <v>階</v>
          </cell>
          <cell r="O143" t="str">
            <v>管理事務所</v>
          </cell>
          <cell r="P143" t="str">
            <v>1階 管理事務所</v>
          </cell>
          <cell r="Q143" t="str">
            <v>-</v>
          </cell>
          <cell r="R143" t="str">
            <v>買取</v>
          </cell>
          <cell r="S143" t="str">
            <v>-</v>
          </cell>
          <cell r="T143" t="str">
            <v>R10.1</v>
          </cell>
          <cell r="U143" t="str">
            <v>×</v>
          </cell>
          <cell r="V143" t="str">
            <v>フィリップス</v>
          </cell>
          <cell r="W143" t="str">
            <v>ハートスタートHS1＋</v>
          </cell>
          <cell r="X143" t="str">
            <v>有</v>
          </cell>
          <cell r="Z143" t="str">
            <v>9:30～16:00（1/1・2、秋分の日を除く。）</v>
          </cell>
          <cell r="AA143" t="str">
            <v>9:30～16:00（1/1・2、秋分の日を除く。）</v>
          </cell>
          <cell r="AB143" t="str">
            <v>9:30～16:00（1/1・2、秋分の日を除く。）</v>
          </cell>
          <cell r="AC143" t="str">
            <v>9:30～16:00（1/1・2、秋分の日を除く。）</v>
          </cell>
          <cell r="AD143" t="str">
            <v>平日：9:30～16:00（1/1・2、秋分の日を除く。）</v>
          </cell>
          <cell r="AE143" t="str">
            <v>土曜：9:30～16:00（1/1・2、秋分の日を除く。）　／　日曜：9:30～16:00（1/1・2、秋分の日を除く。）　／　祝日：9:30～16:00（1/1・2、秋分の日を除く。）</v>
          </cell>
          <cell r="AI143" t="str">
            <v>健康福祉局環境衛生課</v>
          </cell>
        </row>
        <row r="144">
          <cell r="G144" t="str">
            <v>五日市火葬場</v>
          </cell>
          <cell r="H144" t="str">
            <v>広島市</v>
          </cell>
          <cell r="I144" t="str">
            <v>まごころサービスグループ（合人社計画研究所・日本斎苑）</v>
          </cell>
          <cell r="J144" t="str">
            <v>広島市佐伯区五日市町大字保井田字稗畑350-134</v>
          </cell>
          <cell r="K144">
            <v>1</v>
          </cell>
          <cell r="L144">
            <v>45474</v>
          </cell>
          <cell r="M144">
            <v>1</v>
          </cell>
          <cell r="N144" t="str">
            <v>階</v>
          </cell>
          <cell r="O144" t="str">
            <v>管理事務所</v>
          </cell>
          <cell r="P144" t="str">
            <v>1階 管理事務所</v>
          </cell>
          <cell r="Q144" t="str">
            <v>-</v>
          </cell>
          <cell r="R144" t="str">
            <v>配備</v>
          </cell>
          <cell r="S144" t="str">
            <v>まごころサービスグループ</v>
          </cell>
          <cell r="T144" t="str">
            <v>R11.7</v>
          </cell>
          <cell r="U144" t="str">
            <v>×</v>
          </cell>
          <cell r="V144" t="str">
            <v>JMS</v>
          </cell>
          <cell r="W144" t="str">
            <v>ジェイパッドCU-SP1</v>
          </cell>
          <cell r="X144" t="str">
            <v>有</v>
          </cell>
          <cell r="Z144" t="str">
            <v>9:30～16:00（1/1・2、秋分の日を除く。）</v>
          </cell>
          <cell r="AA144" t="str">
            <v>9:30～16:00（1/1・2、秋分の日を除く。）</v>
          </cell>
          <cell r="AB144" t="str">
            <v>9:30～16:00（1/1・2、秋分の日を除く。）</v>
          </cell>
          <cell r="AC144" t="str">
            <v>9:30～16:00（1/1・2、秋分の日を除く。）</v>
          </cell>
          <cell r="AD144" t="str">
            <v>平日：9:30～16:00（1/1・2、秋分の日を除く。）</v>
          </cell>
          <cell r="AE144" t="str">
            <v>土曜：9:30～16:00（1/1・2、秋分の日を除く。）　／　日曜：9:30～16:00（1/1・2、秋分の日を除く。）　／　祝日：9:30～16:00（1/1・2、秋分の日を除く。）</v>
          </cell>
          <cell r="AI144" t="str">
            <v>健康福祉局環境衛生課</v>
          </cell>
        </row>
        <row r="145">
          <cell r="G145" t="str">
            <v>永安館</v>
          </cell>
          <cell r="H145" t="str">
            <v>広島市</v>
          </cell>
          <cell r="I145" t="str">
            <v>まごころサービスグループ（合人社計画研究所・日本斎苑）</v>
          </cell>
          <cell r="J145" t="str">
            <v>広島市東区矢賀町官有無番地</v>
          </cell>
          <cell r="K145">
            <v>1</v>
          </cell>
          <cell r="L145">
            <v>45474</v>
          </cell>
          <cell r="M145">
            <v>1</v>
          </cell>
          <cell r="N145" t="str">
            <v>階</v>
          </cell>
          <cell r="O145" t="str">
            <v>管理事務所</v>
          </cell>
          <cell r="P145" t="str">
            <v>1階 管理事務所</v>
          </cell>
          <cell r="Q145" t="str">
            <v>-</v>
          </cell>
          <cell r="R145" t="str">
            <v>配備</v>
          </cell>
          <cell r="S145" t="str">
            <v>まごころサービスグループ</v>
          </cell>
          <cell r="T145" t="str">
            <v>R11.7</v>
          </cell>
          <cell r="U145" t="str">
            <v>×</v>
          </cell>
          <cell r="V145" t="str">
            <v>JMS</v>
          </cell>
          <cell r="W145" t="str">
            <v>ジェイパッドCU-SP1</v>
          </cell>
          <cell r="X145" t="str">
            <v>有</v>
          </cell>
          <cell r="Z145" t="str">
            <v>9:30～16:00（1/1・2、秋分の日を除く。）</v>
          </cell>
          <cell r="AA145" t="str">
            <v>9:30～16:00（1/1・2、秋分の日を除く。）</v>
          </cell>
          <cell r="AB145" t="str">
            <v>9:30～16:00（1/1・2、秋分の日を除く。）</v>
          </cell>
          <cell r="AC145" t="str">
            <v>9:30～16:00（1/1・2、秋分の日を除く。）</v>
          </cell>
          <cell r="AD145" t="str">
            <v>平日：9:30～16:00（1/1・2、秋分の日を除く。）</v>
          </cell>
          <cell r="AE145" t="str">
            <v>土曜：9:30～16:00（1/1・2、秋分の日を除く。）　／　日曜：9:30～16:00（1/1・2、秋分の日を除く。）　／　祝日：9:30～16:00（1/1・2、秋分の日を除く。）</v>
          </cell>
          <cell r="AI145" t="str">
            <v>健康福祉局環境衛生課</v>
          </cell>
        </row>
        <row r="146">
          <cell r="G146" t="str">
            <v>広島市民病院</v>
          </cell>
          <cell r="H146" t="str">
            <v>地方独立行政法人　　　広島市立病院機構</v>
          </cell>
          <cell r="I146" t="str">
            <v>地方独立行政法人　　　広島市立病院機構</v>
          </cell>
          <cell r="J146" t="str">
            <v>広島市中区基町7-33</v>
          </cell>
          <cell r="K146">
            <v>2</v>
          </cell>
          <cell r="L146">
            <v>45127</v>
          </cell>
          <cell r="M146" t="str">
            <v>東棟 1</v>
          </cell>
          <cell r="N146" t="str">
            <v>階</v>
          </cell>
          <cell r="O146" t="str">
            <v>外来専用エレベーター前</v>
          </cell>
          <cell r="P146" t="str">
            <v>東棟 1階 外来専用エレベーター前</v>
          </cell>
          <cell r="Q146" t="str">
            <v>-</v>
          </cell>
          <cell r="R146" t="str">
            <v>買取</v>
          </cell>
          <cell r="S146" t="str">
            <v>-</v>
          </cell>
          <cell r="T146" t="str">
            <v>Ｒ9.7</v>
          </cell>
          <cell r="U146" t="str">
            <v>×</v>
          </cell>
          <cell r="V146" t="str">
            <v>日本光電</v>
          </cell>
          <cell r="W146" t="str">
            <v>AED-3100</v>
          </cell>
          <cell r="X146" t="str">
            <v>有</v>
          </cell>
          <cell r="Y146" t="str">
            <v>・毎月、パットの交換時期を確認している。</v>
          </cell>
          <cell r="Z146" t="str">
            <v>24時間</v>
          </cell>
          <cell r="AA146" t="str">
            <v>24時間</v>
          </cell>
          <cell r="AB146" t="str">
            <v>24時間</v>
          </cell>
          <cell r="AC146" t="str">
            <v>24時間</v>
          </cell>
          <cell r="AD146" t="str">
            <v>平日：24時間</v>
          </cell>
          <cell r="AE146" t="str">
            <v>土曜：24時間　／　日曜：24時間　／　祝日：24時間</v>
          </cell>
          <cell r="AI146" t="str">
            <v>地方独立行政法人広島市立病院機構広島市立広島市民病院事務室総務課</v>
          </cell>
        </row>
        <row r="147">
          <cell r="G147" t="str">
            <v>舟入市民病院</v>
          </cell>
          <cell r="H147" t="str">
            <v>地方独立行政法人
広島市立病院機構</v>
          </cell>
          <cell r="I147" t="str">
            <v>地方独立行政法人
広島市立病院機構</v>
          </cell>
          <cell r="J147" t="str">
            <v>広島市中区舟入幸町14-11</v>
          </cell>
          <cell r="K147">
            <v>2</v>
          </cell>
          <cell r="L147">
            <v>44434</v>
          </cell>
          <cell r="M147">
            <v>1</v>
          </cell>
          <cell r="N147" t="str">
            <v>階</v>
          </cell>
          <cell r="O147" t="str">
            <v>待合</v>
          </cell>
          <cell r="P147" t="str">
            <v>1階 待合</v>
          </cell>
          <cell r="Q147" t="str">
            <v>-</v>
          </cell>
          <cell r="R147" t="str">
            <v>買取</v>
          </cell>
          <cell r="S147" t="str">
            <v>-</v>
          </cell>
          <cell r="T147" t="str">
            <v>R11.7</v>
          </cell>
          <cell r="U147" t="str">
            <v>×</v>
          </cell>
          <cell r="V147" t="str">
            <v>日本光電</v>
          </cell>
          <cell r="W147" t="str">
            <v>AED-3100</v>
          </cell>
          <cell r="X147" t="str">
            <v>有</v>
          </cell>
          <cell r="Y147" t="str">
            <v>・リモート保守を実施している</v>
          </cell>
          <cell r="Z147" t="str">
            <v>24時間</v>
          </cell>
          <cell r="AA147" t="str">
            <v>24時間</v>
          </cell>
          <cell r="AB147" t="str">
            <v>24時間</v>
          </cell>
          <cell r="AC147" t="str">
            <v>24時間</v>
          </cell>
          <cell r="AD147" t="str">
            <v>平日：24時間</v>
          </cell>
          <cell r="AE147" t="str">
            <v>土曜：24時間　／　日曜：24時間　／　祝日：24時間</v>
          </cell>
          <cell r="AI147" t="str">
            <v>地方独立行政法人広島市立病院機構広島市立舟入市民病院事務室</v>
          </cell>
        </row>
        <row r="148">
          <cell r="G148" t="str">
            <v>リハビリテーション病院</v>
          </cell>
          <cell r="H148" t="str">
            <v>地方独立行政法人　　　広島市立病院機構</v>
          </cell>
          <cell r="I148" t="str">
            <v>地方独立行政法人　　　広島市立病院機構</v>
          </cell>
          <cell r="J148" t="str">
            <v>広島市安佐南区伴南1-39-1</v>
          </cell>
          <cell r="K148">
            <v>2</v>
          </cell>
          <cell r="L148" t="str">
            <v>不明（機構移行前）</v>
          </cell>
          <cell r="M148">
            <v>1</v>
          </cell>
          <cell r="N148" t="str">
            <v>階</v>
          </cell>
          <cell r="O148" t="str">
            <v>外来</v>
          </cell>
          <cell r="P148" t="str">
            <v>1階 外来</v>
          </cell>
          <cell r="Q148" t="str">
            <v>-</v>
          </cell>
          <cell r="R148" t="str">
            <v>買取</v>
          </cell>
          <cell r="S148" t="str">
            <v>-</v>
          </cell>
          <cell r="T148">
            <v>43447</v>
          </cell>
          <cell r="U148" t="str">
            <v>×</v>
          </cell>
          <cell r="V148" t="str">
            <v>日本光電</v>
          </cell>
          <cell r="W148" t="str">
            <v>AED-3100</v>
          </cell>
          <cell r="X148" t="str">
            <v>×</v>
          </cell>
          <cell r="Z148" t="str">
            <v>24時間</v>
          </cell>
          <cell r="AA148" t="str">
            <v>24時間</v>
          </cell>
          <cell r="AB148" t="str">
            <v>24時間</v>
          </cell>
          <cell r="AC148" t="str">
            <v>24時間</v>
          </cell>
          <cell r="AD148" t="str">
            <v>平日：24時間</v>
          </cell>
          <cell r="AE148" t="str">
            <v>土曜：24時間　／　日曜：24時間　／　祝日：24時間</v>
          </cell>
          <cell r="AI148" t="str">
            <v>地方独立行政法人広島市立病院機構広島市立リハビリテーション病院事務室</v>
          </cell>
        </row>
        <row r="149">
          <cell r="G149" t="str">
            <v>北部医療センター安佐市民病院</v>
          </cell>
          <cell r="H149" t="str">
            <v>地方独立行政法人　　　広島市立病院機構</v>
          </cell>
          <cell r="I149" t="str">
            <v>地方独立行政法人　　　広島市立病院機構</v>
          </cell>
          <cell r="J149" t="str">
            <v>広島市安佐北区亀山南1-2-1</v>
          </cell>
          <cell r="K149">
            <v>2</v>
          </cell>
          <cell r="L149">
            <v>44653</v>
          </cell>
          <cell r="M149">
            <v>1</v>
          </cell>
          <cell r="N149" t="str">
            <v>階</v>
          </cell>
          <cell r="O149" t="str">
            <v>1階やすらぎ広場</v>
          </cell>
          <cell r="P149" t="str">
            <v>1階 1階やすらぎ広場</v>
          </cell>
          <cell r="Q149" t="str">
            <v>-</v>
          </cell>
          <cell r="R149" t="str">
            <v>買取</v>
          </cell>
          <cell r="S149" t="str">
            <v>-</v>
          </cell>
          <cell r="T149">
            <v>46735</v>
          </cell>
          <cell r="U149" t="str">
            <v>×</v>
          </cell>
          <cell r="V149" t="str">
            <v>日本光電</v>
          </cell>
          <cell r="W149" t="str">
            <v>カルジオライフAED-3100</v>
          </cell>
          <cell r="X149" t="str">
            <v>有</v>
          </cell>
          <cell r="Z149" t="str">
            <v>24時間</v>
          </cell>
          <cell r="AA149" t="str">
            <v>24時間</v>
          </cell>
          <cell r="AB149" t="str">
            <v>24時間</v>
          </cell>
          <cell r="AC149" t="str">
            <v>24時間</v>
          </cell>
          <cell r="AD149" t="str">
            <v>平日：24時間</v>
          </cell>
          <cell r="AE149" t="str">
            <v>土曜：24時間　／　日曜：24時間　／　祝日：24時間</v>
          </cell>
          <cell r="AI149" t="str">
            <v>地方独立行政法人広島市立病院機構
広島市立北部医療センター安佐市民病院</v>
          </cell>
        </row>
        <row r="150">
          <cell r="G150" t="str">
            <v xml:space="preserve">基町保育園 </v>
          </cell>
          <cell r="H150" t="str">
            <v>広島市</v>
          </cell>
          <cell r="I150" t="str">
            <v>広島市</v>
          </cell>
          <cell r="J150" t="str">
            <v>広島市中区基町20-5</v>
          </cell>
          <cell r="K150">
            <v>3</v>
          </cell>
          <cell r="L150" t="str">
            <v>R4.5</v>
          </cell>
          <cell r="M150">
            <v>1</v>
          </cell>
          <cell r="N150" t="str">
            <v>階</v>
          </cell>
          <cell r="O150" t="str">
            <v>事務室</v>
          </cell>
          <cell r="P150" t="str">
            <v>1階 事務室</v>
          </cell>
          <cell r="Q150" t="str">
            <v>-</v>
          </cell>
          <cell r="R150" t="str">
            <v>買取</v>
          </cell>
          <cell r="S150" t="str">
            <v>-</v>
          </cell>
          <cell r="T150" t="str">
            <v>R8.5</v>
          </cell>
          <cell r="U150" t="str">
            <v>×</v>
          </cell>
          <cell r="V150" t="str">
            <v>日本光電</v>
          </cell>
          <cell r="W150" t="str">
            <v>カルジオライフ
AED-3100</v>
          </cell>
          <cell r="X150" t="str">
            <v>有</v>
          </cell>
          <cell r="Z150" t="str">
            <v>7:30～19:30
（12/30～1/4を除く。）</v>
          </cell>
          <cell r="AA150" t="str">
            <v>7:30～19:30
（12/30～1/4を除く。）</v>
          </cell>
          <cell r="AB150" t="str">
            <v>×</v>
          </cell>
          <cell r="AC150" t="str">
            <v>×</v>
          </cell>
          <cell r="AD150" t="str">
            <v>平日：7:30～19:30
（12/30～1/4を除く。）</v>
          </cell>
          <cell r="AE150" t="str">
            <v>土曜：7:30～19:30
（12/30～1/4を除く。）　／　日曜：×　／　祝日：×</v>
          </cell>
          <cell r="AI150" t="str">
            <v xml:space="preserve">基町保育園 </v>
          </cell>
        </row>
        <row r="151">
          <cell r="G151" t="str">
            <v>大町第二保育園</v>
          </cell>
          <cell r="H151" t="str">
            <v>広島市</v>
          </cell>
          <cell r="I151" t="str">
            <v>社会福祉法人
広島県同胞援護財団</v>
          </cell>
          <cell r="J151" t="str">
            <v>広島市安佐南区大町西2-26-1</v>
          </cell>
          <cell r="K151">
            <v>3</v>
          </cell>
          <cell r="L151" t="str">
            <v>R3</v>
          </cell>
          <cell r="M151">
            <v>1</v>
          </cell>
          <cell r="N151" t="str">
            <v>階</v>
          </cell>
          <cell r="O151" t="str">
            <v>事務室</v>
          </cell>
          <cell r="P151" t="str">
            <v>1階 事務室</v>
          </cell>
          <cell r="Q151" t="str">
            <v>-</v>
          </cell>
          <cell r="R151" t="str">
            <v>その他</v>
          </cell>
          <cell r="S151" t="str">
            <v>福）広島県同胞援護財団</v>
          </cell>
          <cell r="T151" t="str">
            <v>R9.1</v>
          </cell>
          <cell r="U151" t="str">
            <v>×</v>
          </cell>
          <cell r="V151" t="str">
            <v>フィリップス</v>
          </cell>
          <cell r="W151" t="str">
            <v>ハートスタートＦＲＸ</v>
          </cell>
          <cell r="X151" t="str">
            <v>有</v>
          </cell>
          <cell r="Y151" t="str">
            <v>指定管理施設。優先順位上位施設の整備状況により計画予定。大町幼稚園と合築</v>
          </cell>
          <cell r="Z151" t="str">
            <v>7:30～18:30
（12/30～1/4を除く。）</v>
          </cell>
          <cell r="AA151" t="str">
            <v>7:30～18:30
（12/30～1/4を除く。）</v>
          </cell>
          <cell r="AB151" t="str">
            <v>×</v>
          </cell>
          <cell r="AC151" t="str">
            <v>×</v>
          </cell>
          <cell r="AD151" t="str">
            <v>平日：7:30～18:30
（12/30～1/4を除く。）</v>
          </cell>
          <cell r="AE151" t="str">
            <v>土曜：7:30～18:30
（12/30～1/4を除く。）　／　日曜：×　／　祝日：×</v>
          </cell>
          <cell r="AI151" t="str">
            <v>大町第二保育園</v>
          </cell>
        </row>
        <row r="152">
          <cell r="G152" t="str">
            <v>広島市こども療育センター</v>
          </cell>
          <cell r="H152" t="str">
            <v>広島市</v>
          </cell>
          <cell r="I152" t="str">
            <v>社会福祉法人
広島市社会福祉事業団</v>
          </cell>
          <cell r="J152" t="str">
            <v>広島市東区光町2-15-55</v>
          </cell>
          <cell r="K152">
            <v>2</v>
          </cell>
          <cell r="L152" t="str">
            <v>H29.2.14</v>
          </cell>
          <cell r="M152">
            <v>1</v>
          </cell>
          <cell r="N152" t="str">
            <v>階</v>
          </cell>
          <cell r="O152" t="str">
            <v>総合案内</v>
          </cell>
          <cell r="P152" t="str">
            <v>1階 総合案内</v>
          </cell>
          <cell r="Q152" t="str">
            <v>-</v>
          </cell>
          <cell r="R152" t="str">
            <v>その他</v>
          </cell>
          <cell r="S152" t="str">
            <v>-</v>
          </cell>
          <cell r="T152" t="str">
            <v>R7.2</v>
          </cell>
          <cell r="U152" t="str">
            <v>×</v>
          </cell>
          <cell r="V152" t="str">
            <v>フィリップス</v>
          </cell>
          <cell r="W152" t="str">
            <v>HS1＋</v>
          </cell>
          <cell r="X152" t="str">
            <v>有</v>
          </cell>
          <cell r="Y152" t="str">
            <v>保管転換により設置（雇用促進課）
児童相談所（合築）
知的障害者更生相談所（合築）</v>
          </cell>
          <cell r="Z152" t="str">
            <v>8:30～17:15（8/6、12/29～1/3を除く。）</v>
          </cell>
          <cell r="AA152" t="str">
            <v>×</v>
          </cell>
          <cell r="AB152" t="str">
            <v>×</v>
          </cell>
          <cell r="AC152" t="str">
            <v>×</v>
          </cell>
          <cell r="AD152" t="str">
            <v>平日：8:30～17:15（8/6、12/29～1/3を除く。）</v>
          </cell>
          <cell r="AE152" t="str">
            <v>土曜：×　／　日曜：×　／　祝日：×</v>
          </cell>
          <cell r="AI152" t="str">
            <v>広島市こども療育センター</v>
          </cell>
        </row>
        <row r="153">
          <cell r="G153" t="str">
            <v>広島市西部こども療育センター</v>
          </cell>
          <cell r="H153" t="str">
            <v>広島市</v>
          </cell>
          <cell r="I153" t="str">
            <v>社会福祉法人
広島市社会福祉事業団</v>
          </cell>
          <cell r="J153" t="str">
            <v>広島市佐伯区海老山南2-2-18</v>
          </cell>
          <cell r="K153">
            <v>2</v>
          </cell>
          <cell r="L153">
            <v>44798</v>
          </cell>
          <cell r="M153">
            <v>1</v>
          </cell>
          <cell r="N153" t="str">
            <v>階</v>
          </cell>
          <cell r="O153" t="str">
            <v>ロビー</v>
          </cell>
          <cell r="P153" t="str">
            <v>1階 ロビー</v>
          </cell>
          <cell r="Q153" t="str">
            <v>-</v>
          </cell>
          <cell r="R153" t="str">
            <v>買取</v>
          </cell>
          <cell r="S153" t="str">
            <v>-</v>
          </cell>
          <cell r="T153" t="str">
            <v>R9.8</v>
          </cell>
          <cell r="U153" t="str">
            <v>×</v>
          </cell>
          <cell r="V153" t="str">
            <v>日本光電</v>
          </cell>
          <cell r="W153" t="str">
            <v>カルジオライフAED-3100</v>
          </cell>
          <cell r="X153" t="str">
            <v>有</v>
          </cell>
          <cell r="Z153" t="str">
            <v>8:30～17:15（8/6、12/29～1/3を除く。）</v>
          </cell>
          <cell r="AA153" t="str">
            <v>×</v>
          </cell>
          <cell r="AB153" t="str">
            <v>×</v>
          </cell>
          <cell r="AC153" t="str">
            <v>×</v>
          </cell>
          <cell r="AD153" t="str">
            <v>平日：8:30～17:15（8/6、12/29～1/3を除く。）</v>
          </cell>
          <cell r="AE153" t="str">
            <v>土曜：×　／　日曜：×　／　祝日：×</v>
          </cell>
          <cell r="AI153" t="str">
            <v>広島市西部こども療育センター</v>
          </cell>
        </row>
        <row r="154">
          <cell r="G154" t="str">
            <v>広島市北部こども療育センター</v>
          </cell>
          <cell r="H154" t="str">
            <v>広島市</v>
          </cell>
          <cell r="I154" t="str">
            <v>社会福祉法人
広島市社会福祉事業団</v>
          </cell>
          <cell r="J154" t="str">
            <v>広島市安佐北区可部南5-8-70</v>
          </cell>
          <cell r="K154">
            <v>2</v>
          </cell>
          <cell r="L154" t="str">
            <v>R2.3.5</v>
          </cell>
          <cell r="M154">
            <v>1</v>
          </cell>
          <cell r="N154" t="str">
            <v>階</v>
          </cell>
          <cell r="O154" t="str">
            <v>ロビー</v>
          </cell>
          <cell r="P154" t="str">
            <v>1階 ロビー</v>
          </cell>
          <cell r="Q154" t="str">
            <v>-</v>
          </cell>
          <cell r="R154" t="str">
            <v>買取</v>
          </cell>
          <cell r="S154" t="str">
            <v>-</v>
          </cell>
          <cell r="T154" t="str">
            <v>R10.3</v>
          </cell>
          <cell r="U154" t="str">
            <v>×</v>
          </cell>
          <cell r="V154" t="str">
            <v>フィリップス</v>
          </cell>
          <cell r="W154" t="str">
            <v>HS1＋</v>
          </cell>
          <cell r="X154" t="str">
            <v>有</v>
          </cell>
          <cell r="Y154" t="str">
            <v>北部障害者デイサービスセンター　（合築）</v>
          </cell>
          <cell r="Z154" t="str">
            <v>8:30～17:15（8/6、12/29～1/3を除く。）</v>
          </cell>
          <cell r="AA154" t="str">
            <v>×</v>
          </cell>
          <cell r="AB154" t="str">
            <v>×</v>
          </cell>
          <cell r="AC154" t="str">
            <v>×</v>
          </cell>
          <cell r="AD154" t="str">
            <v>平日：8:30～17:15（8/6、12/29～1/3を除く。）</v>
          </cell>
          <cell r="AE154" t="str">
            <v>土曜：×　／　日曜：×　／　祝日：×</v>
          </cell>
          <cell r="AI154" t="str">
            <v>広島市北部こども療育センター</v>
          </cell>
        </row>
        <row r="155">
          <cell r="G155" t="str">
            <v>中工場</v>
          </cell>
          <cell r="H155" t="str">
            <v>広島市</v>
          </cell>
          <cell r="I155" t="str">
            <v>広島市</v>
          </cell>
          <cell r="J155" t="str">
            <v>広島市中区南吉島1-5-1</v>
          </cell>
          <cell r="K155">
            <v>3</v>
          </cell>
          <cell r="L155">
            <v>44610</v>
          </cell>
          <cell r="M155">
            <v>3</v>
          </cell>
          <cell r="N155" t="str">
            <v>階</v>
          </cell>
          <cell r="O155" t="str">
            <v>中央制御室</v>
          </cell>
          <cell r="P155" t="str">
            <v>3階 中央制御室</v>
          </cell>
          <cell r="Q155" t="str">
            <v>-</v>
          </cell>
          <cell r="R155" t="str">
            <v>買取</v>
          </cell>
          <cell r="S155" t="str">
            <v>-</v>
          </cell>
          <cell r="T155" t="str">
            <v>R8.1</v>
          </cell>
          <cell r="U155" t="str">
            <v>×</v>
          </cell>
          <cell r="V155" t="str">
            <v>フィリップス</v>
          </cell>
          <cell r="W155" t="str">
            <v>ハートスタートＨＳ１+e</v>
          </cell>
          <cell r="X155" t="str">
            <v>有</v>
          </cell>
          <cell r="Z155" t="str">
            <v>24時間</v>
          </cell>
          <cell r="AA155" t="str">
            <v>24時間</v>
          </cell>
          <cell r="AB155" t="str">
            <v>24時間</v>
          </cell>
          <cell r="AC155" t="str">
            <v>24時間</v>
          </cell>
          <cell r="AD155" t="str">
            <v>平日：24時間</v>
          </cell>
          <cell r="AE155" t="str">
            <v>土曜：24時間　／　日曜：24時間　／　祝日：24時間</v>
          </cell>
          <cell r="AI155" t="str">
            <v>環境局中工場</v>
          </cell>
        </row>
        <row r="156">
          <cell r="G156" t="str">
            <v>安佐南工場
焼却施設</v>
          </cell>
          <cell r="H156" t="str">
            <v>広島市</v>
          </cell>
          <cell r="I156" t="str">
            <v>広島市</v>
          </cell>
          <cell r="J156" t="str">
            <v>広島市安佐南区伴北4-3990</v>
          </cell>
          <cell r="K156">
            <v>3</v>
          </cell>
          <cell r="L156">
            <v>43899</v>
          </cell>
          <cell r="M156">
            <v>3</v>
          </cell>
          <cell r="N156" t="str">
            <v>階</v>
          </cell>
          <cell r="O156" t="str">
            <v>中央制御室横</v>
          </cell>
          <cell r="P156" t="str">
            <v>3階 中央制御室横</v>
          </cell>
          <cell r="Q156" t="str">
            <v>-</v>
          </cell>
          <cell r="R156" t="str">
            <v>買取</v>
          </cell>
          <cell r="S156" t="str">
            <v>-</v>
          </cell>
          <cell r="T156" t="str">
            <v>R10.3</v>
          </cell>
          <cell r="U156" t="str">
            <v>×</v>
          </cell>
          <cell r="V156" t="str">
            <v>フィリップス</v>
          </cell>
          <cell r="W156" t="str">
            <v>ハートスタートＨＳ１＋</v>
          </cell>
          <cell r="X156" t="str">
            <v>有</v>
          </cell>
          <cell r="Z156" t="str">
            <v>24時間</v>
          </cell>
          <cell r="AA156" t="str">
            <v>24時間</v>
          </cell>
          <cell r="AB156" t="str">
            <v>24時間</v>
          </cell>
          <cell r="AC156" t="str">
            <v>24時間</v>
          </cell>
          <cell r="AD156" t="str">
            <v>平日：24時間</v>
          </cell>
          <cell r="AE156" t="str">
            <v>土曜：24時間　／　日曜：24時間　／　祝日：24時間</v>
          </cell>
          <cell r="AI156" t="str">
            <v>環境局安佐南工場</v>
          </cell>
        </row>
        <row r="157">
          <cell r="G157" t="str">
            <v>西部リサイクルプラザ</v>
          </cell>
          <cell r="H157" t="str">
            <v>広島市</v>
          </cell>
          <cell r="I157" t="str">
            <v>一般財団法人広島市　都市整備公社</v>
          </cell>
          <cell r="J157" t="str">
            <v>広島市西区商工センター7-7-2</v>
          </cell>
          <cell r="K157">
            <v>3</v>
          </cell>
          <cell r="L157">
            <v>45352</v>
          </cell>
          <cell r="M157">
            <v>1</v>
          </cell>
          <cell r="N157" t="str">
            <v>階</v>
          </cell>
          <cell r="O157" t="str">
            <v>ロビー</v>
          </cell>
          <cell r="P157" t="str">
            <v>1階 ロビー</v>
          </cell>
          <cell r="Q157" t="str">
            <v>-</v>
          </cell>
          <cell r="R157" t="str">
            <v>買取</v>
          </cell>
          <cell r="S157" t="str">
            <v>-</v>
          </cell>
          <cell r="T157" t="str">
            <v>R10.3</v>
          </cell>
          <cell r="U157" t="str">
            <v>×</v>
          </cell>
          <cell r="V157" t="str">
            <v>日本光電</v>
          </cell>
          <cell r="W157" t="str">
            <v>カルジオライフ　ＡＥＤ－3100</v>
          </cell>
          <cell r="X157" t="str">
            <v>有</v>
          </cell>
          <cell r="Z157" t="str">
            <v>9:00～17:00（土曜日、祝日の翌日、8月6日、年末年始を除く。）</v>
          </cell>
          <cell r="AA157" t="str">
            <v>×</v>
          </cell>
          <cell r="AB157" t="str">
            <v>9:00～17:00</v>
          </cell>
          <cell r="AC157" t="str">
            <v>9:00～17:00</v>
          </cell>
          <cell r="AD157" t="str">
            <v>平日：9:00～17:00（土曜日、祝日の翌日、8月6日、年末年始を除く。）</v>
          </cell>
          <cell r="AE157" t="str">
            <v>土曜：×　／　日曜：9:00～17:00　／　祝日：9:00～17:00</v>
          </cell>
          <cell r="AI157" t="str">
            <v>環境局業務第一課</v>
          </cell>
        </row>
        <row r="158">
          <cell r="G158" t="str">
            <v>北部資源選別センター</v>
          </cell>
          <cell r="H158" t="str">
            <v>広島市</v>
          </cell>
          <cell r="I158" t="str">
            <v>広島市</v>
          </cell>
          <cell r="J158" t="str">
            <v>広島市安佐北区安佐町大字筒瀬864</v>
          </cell>
          <cell r="K158">
            <v>3</v>
          </cell>
          <cell r="L158">
            <v>45352</v>
          </cell>
          <cell r="M158">
            <v>1</v>
          </cell>
          <cell r="N158" t="str">
            <v>階</v>
          </cell>
          <cell r="O158" t="str">
            <v>ロビー</v>
          </cell>
          <cell r="P158" t="str">
            <v>1階 ロビー</v>
          </cell>
          <cell r="Q158" t="str">
            <v>-</v>
          </cell>
          <cell r="R158" t="str">
            <v>買取</v>
          </cell>
          <cell r="S158" t="str">
            <v>-</v>
          </cell>
          <cell r="T158" t="str">
            <v>R10.3</v>
          </cell>
          <cell r="U158" t="str">
            <v>×</v>
          </cell>
          <cell r="V158" t="str">
            <v>日本光電</v>
          </cell>
          <cell r="W158" t="str">
            <v>カルジオライフ　ＡＥＤ－3100</v>
          </cell>
          <cell r="X158" t="str">
            <v>有</v>
          </cell>
          <cell r="Z158" t="str">
            <v>9:00～17:00</v>
          </cell>
          <cell r="AA158" t="str">
            <v>×</v>
          </cell>
          <cell r="AB158" t="str">
            <v>×</v>
          </cell>
          <cell r="AC158" t="str">
            <v>9:00～17:00</v>
          </cell>
          <cell r="AD158" t="str">
            <v>平日：9:00～17:00</v>
          </cell>
          <cell r="AE158" t="str">
            <v>土曜：×　／　日曜：×　／　祝日：9:00～17:00</v>
          </cell>
          <cell r="AI158" t="str">
            <v>環境局業務第一課</v>
          </cell>
        </row>
        <row r="159">
          <cell r="G159" t="str">
            <v>広島サンプラザ</v>
          </cell>
          <cell r="H159" t="str">
            <v>広島市</v>
          </cell>
          <cell r="I159" t="str">
            <v>公益財団法人　　　　　　広島市文化財団</v>
          </cell>
          <cell r="J159" t="str">
            <v>広島市西区商工センター3-1-1</v>
          </cell>
          <cell r="K159">
            <v>2</v>
          </cell>
          <cell r="L159">
            <v>44434</v>
          </cell>
          <cell r="M159">
            <v>1</v>
          </cell>
          <cell r="N159" t="str">
            <v>階</v>
          </cell>
          <cell r="O159" t="str">
            <v>フロント</v>
          </cell>
          <cell r="P159" t="str">
            <v>1階 フロント</v>
          </cell>
          <cell r="Q159" t="str">
            <v>-</v>
          </cell>
          <cell r="R159" t="str">
            <v>買取</v>
          </cell>
          <cell r="S159" t="str">
            <v>-</v>
          </cell>
          <cell r="T159" t="str">
            <v>R7.8</v>
          </cell>
          <cell r="U159" t="str">
            <v>×</v>
          </cell>
          <cell r="V159" t="str">
            <v>フィリップス</v>
          </cell>
          <cell r="W159" t="str">
            <v>ハートスタートＨＳ1+ｅ</v>
          </cell>
          <cell r="X159" t="str">
            <v>有</v>
          </cell>
          <cell r="Z159" t="str">
            <v>24時間</v>
          </cell>
          <cell r="AA159" t="str">
            <v>24時間</v>
          </cell>
          <cell r="AB159" t="str">
            <v>24時間</v>
          </cell>
          <cell r="AC159" t="str">
            <v>24時間</v>
          </cell>
          <cell r="AD159" t="str">
            <v>平日：24時間</v>
          </cell>
          <cell r="AE159" t="str">
            <v>土曜：24時間　／　日曜：24時間　／　祝日：24時間</v>
          </cell>
          <cell r="AI159" t="str">
            <v>経済観光局雇用推進課</v>
          </cell>
        </row>
        <row r="160">
          <cell r="G160" t="str">
            <v>広島市シルバー人材センター</v>
          </cell>
          <cell r="H160" t="str">
            <v>公益社団法人広島市シルバー・協同労働センター</v>
          </cell>
          <cell r="I160" t="str">
            <v>公益社団法人広島市シルバー・協同労働センター</v>
          </cell>
          <cell r="J160" t="str">
            <v>広島市中区西白島町23-9</v>
          </cell>
          <cell r="K160">
            <v>3</v>
          </cell>
          <cell r="L160">
            <v>45422</v>
          </cell>
          <cell r="M160">
            <v>3</v>
          </cell>
          <cell r="N160" t="str">
            <v>階</v>
          </cell>
          <cell r="O160" t="str">
            <v>事務所</v>
          </cell>
          <cell r="P160" t="str">
            <v>3階 事務所</v>
          </cell>
          <cell r="Q160" t="str">
            <v>-</v>
          </cell>
          <cell r="R160" t="str">
            <v>その他</v>
          </cell>
          <cell r="S160" t="str">
            <v>-</v>
          </cell>
          <cell r="T160">
            <v>45787</v>
          </cell>
          <cell r="U160" t="str">
            <v>×</v>
          </cell>
          <cell r="V160" t="str">
            <v>日本光電</v>
          </cell>
          <cell r="W160" t="str">
            <v>AED3100</v>
          </cell>
          <cell r="X160" t="str">
            <v>有</v>
          </cell>
          <cell r="Z160" t="str">
            <v>8:30～17:15（8/6、12/29～1/3を除く。）</v>
          </cell>
          <cell r="AA160" t="str">
            <v>×</v>
          </cell>
          <cell r="AB160" t="str">
            <v>×</v>
          </cell>
          <cell r="AC160" t="str">
            <v>×</v>
          </cell>
          <cell r="AD160" t="str">
            <v>平日：8:30～17:15（8/6、12/29～1/3を除く。）</v>
          </cell>
          <cell r="AE160" t="str">
            <v>土曜：×　／　日曜：×　／　祝日：×</v>
          </cell>
          <cell r="AI160" t="str">
            <v>管理係</v>
          </cell>
        </row>
        <row r="161">
          <cell r="G161" t="str">
            <v>中小企業会館</v>
          </cell>
          <cell r="H161" t="str">
            <v>広島市</v>
          </cell>
          <cell r="I161" t="str">
            <v>(株)オオケン</v>
          </cell>
          <cell r="J161" t="str">
            <v>広島市西区商工センター1-14-1</v>
          </cell>
          <cell r="K161">
            <v>2</v>
          </cell>
          <cell r="L161" t="str">
            <v>R5.8</v>
          </cell>
          <cell r="M161">
            <v>1</v>
          </cell>
          <cell r="N161" t="str">
            <v>階</v>
          </cell>
          <cell r="O161" t="str">
            <v>西側入口横</v>
          </cell>
          <cell r="P161" t="str">
            <v>1階 西側入口横</v>
          </cell>
          <cell r="Q161" t="str">
            <v>-</v>
          </cell>
          <cell r="R161" t="str">
            <v>配備</v>
          </cell>
          <cell r="S161" t="str">
            <v>（株）オオケン</v>
          </cell>
          <cell r="T161" t="str">
            <v>バッテリー：R10.07.30</v>
          </cell>
          <cell r="U161" t="str">
            <v>×</v>
          </cell>
          <cell r="V161" t="str">
            <v xml:space="preserve">Asahi KASEI </v>
          </cell>
          <cell r="W161" t="str">
            <v>ZOLL　AED3</v>
          </cell>
          <cell r="X161" t="str">
            <v>有</v>
          </cell>
          <cell r="Z161" t="str">
            <v>6:30～23:00
※12/29～1/3休館日は除く</v>
          </cell>
          <cell r="AA161" t="str">
            <v>6:30～23:00
※12/29～1/3休館日は除く</v>
          </cell>
          <cell r="AB161" t="str">
            <v>6:30～23:00
※12/29～1/3休館日は除く</v>
          </cell>
          <cell r="AC161" t="str">
            <v>6:30～23:00
※12/29～1/3休館日は除く</v>
          </cell>
          <cell r="AD161" t="str">
            <v>平日：6:30～23:00
※12/29～1/3休館日は除く</v>
          </cell>
          <cell r="AE161" t="str">
            <v>土曜：6:30～23:00
※12/29～1/3休館日は除く　／　日曜：6:30～23:00
※12/29～1/3休館日は除く　／　祝日：6:30～23:00
※12/29～1/3休館日は除く</v>
          </cell>
          <cell r="AI161" t="str">
            <v>広島市中小企業会館</v>
          </cell>
        </row>
        <row r="162">
          <cell r="G162" t="str">
            <v>紙屋町シャレオ</v>
          </cell>
          <cell r="H162" t="str">
            <v>広島地下街開発㈱</v>
          </cell>
          <cell r="I162" t="str">
            <v>広島地下街開発(株)</v>
          </cell>
          <cell r="J162" t="str">
            <v>広島市中区基町地下街100号</v>
          </cell>
          <cell r="K162">
            <v>3</v>
          </cell>
          <cell r="L162" t="str">
            <v>H31</v>
          </cell>
          <cell r="M162" t="str">
            <v>地下 1</v>
          </cell>
          <cell r="N162" t="str">
            <v>階</v>
          </cell>
          <cell r="O162" t="str">
            <v>防災センター</v>
          </cell>
          <cell r="P162" t="str">
            <v>地下 1階 防災センター</v>
          </cell>
          <cell r="Q162" t="str">
            <v>-</v>
          </cell>
          <cell r="R162" t="str">
            <v>-</v>
          </cell>
          <cell r="S162" t="str">
            <v>広島地下街開発(株)</v>
          </cell>
          <cell r="T162" t="str">
            <v>R8.6</v>
          </cell>
          <cell r="U162" t="str">
            <v>×</v>
          </cell>
          <cell r="V162" t="str">
            <v>日本光電</v>
          </cell>
          <cell r="W162" t="str">
            <v>AED-3100</v>
          </cell>
          <cell r="X162" t="str">
            <v>有</v>
          </cell>
          <cell r="Y162" t="str">
            <v>H30.4.1機種更新
AED-2100 →　AED-3100　リース</v>
          </cell>
          <cell r="Z162" t="str">
            <v>24時間</v>
          </cell>
          <cell r="AA162" t="str">
            <v>24時間</v>
          </cell>
          <cell r="AB162" t="str">
            <v>24時間</v>
          </cell>
          <cell r="AC162" t="str">
            <v>24時間</v>
          </cell>
          <cell r="AD162" t="str">
            <v>平日：24時間</v>
          </cell>
          <cell r="AE162" t="str">
            <v>土曜：24時間　／　日曜：24時間　／　祝日：24時間</v>
          </cell>
          <cell r="AI162" t="str">
            <v>広島地下街開発株式会社</v>
          </cell>
        </row>
        <row r="163">
          <cell r="G163" t="str">
            <v>産業振興センター（ミクシス・ビル）</v>
          </cell>
          <cell r="H163" t="str">
            <v>広島市</v>
          </cell>
          <cell r="I163" t="str">
            <v>（公財）広島市産業　　　振興センタ-</v>
          </cell>
          <cell r="J163" t="str">
            <v>広島市西区草津新町1-21-35</v>
          </cell>
          <cell r="K163">
            <v>3</v>
          </cell>
          <cell r="L163">
            <v>43191</v>
          </cell>
          <cell r="M163" t="str">
            <v>広島ミクシス・ビル 1</v>
          </cell>
          <cell r="N163" t="str">
            <v>階</v>
          </cell>
          <cell r="O163" t="str">
            <v>管理室前</v>
          </cell>
          <cell r="P163" t="str">
            <v>広島ミクシス・ビル 1階 管理室前</v>
          </cell>
          <cell r="Q163" t="str">
            <v>-</v>
          </cell>
          <cell r="R163" t="str">
            <v>その他</v>
          </cell>
          <cell r="S163" t="str">
            <v>(公財)広島市産業振興センター</v>
          </cell>
          <cell r="T163" t="str">
            <v>R8.6</v>
          </cell>
          <cell r="U163" t="str">
            <v>×</v>
          </cell>
          <cell r="V163" t="str">
            <v>日本光電</v>
          </cell>
          <cell r="W163" t="str">
            <v>AED-3100</v>
          </cell>
          <cell r="X163" t="str">
            <v>有</v>
          </cell>
          <cell r="Y163" t="str">
            <v>H30.4.1機種更新
AED-2100 →　AED-3100　リース</v>
          </cell>
          <cell r="Z163" t="str">
            <v>8:00～20:00（12/29～1/3を除く。）</v>
          </cell>
          <cell r="AA163" t="str">
            <v>8:00～20:00（12/29～1/3を除く。）</v>
          </cell>
          <cell r="AB163" t="str">
            <v>8:00～19:00（12/29～1/3を除く。）</v>
          </cell>
          <cell r="AC163" t="str">
            <v>8:00～19:00（12/29～1/3を除く。）</v>
          </cell>
          <cell r="AD163" t="str">
            <v>平日：8:00～20:00（12/29～1/3を除く。）</v>
          </cell>
          <cell r="AE163" t="str">
            <v>土曜：8:00～20:00（12/29～1/3を除く。）　／　日曜：8:00～19:00（12/29～1/3を除く。）　／　祝日：8:00～19:00（12/29～1/3を除く。）</v>
          </cell>
          <cell r="AI163" t="str">
            <v>（公財）広島市産業振興センター</v>
          </cell>
        </row>
        <row r="164">
          <cell r="G164" t="str">
            <v>工業技術センター</v>
          </cell>
          <cell r="H164" t="str">
            <v>広島市</v>
          </cell>
          <cell r="I164" t="str">
            <v>（公財）広島市産業　　　振興センタ-</v>
          </cell>
          <cell r="J164" t="str">
            <v>広島市中区千田町3-8-24</v>
          </cell>
          <cell r="K164">
            <v>3</v>
          </cell>
          <cell r="L164">
            <v>43117</v>
          </cell>
          <cell r="M164">
            <v>1</v>
          </cell>
          <cell r="N164" t="str">
            <v>階</v>
          </cell>
          <cell r="O164" t="str">
            <v>受付横</v>
          </cell>
          <cell r="P164" t="str">
            <v>1階 受付横</v>
          </cell>
          <cell r="Q164" t="str">
            <v>-</v>
          </cell>
          <cell r="R164" t="str">
            <v>買取</v>
          </cell>
          <cell r="S164" t="str">
            <v>-</v>
          </cell>
          <cell r="T164" t="str">
            <v>R8.1</v>
          </cell>
          <cell r="U164" t="str">
            <v>×</v>
          </cell>
          <cell r="V164" t="str">
            <v>フィリップス</v>
          </cell>
          <cell r="W164" t="str">
            <v>ハートスタートHS1</v>
          </cell>
          <cell r="X164" t="str">
            <v>有</v>
          </cell>
          <cell r="Y164" t="str">
            <v>平成30年1月17日更新</v>
          </cell>
          <cell r="Z164" t="str">
            <v>８：３０～１７：１５
（8/6、12/29～1/3を除く）</v>
          </cell>
          <cell r="AA164" t="str">
            <v>×</v>
          </cell>
          <cell r="AB164" t="str">
            <v>×</v>
          </cell>
          <cell r="AC164" t="str">
            <v>×</v>
          </cell>
          <cell r="AD164" t="str">
            <v>平日：８：３０～１７：１５
（8/6、12/29～1/3を除く）</v>
          </cell>
          <cell r="AE164" t="str">
            <v>土曜：×　／　日曜：×　／　祝日：×</v>
          </cell>
          <cell r="AI164" t="str">
            <v>（公財）広島市産業振興センター/工業技術センター技術振興室</v>
          </cell>
        </row>
        <row r="165">
          <cell r="G165" t="str">
            <v>広島市平和記念公園レストハウス</v>
          </cell>
          <cell r="H165" t="str">
            <v>広島市</v>
          </cell>
          <cell r="I165" t="str">
            <v>平和記念公園レストハウスつなぐプロジェクト共同事業体</v>
          </cell>
          <cell r="J165" t="str">
            <v>広島市中区中島町1-1</v>
          </cell>
          <cell r="K165">
            <v>2</v>
          </cell>
          <cell r="L165">
            <v>45601</v>
          </cell>
          <cell r="M165">
            <v>1</v>
          </cell>
          <cell r="N165" t="str">
            <v>階</v>
          </cell>
          <cell r="O165" t="str">
            <v>入口</v>
          </cell>
          <cell r="P165" t="str">
            <v>1階 入口</v>
          </cell>
          <cell r="Q165" t="str">
            <v>-</v>
          </cell>
          <cell r="R165" t="str">
            <v>買取</v>
          </cell>
          <cell r="S165" t="str">
            <v>-</v>
          </cell>
          <cell r="T165" t="str">
            <v>R10.10</v>
          </cell>
          <cell r="U165" t="str">
            <v>×</v>
          </cell>
          <cell r="V165" t="str">
            <v>フィリップス</v>
          </cell>
          <cell r="W165" t="str">
            <v>ハートスタートSH1＋e</v>
          </cell>
          <cell r="X165" t="str">
            <v>有</v>
          </cell>
          <cell r="Z165" t="str">
            <v>3月～11月/8：30～18：00
8月/8：30～19：00
（8/5は8：30～20：00、8/6は7：30～20：00）
12月～2月/8：30～17：00</v>
          </cell>
          <cell r="AA165" t="str">
            <v>3月～11月/8：30～18：00
8月/8：30～19：00
（8/5は8：30～20：00、8/6は7：30～20：00）
12月～2月/8：30～17：00</v>
          </cell>
          <cell r="AB165" t="str">
            <v>3月～11月/8：30～18：00
8月/8：30～19：00
（8/5は8：30～20：00、8/6は7：30～20：00）
12月～2月/8：30～17：00</v>
          </cell>
          <cell r="AC165" t="str">
            <v>3月～11月/8：30～18：00
8月/8：30～19：00
（8/5は8：30～20：00、8/6は7：30～20：00）
12月～2月/8：30～17：00</v>
          </cell>
          <cell r="AD165" t="str">
            <v>平日：3月～11月/8：30～18：00
8月/8：30～19：00
（8/5は8：30～20：00、8/6は7：30～20：00）
12月～2月/8：30～17：00</v>
          </cell>
          <cell r="AE165" t="str">
            <v>土曜：3月～11月/8：30～18：00
8月/8：30～19：00
（8/5は8：30～20：00、8/6は7：30～20：00）
12月～2月/8：30～17：00　／　日曜：3月～11月/8：30～18：00
8月/8：30～19：00
（8/5は8：30～20：00、8/6は7：30～20：00）
12月～2月/8：30～17：00　／　祝日：3月～11月/8：30～18：00
8月/8：30～19：00
（8/5は8：30～20：00、8/6は7：30～20：00）
12月～2月/8：30～17：00</v>
          </cell>
          <cell r="AI165" t="str">
            <v>広島市平和記念公園レストハウスつなぐプロジェクト共同事業体</v>
          </cell>
        </row>
        <row r="166">
          <cell r="G166" t="str">
            <v>花みどり公園</v>
          </cell>
          <cell r="H166" t="str">
            <v>広島市</v>
          </cell>
          <cell r="I166" t="str">
            <v>(公財)広島市農林水産振興センタ-</v>
          </cell>
          <cell r="J166" t="str">
            <v>広島市安佐北区安佐町久地2411-1</v>
          </cell>
          <cell r="K166">
            <v>2</v>
          </cell>
          <cell r="L166">
            <v>45139</v>
          </cell>
          <cell r="M166">
            <v>1</v>
          </cell>
          <cell r="N166" t="str">
            <v>階</v>
          </cell>
          <cell r="O166" t="str">
            <v>管理事務所</v>
          </cell>
          <cell r="P166" t="str">
            <v>1階 管理事務所</v>
          </cell>
          <cell r="Q166" t="str">
            <v>-</v>
          </cell>
          <cell r="R166" t="str">
            <v>その他</v>
          </cell>
          <cell r="S166" t="str">
            <v>-</v>
          </cell>
          <cell r="T166" t="str">
            <v>R9.7</v>
          </cell>
          <cell r="U166" t="str">
            <v>×</v>
          </cell>
          <cell r="V166" t="str">
            <v>フィリップス</v>
          </cell>
          <cell r="W166" t="str">
            <v>ハートスタートFRx+e</v>
          </cell>
          <cell r="X166" t="str">
            <v>有</v>
          </cell>
          <cell r="Y166" t="str">
            <v>R5.8更新(リース契約)</v>
          </cell>
          <cell r="Z166" t="str">
            <v>9：00～16：30
休園日（火曜日）を除く</v>
          </cell>
          <cell r="AA166" t="str">
            <v>9：00～16：30</v>
          </cell>
          <cell r="AB166" t="str">
            <v>9：00～16：30</v>
          </cell>
          <cell r="AC166" t="str">
            <v>9：00～16：30</v>
          </cell>
          <cell r="AD166" t="str">
            <v>平日：9：00～16：30
休園日（火曜日）を除く</v>
          </cell>
          <cell r="AE166" t="str">
            <v>土曜：9：00～16：30　／　日曜：9：00～16：30　／　祝日：9：00～16：30</v>
          </cell>
          <cell r="AI166" t="str">
            <v>(公財)広島市農林水産振興センター花みどり公園</v>
          </cell>
        </row>
        <row r="167">
          <cell r="G167" t="str">
            <v>農業振興センター</v>
          </cell>
          <cell r="H167" t="str">
            <v>広島市</v>
          </cell>
          <cell r="I167" t="str">
            <v>(公財)広島市農林水産振興センタ-</v>
          </cell>
          <cell r="J167" t="str">
            <v>広島市安佐北区深川8-30-12</v>
          </cell>
          <cell r="K167">
            <v>3</v>
          </cell>
          <cell r="L167" t="str">
            <v>R1年8.1</v>
          </cell>
          <cell r="M167">
            <v>2</v>
          </cell>
          <cell r="N167" t="str">
            <v>階</v>
          </cell>
          <cell r="O167" t="str">
            <v>調整課事務所</v>
          </cell>
          <cell r="P167" t="str">
            <v>2階 調整課事務所</v>
          </cell>
          <cell r="Q167" t="str">
            <v>(公財)広島市農林水産振興センタ-</v>
          </cell>
          <cell r="R167" t="str">
            <v>その他</v>
          </cell>
          <cell r="S167" t="str">
            <v>(公財)広島市農林水産振興センタ-</v>
          </cell>
          <cell r="T167" t="str">
            <v>R9.1</v>
          </cell>
          <cell r="U167" t="str">
            <v>×</v>
          </cell>
          <cell r="V167" t="str">
            <v>フィリップス</v>
          </cell>
          <cell r="W167" t="str">
            <v>ハートスタートFRx+</v>
          </cell>
          <cell r="X167" t="str">
            <v>有</v>
          </cell>
          <cell r="Y167" t="str">
            <v>R1.8.1指定管理者予算措置</v>
          </cell>
          <cell r="Z167" t="str">
            <v>8：30～17：15</v>
          </cell>
          <cell r="AA167" t="str">
            <v>×</v>
          </cell>
          <cell r="AB167" t="str">
            <v>×</v>
          </cell>
          <cell r="AC167" t="str">
            <v>×</v>
          </cell>
          <cell r="AD167" t="str">
            <v>平日：8：30～17：15</v>
          </cell>
          <cell r="AE167" t="str">
            <v>土曜：×　／　日曜：×　／　祝日：×</v>
          </cell>
          <cell r="AI167" t="str">
            <v>(公財)広島市農林水産振興センター事務局</v>
          </cell>
        </row>
        <row r="168">
          <cell r="G168" t="str">
            <v>湯来農村環境改善センター</v>
          </cell>
          <cell r="H168" t="str">
            <v>広島市</v>
          </cell>
          <cell r="I168" t="str">
            <v>広島市湯来農村
環境改善センタ-</v>
          </cell>
          <cell r="J168" t="str">
            <v>広島市佐伯区湯来町麦谷2501</v>
          </cell>
          <cell r="K168">
            <v>2</v>
          </cell>
          <cell r="L168">
            <v>41730</v>
          </cell>
          <cell r="M168">
            <v>1</v>
          </cell>
          <cell r="N168" t="str">
            <v>階</v>
          </cell>
          <cell r="O168" t="str">
            <v>施設入口</v>
          </cell>
          <cell r="P168" t="str">
            <v>1階 施設入口</v>
          </cell>
          <cell r="Q168" t="str">
            <v>-</v>
          </cell>
          <cell r="R168" t="str">
            <v>配備</v>
          </cell>
          <cell r="S168" t="str">
            <v>広島市湯来農村
環境改善センタ-
運営協議会</v>
          </cell>
          <cell r="T168" t="str">
            <v>バッテリ・パッド交換　R8年5月</v>
          </cell>
          <cell r="U168" t="str">
            <v>×</v>
          </cell>
          <cell r="V168" t="str">
            <v>オムロン</v>
          </cell>
          <cell r="W168" t="str">
            <v>レスキュ-ハート
ＨＤＦ-3500</v>
          </cell>
          <cell r="X168" t="str">
            <v>×</v>
          </cell>
          <cell r="Y168" t="str">
            <v>R７設置（リース）小児用パッド導入予定</v>
          </cell>
          <cell r="Z168" t="str">
            <v>平日：8：30～22：00（火曜日を除く）</v>
          </cell>
          <cell r="AA168" t="str">
            <v>土曜日：8:30～22：00</v>
          </cell>
          <cell r="AB168" t="str">
            <v>日曜日：8:30～22：00</v>
          </cell>
          <cell r="AC168" t="str">
            <v>祝日：×（日曜日は提供可能）</v>
          </cell>
          <cell r="AD168" t="str">
            <v>平日：平日：8：30～22：00（火曜日を除く）</v>
          </cell>
          <cell r="AE168" t="str">
            <v>土曜：土曜日：8:30～22：00　／　日曜：日曜日：8:30～22：00　／　祝日：祝日：×（日曜日は提供可能）</v>
          </cell>
          <cell r="AI168" t="str">
            <v>広島市湯来農村環境改善センター</v>
          </cell>
        </row>
        <row r="169">
          <cell r="G169" t="str">
            <v>こども村</v>
          </cell>
          <cell r="H169" t="str">
            <v>広島市</v>
          </cell>
          <cell r="I169" t="str">
            <v>（公財）広島市文化財団</v>
          </cell>
          <cell r="J169" t="str">
            <v>広島市安佐北区安佐町大字小河内5135</v>
          </cell>
          <cell r="K169">
            <v>2</v>
          </cell>
          <cell r="L169">
            <v>44945</v>
          </cell>
          <cell r="M169">
            <v>1</v>
          </cell>
          <cell r="N169" t="str">
            <v>階</v>
          </cell>
          <cell r="O169" t="str">
            <v>研修センター玄関ロビー</v>
          </cell>
          <cell r="P169" t="str">
            <v>1階 研修センター玄関ロビー</v>
          </cell>
          <cell r="Q169" t="str">
            <v>-</v>
          </cell>
          <cell r="R169" t="str">
            <v>買取</v>
          </cell>
          <cell r="S169" t="str">
            <v>-</v>
          </cell>
          <cell r="T169" t="str">
            <v>R9.1</v>
          </cell>
          <cell r="U169" t="str">
            <v>×</v>
          </cell>
          <cell r="V169" t="str">
            <v>フィリップス</v>
          </cell>
          <cell r="W169" t="str">
            <v>ハートスタートFRx+e</v>
          </cell>
          <cell r="X169" t="str">
            <v>有</v>
          </cell>
          <cell r="Z169" t="str">
            <v>8:30～17:15（月曜日、祝日の翌日を除く。）</v>
          </cell>
          <cell r="AA169" t="str">
            <v>8:30～17:15（祝日の翌日を除く。）</v>
          </cell>
          <cell r="AB169" t="str">
            <v>8:30～17:15（祝日の翌日を除く。）</v>
          </cell>
          <cell r="AC169" t="str">
            <v>8:30～17:15（祝日の翌日を除く。）</v>
          </cell>
          <cell r="AD169" t="str">
            <v>平日：8:30～17:15（月曜日、祝日の翌日を除く。）</v>
          </cell>
          <cell r="AE169" t="str">
            <v>土曜：8:30～17:15（祝日の翌日を除く。）　／　日曜：8:30～17:15（祝日の翌日を除く。）　／　祝日：8:30～17:15（祝日の翌日を除く。）</v>
          </cell>
          <cell r="AI169" t="str">
            <v>青少年野外活動センター・こども村</v>
          </cell>
        </row>
        <row r="170">
          <cell r="G170" t="str">
            <v>広島市森林公園</v>
          </cell>
          <cell r="H170" t="str">
            <v>広島市</v>
          </cell>
          <cell r="I170" t="str">
            <v>昆虫館：公益財団法人広島市みどり生きもの協会</v>
          </cell>
          <cell r="J170" t="str">
            <v>広島市東区福田町字藤ケ丸10173</v>
          </cell>
          <cell r="K170">
            <v>2</v>
          </cell>
          <cell r="L170">
            <v>43874</v>
          </cell>
          <cell r="M170">
            <v>1</v>
          </cell>
          <cell r="N170" t="str">
            <v>階</v>
          </cell>
          <cell r="O170" t="str">
            <v>昆虫館</v>
          </cell>
          <cell r="P170" t="str">
            <v>1階 昆虫館</v>
          </cell>
          <cell r="Q170" t="str">
            <v>②　森林公園管理センター
③　 休憩所（森林公園芝生広場付近）</v>
          </cell>
          <cell r="R170" t="str">
            <v>買取</v>
          </cell>
          <cell r="T170" t="str">
            <v>R6.2</v>
          </cell>
          <cell r="U170" t="str">
            <v>×</v>
          </cell>
          <cell r="V170" t="str">
            <v>フィリップス</v>
          </cell>
          <cell r="W170" t="str">
            <v>ハートスタートHS1＋</v>
          </cell>
          <cell r="X170" t="str">
            <v>有</v>
          </cell>
          <cell r="Z170" t="str">
            <v>9:00～16:30（水曜日、12/29～1/3を除く。）</v>
          </cell>
          <cell r="AA170" t="str">
            <v>9:00～16:30（12/29～1/3を除く。）</v>
          </cell>
          <cell r="AB170" t="str">
            <v>9:00～16:30（12/29～1/3を除く。）</v>
          </cell>
          <cell r="AC170" t="str">
            <v>9:00～16:30（12/29～1/3を除く。）</v>
          </cell>
          <cell r="AD170" t="str">
            <v>平日：9:00～16:30（水曜日、12/29～1/3を除く。）</v>
          </cell>
          <cell r="AE170" t="str">
            <v>土曜：9:00～16:30（12/29～1/3を除く。）　／　日曜：9:00～16:30（12/29～1/3を除く。）　／　祝日：9:00～16:30（12/29～1/3を除く。）</v>
          </cell>
          <cell r="AI170" t="str">
            <v>広島市森林公園昆虫館</v>
          </cell>
        </row>
        <row r="171">
          <cell r="G171" t="str">
            <v>広島市水産振興センター</v>
          </cell>
          <cell r="H171" t="str">
            <v>広島市</v>
          </cell>
          <cell r="I171" t="str">
            <v>(公財)広島市農林水産振興センタ-</v>
          </cell>
          <cell r="J171" t="str">
            <v>広島市西区商工センタ-8-5-1</v>
          </cell>
          <cell r="K171">
            <v>3</v>
          </cell>
          <cell r="L171">
            <v>45470</v>
          </cell>
          <cell r="M171">
            <v>1</v>
          </cell>
          <cell r="N171" t="str">
            <v>階</v>
          </cell>
          <cell r="O171" t="str">
            <v>本館棟事務室入口</v>
          </cell>
          <cell r="P171" t="str">
            <v>1階 本館棟事務室入口</v>
          </cell>
          <cell r="Q171" t="str">
            <v>-</v>
          </cell>
          <cell r="R171" t="str">
            <v>買取</v>
          </cell>
          <cell r="S171" t="str">
            <v>(公財)広島市農林水産振興センタ-</v>
          </cell>
          <cell r="T171" t="str">
            <v>R10.6</v>
          </cell>
          <cell r="U171" t="str">
            <v>×</v>
          </cell>
          <cell r="V171" t="str">
            <v>フィリップス</v>
          </cell>
          <cell r="W171" t="str">
            <v>ハートスタートFRx+e</v>
          </cell>
          <cell r="X171" t="str">
            <v>有</v>
          </cell>
          <cell r="Z171" t="str">
            <v>8:30～17：15</v>
          </cell>
          <cell r="AA171" t="str">
            <v>×</v>
          </cell>
          <cell r="AB171" t="str">
            <v>×</v>
          </cell>
          <cell r="AC171" t="str">
            <v>×</v>
          </cell>
          <cell r="AD171" t="str">
            <v>平日：8:30～17：15</v>
          </cell>
          <cell r="AE171" t="str">
            <v>土曜：×　／　日曜：×　／　祝日：×</v>
          </cell>
          <cell r="AI171" t="str">
            <v>公益財団法人広島市農林水産振興センター水産部普及指導課</v>
          </cell>
        </row>
        <row r="172">
          <cell r="G172" t="str">
            <v>食肉市場</v>
          </cell>
          <cell r="H172" t="str">
            <v>広島市</v>
          </cell>
          <cell r="I172" t="str">
            <v>広島市</v>
          </cell>
          <cell r="J172" t="str">
            <v>広島市西区草津港1-11-1</v>
          </cell>
          <cell r="K172">
            <v>3</v>
          </cell>
          <cell r="L172">
            <v>45000</v>
          </cell>
          <cell r="M172">
            <v>1</v>
          </cell>
          <cell r="N172" t="str">
            <v>階</v>
          </cell>
          <cell r="O172" t="str">
            <v>南門守衛所</v>
          </cell>
          <cell r="P172" t="str">
            <v>1階 南門守衛所</v>
          </cell>
          <cell r="Q172" t="str">
            <v>-</v>
          </cell>
          <cell r="R172" t="str">
            <v>買取</v>
          </cell>
          <cell r="S172" t="str">
            <v>-</v>
          </cell>
          <cell r="T172" t="str">
            <v>R9.2</v>
          </cell>
          <cell r="U172" t="str">
            <v>×</v>
          </cell>
          <cell r="V172" t="str">
            <v>フィリップス</v>
          </cell>
          <cell r="W172" t="str">
            <v>ハートスタートFRx+e</v>
          </cell>
          <cell r="X172" t="str">
            <v>×</v>
          </cell>
          <cell r="Y172" t="str">
            <v>食肉衛生検査所と合築</v>
          </cell>
          <cell r="Z172" t="str">
            <v>24時間</v>
          </cell>
          <cell r="AA172" t="str">
            <v>24時間</v>
          </cell>
          <cell r="AB172" t="str">
            <v>24時間</v>
          </cell>
          <cell r="AC172" t="str">
            <v>24時間</v>
          </cell>
          <cell r="AD172" t="str">
            <v>平日：24時間</v>
          </cell>
          <cell r="AE172" t="str">
            <v>土曜：24時間　／　日曜：24時間　／　祝日：24時間</v>
          </cell>
          <cell r="AI172" t="str">
            <v>経済観光局食肉市場</v>
          </cell>
        </row>
        <row r="173">
          <cell r="G173" t="str">
            <v>漁民会館（集会所）</v>
          </cell>
          <cell r="H173" t="str">
            <v>広島市</v>
          </cell>
          <cell r="I173" t="str">
            <v>地区町内会</v>
          </cell>
          <cell r="J173" t="str">
            <v>広島市西区草津南1-16-29</v>
          </cell>
          <cell r="K173">
            <v>2</v>
          </cell>
          <cell r="L173">
            <v>45728</v>
          </cell>
          <cell r="M173">
            <v>1</v>
          </cell>
          <cell r="N173" t="str">
            <v>階</v>
          </cell>
          <cell r="O173" t="str">
            <v>受付</v>
          </cell>
          <cell r="P173" t="str">
            <v>1階 受付</v>
          </cell>
          <cell r="Q173" t="str">
            <v>-</v>
          </cell>
          <cell r="R173" t="str">
            <v>買取</v>
          </cell>
          <cell r="S173" t="str">
            <v>-</v>
          </cell>
          <cell r="T173">
            <v>49015</v>
          </cell>
          <cell r="U173" t="str">
            <v>×</v>
          </cell>
          <cell r="V173" t="str">
            <v>フクダ電子㈱</v>
          </cell>
          <cell r="W173" t="str">
            <v>AEDベネハートC1A</v>
          </cell>
          <cell r="X173" t="str">
            <v>有</v>
          </cell>
          <cell r="Z173" t="str">
            <v>8:30-21:00（第2・4木曜日を除く）</v>
          </cell>
          <cell r="AA173" t="str">
            <v>8:30-21:00</v>
          </cell>
          <cell r="AB173" t="str">
            <v>8:30-21:00</v>
          </cell>
          <cell r="AC173" t="str">
            <v>8:30-21:00</v>
          </cell>
          <cell r="AD173" t="str">
            <v>平日：8:30-21:00（第2・4木曜日を除く）</v>
          </cell>
          <cell r="AE173" t="str">
            <v>土曜：8:30-21:00　／　日曜：8:30-21:00　／　祝日：8:30-21:00</v>
          </cell>
          <cell r="AI173" t="str">
            <v>漁民会館管理人</v>
          </cell>
        </row>
        <row r="174">
          <cell r="G174" t="str">
            <v>広島港宇品旅客ターミナル</v>
          </cell>
          <cell r="H174" t="str">
            <v>広島県</v>
          </cell>
          <cell r="I174" t="str">
            <v>一般財団法人広島市　都市整備公社</v>
          </cell>
          <cell r="J174" t="str">
            <v>広島市南区宇品海岸1-13-26</v>
          </cell>
          <cell r="K174">
            <v>1</v>
          </cell>
          <cell r="L174">
            <v>43094</v>
          </cell>
          <cell r="M174">
            <v>1</v>
          </cell>
          <cell r="N174" t="str">
            <v>階</v>
          </cell>
          <cell r="O174" t="str">
            <v>北側中央出入口西側売店前</v>
          </cell>
          <cell r="P174" t="str">
            <v>1階 北側中央出入口西側売店前</v>
          </cell>
          <cell r="Q174" t="str">
            <v>-</v>
          </cell>
          <cell r="R174" t="str">
            <v>-</v>
          </cell>
          <cell r="S174" t="str">
            <v>広島県</v>
          </cell>
          <cell r="T174">
            <v>47099</v>
          </cell>
          <cell r="U174" t="str">
            <v>×</v>
          </cell>
          <cell r="V174" t="str">
            <v>フィリップス</v>
          </cell>
          <cell r="W174" t="str">
            <v>ハートスタートFRｘ＋</v>
          </cell>
          <cell r="X174" t="str">
            <v>有</v>
          </cell>
          <cell r="Y174" t="str">
            <v>設置済</v>
          </cell>
          <cell r="Z174" t="str">
            <v>5:30～23:10</v>
          </cell>
          <cell r="AA174" t="str">
            <v>5:30～23:10</v>
          </cell>
          <cell r="AB174" t="str">
            <v>5:30～23:10</v>
          </cell>
          <cell r="AC174" t="str">
            <v>5:30～23:10</v>
          </cell>
          <cell r="AD174" t="str">
            <v>平日：5:30～23:10</v>
          </cell>
          <cell r="AE174" t="str">
            <v>土曜：5:30～23:10　／　日曜：5:30～23:10　／　祝日：5:30～23:10</v>
          </cell>
          <cell r="AI174" t="str">
            <v>広島港宇品旅客ターミナル防災センター（H29：広島内外美装株式会社）</v>
          </cell>
        </row>
        <row r="175">
          <cell r="G175" t="str">
            <v>マツダスタジアム</v>
          </cell>
          <cell r="H175" t="str">
            <v>広島市</v>
          </cell>
          <cell r="I175" t="str">
            <v>(株)広島東洋カ-プ</v>
          </cell>
          <cell r="J175" t="str">
            <v>広島市南区南蟹屋2-3-1</v>
          </cell>
          <cell r="K175">
            <v>1</v>
          </cell>
          <cell r="L175">
            <v>45358</v>
          </cell>
          <cell r="M175">
            <v>1</v>
          </cell>
          <cell r="N175" t="str">
            <v>階</v>
          </cell>
          <cell r="O175" t="str">
            <v>エントランスロビー</v>
          </cell>
          <cell r="P175" t="str">
            <v>1階 エントランスロビー</v>
          </cell>
          <cell r="Q175" t="str">
            <v>-</v>
          </cell>
          <cell r="R175" t="str">
            <v>買取</v>
          </cell>
          <cell r="S175" t="str">
            <v>-</v>
          </cell>
          <cell r="T175" t="str">
            <v>R10.2</v>
          </cell>
          <cell r="U175" t="str">
            <v>×</v>
          </cell>
          <cell r="V175" t="str">
            <v>フィリップス</v>
          </cell>
          <cell r="W175" t="str">
            <v>ハートスタートＨＳ１＋e</v>
          </cell>
          <cell r="X175" t="str">
            <v>有</v>
          </cell>
          <cell r="Z175" t="str">
            <v>24時間</v>
          </cell>
          <cell r="AA175" t="str">
            <v>24時間</v>
          </cell>
          <cell r="AB175" t="str">
            <v>24時間</v>
          </cell>
          <cell r="AC175" t="str">
            <v>24時間</v>
          </cell>
          <cell r="AD175" t="str">
            <v>平日：24時間</v>
          </cell>
          <cell r="AE175" t="str">
            <v>土曜：24時間　／　日曜：24時間　／　祝日：24時間</v>
          </cell>
          <cell r="AI175" t="str">
            <v>指定管理事務室</v>
          </cell>
        </row>
        <row r="176">
          <cell r="G176" t="str">
            <v>安佐動物公園</v>
          </cell>
          <cell r="H176" t="str">
            <v>広島市</v>
          </cell>
          <cell r="I176" t="str">
            <v>(公財)広島市　　　　　　みどり生きもの協会</v>
          </cell>
          <cell r="J176" t="str">
            <v>広島市安佐北区安佐町動物園</v>
          </cell>
          <cell r="K176">
            <v>2</v>
          </cell>
          <cell r="L176">
            <v>42809</v>
          </cell>
          <cell r="M176" t="str">
            <v>動物科学館
1階展示場</v>
          </cell>
          <cell r="N176" t="str">
            <v>階</v>
          </cell>
          <cell r="O176" t="str">
            <v>入口北側</v>
          </cell>
          <cell r="P176" t="str">
            <v>動物科学館
1階展示場階 入口北側</v>
          </cell>
          <cell r="Q176" t="str">
            <v>-</v>
          </cell>
          <cell r="R176" t="str">
            <v>買取</v>
          </cell>
          <cell r="S176" t="str">
            <v>-</v>
          </cell>
          <cell r="T176" t="str">
            <v>R7.11</v>
          </cell>
          <cell r="U176" t="str">
            <v>×</v>
          </cell>
          <cell r="V176" t="str">
            <v>日本光電</v>
          </cell>
          <cell r="W176" t="str">
            <v>カルジオライフ3100</v>
          </cell>
          <cell r="X176" t="str">
            <v>有</v>
          </cell>
          <cell r="Y176" t="str">
            <v>点検R3.11　
バッテリー（4年寿命）</v>
          </cell>
          <cell r="Z176" t="str">
            <v>9:00～16:30（木曜日を除く。）</v>
          </cell>
          <cell r="AA176" t="str">
            <v>9:00～16:30</v>
          </cell>
          <cell r="AB176" t="str">
            <v>9:00～16:30</v>
          </cell>
          <cell r="AC176" t="str">
            <v>9:00～16:30</v>
          </cell>
          <cell r="AD176" t="str">
            <v>平日：9:00～16:30（木曜日を除く。）</v>
          </cell>
          <cell r="AE176" t="str">
            <v>土曜：9:00～16:30　／　日曜：9:00～16:30　／　祝日：9:00～16:30</v>
          </cell>
          <cell r="AI176" t="str">
            <v>安佐動物公園</v>
          </cell>
        </row>
        <row r="177">
          <cell r="G177" t="str">
            <v>植物公園</v>
          </cell>
          <cell r="H177" t="str">
            <v>広島市</v>
          </cell>
          <cell r="I177" t="str">
            <v>(公財)広島市　　　　　　みどり生きもの協会</v>
          </cell>
          <cell r="J177" t="str">
            <v>広島市佐伯区倉重3-495</v>
          </cell>
          <cell r="K177">
            <v>2</v>
          </cell>
          <cell r="L177">
            <v>42809</v>
          </cell>
          <cell r="M177" t="str">
            <v>管理棟 1</v>
          </cell>
          <cell r="N177" t="str">
            <v>階</v>
          </cell>
          <cell r="O177" t="str">
            <v>正面入口</v>
          </cell>
          <cell r="P177" t="str">
            <v>管理棟 1階 正面入口</v>
          </cell>
          <cell r="Q177" t="str">
            <v>-</v>
          </cell>
          <cell r="R177" t="str">
            <v>買取</v>
          </cell>
          <cell r="S177" t="str">
            <v>-</v>
          </cell>
          <cell r="T177" t="str">
            <v>R7.7</v>
          </cell>
          <cell r="U177" t="str">
            <v>×</v>
          </cell>
          <cell r="V177" t="str">
            <v>日本光電</v>
          </cell>
          <cell r="W177" t="str">
            <v>カルジオライフ3100</v>
          </cell>
          <cell r="X177" t="str">
            <v>有</v>
          </cell>
          <cell r="Y177" t="str">
            <v>R6.3　電極パッド交換</v>
          </cell>
          <cell r="Z177" t="str">
            <v>8:30～17:15（金曜日を除く。）</v>
          </cell>
          <cell r="AA177" t="str">
            <v>8:30～17:15</v>
          </cell>
          <cell r="AB177" t="str">
            <v>8:30～17:15</v>
          </cell>
          <cell r="AC177" t="str">
            <v>8:30～17:15</v>
          </cell>
          <cell r="AD177" t="str">
            <v>平日：8:30～17:15（金曜日を除く。）</v>
          </cell>
          <cell r="AE177" t="str">
            <v>土曜：8:30～17:15　／　日曜：8:30～17:15　／　祝日：8:30～17:15</v>
          </cell>
          <cell r="AI177" t="str">
            <v>植物公園</v>
          </cell>
        </row>
        <row r="178">
          <cell r="G178" t="str">
            <v>広島広域公園第一球技場</v>
          </cell>
          <cell r="H178" t="str">
            <v>広島市</v>
          </cell>
          <cell r="I178" t="str">
            <v>(公財)広島市　　　　　　スポ-ツ協会</v>
          </cell>
          <cell r="J178" t="str">
            <v>広島市安佐南区大塚西5-1-1</v>
          </cell>
          <cell r="K178">
            <v>1</v>
          </cell>
          <cell r="L178">
            <v>44599</v>
          </cell>
          <cell r="M178">
            <v>1</v>
          </cell>
          <cell r="N178" t="str">
            <v>階</v>
          </cell>
          <cell r="O178" t="str">
            <v>医務室</v>
          </cell>
          <cell r="P178" t="str">
            <v>1階 医務室</v>
          </cell>
          <cell r="Q178" t="str">
            <v>-</v>
          </cell>
          <cell r="R178" t="str">
            <v>買取</v>
          </cell>
          <cell r="S178" t="str">
            <v>(公財)広島市　　　　　　スポ-ツ協会</v>
          </cell>
          <cell r="T178">
            <v>2026.1</v>
          </cell>
          <cell r="U178" t="str">
            <v>×</v>
          </cell>
          <cell r="V178" t="str">
            <v>フィリップス</v>
          </cell>
          <cell r="W178" t="str">
            <v>ハートスタートHS1</v>
          </cell>
          <cell r="X178" t="str">
            <v>有</v>
          </cell>
          <cell r="Z178" t="str">
            <v>8:30～21:00（施設利用がある時間に限る。）</v>
          </cell>
          <cell r="AA178" t="str">
            <v>8:30～21:00（施設利用がある時間に限る。）</v>
          </cell>
          <cell r="AB178" t="str">
            <v>8:30～21:00（施設利用がある時間に限る。）</v>
          </cell>
          <cell r="AC178" t="str">
            <v>8:30～21:00（施設利用がある時間に限る。）</v>
          </cell>
          <cell r="AD178" t="str">
            <v>平日：8:30～21:00（施設利用がある時間に限る。）</v>
          </cell>
          <cell r="AE178" t="str">
            <v>土曜：8:30～21:00（施設利用がある時間に限る。）　／　日曜：8:30～21:00（施設利用がある時間に限る。）　／　祝日：8:30～21:00（施設利用がある時間に限る。）</v>
          </cell>
          <cell r="AI178" t="str">
            <v>広島広域公園
陸上競技場</v>
          </cell>
        </row>
        <row r="179">
          <cell r="G179" t="str">
            <v>広島広域公園第二球技場</v>
          </cell>
          <cell r="H179" t="str">
            <v>広島市</v>
          </cell>
          <cell r="I179" t="str">
            <v>(公財)広島市　　　　　　スポ-ツ協会</v>
          </cell>
          <cell r="J179" t="str">
            <v>広島市安佐南区大塚西5-1-1</v>
          </cell>
          <cell r="K179">
            <v>1</v>
          </cell>
          <cell r="L179">
            <v>44599</v>
          </cell>
          <cell r="M179">
            <v>1</v>
          </cell>
          <cell r="N179" t="str">
            <v>階</v>
          </cell>
          <cell r="O179" t="str">
            <v>医務室</v>
          </cell>
          <cell r="P179" t="str">
            <v>1階 医務室</v>
          </cell>
          <cell r="Q179" t="str">
            <v>-</v>
          </cell>
          <cell r="R179" t="str">
            <v>買取</v>
          </cell>
          <cell r="S179" t="str">
            <v>(公財)広島市　　　　　　スポ-ツ協会</v>
          </cell>
          <cell r="T179">
            <v>2026.1</v>
          </cell>
          <cell r="U179" t="str">
            <v>×</v>
          </cell>
          <cell r="V179" t="str">
            <v>フィリップス</v>
          </cell>
          <cell r="W179" t="str">
            <v>ハートスタートHS1</v>
          </cell>
          <cell r="X179" t="str">
            <v>有</v>
          </cell>
          <cell r="Z179" t="str">
            <v>8:30～21:00（施設利用がある時間に限る。）</v>
          </cell>
          <cell r="AA179" t="str">
            <v>8:30～21:00（施設利用がある時間に限る。）</v>
          </cell>
          <cell r="AB179" t="str">
            <v>8:30～21:00（施設利用がある時間に限る。）</v>
          </cell>
          <cell r="AC179" t="str">
            <v>8:30～21:00（施設利用がある時間に限る。）</v>
          </cell>
          <cell r="AD179" t="str">
            <v>平日：8:30～21:00（施設利用がある時間に限る。）</v>
          </cell>
          <cell r="AE179" t="str">
            <v>土曜：8:30～21:00（施設利用がある時間に限る。）　／　日曜：8:30～21:00（施設利用がある時間に限る。）　／　祝日：8:30～21:00（施設利用がある時間に限る。）</v>
          </cell>
          <cell r="AI179" t="str">
            <v>広島広域公園
陸上競技場</v>
          </cell>
        </row>
        <row r="180">
          <cell r="G180" t="str">
            <v>広島広域公園テニスコート</v>
          </cell>
          <cell r="H180" t="str">
            <v>広島市</v>
          </cell>
          <cell r="I180" t="str">
            <v>(公財)広島市　　　　　　スポ-ツ協会</v>
          </cell>
          <cell r="J180" t="str">
            <v>広島市安佐南区大塚西5-2-1</v>
          </cell>
          <cell r="K180">
            <v>1</v>
          </cell>
          <cell r="L180">
            <v>44599</v>
          </cell>
          <cell r="M180">
            <v>1</v>
          </cell>
          <cell r="N180" t="str">
            <v>階</v>
          </cell>
          <cell r="O180" t="str">
            <v>事務室</v>
          </cell>
          <cell r="P180" t="str">
            <v>1階 事務室</v>
          </cell>
          <cell r="Q180" t="str">
            <v>-</v>
          </cell>
          <cell r="R180" t="str">
            <v>買取</v>
          </cell>
          <cell r="S180" t="str">
            <v>(公財)広島市　　　　　　スポ-ツ協会</v>
          </cell>
          <cell r="T180">
            <v>2026.1</v>
          </cell>
          <cell r="U180" t="str">
            <v>×</v>
          </cell>
          <cell r="V180" t="str">
            <v>フィリップス</v>
          </cell>
          <cell r="W180" t="str">
            <v>ハートスタートHS1</v>
          </cell>
          <cell r="X180" t="str">
            <v>有</v>
          </cell>
          <cell r="Z180" t="str">
            <v>8:30～21:00</v>
          </cell>
          <cell r="AA180" t="str">
            <v>8:30～21:00</v>
          </cell>
          <cell r="AB180" t="str">
            <v>8:30～21:00</v>
          </cell>
          <cell r="AC180" t="str">
            <v>8:30～21:00</v>
          </cell>
          <cell r="AD180" t="str">
            <v>平日：8:30～21:00</v>
          </cell>
          <cell r="AE180" t="str">
            <v>土曜：8:30～21:00　／　日曜：8:30～21:00　／　祝日：8:30～21:00</v>
          </cell>
          <cell r="AI180" t="str">
            <v>広島広域公園テニスコート</v>
          </cell>
        </row>
        <row r="181">
          <cell r="G181" t="str">
            <v>広島広域公園陸上競技場</v>
          </cell>
          <cell r="H181" t="str">
            <v>広島市</v>
          </cell>
          <cell r="I181" t="str">
            <v>(公財)広島市　　　　　　スポ-ツ協会</v>
          </cell>
          <cell r="J181" t="str">
            <v>広島市安佐南区大塚西5-1-1</v>
          </cell>
          <cell r="K181">
            <v>1</v>
          </cell>
          <cell r="L181">
            <v>44599</v>
          </cell>
          <cell r="M181">
            <v>2</v>
          </cell>
          <cell r="N181" t="str">
            <v>階</v>
          </cell>
          <cell r="O181" t="str">
            <v>事務室</v>
          </cell>
          <cell r="P181" t="str">
            <v>2階 事務室</v>
          </cell>
          <cell r="Q181" t="str">
            <v>-</v>
          </cell>
          <cell r="R181" t="str">
            <v>買取</v>
          </cell>
          <cell r="S181" t="str">
            <v>(公財)広島市　　　　　　スポ-ツ協会</v>
          </cell>
          <cell r="T181">
            <v>2026.1</v>
          </cell>
          <cell r="U181" t="str">
            <v>×</v>
          </cell>
          <cell r="V181" t="str">
            <v>フィリップス</v>
          </cell>
          <cell r="W181" t="str">
            <v>ハートスタートHS1</v>
          </cell>
          <cell r="X181" t="str">
            <v>有</v>
          </cell>
          <cell r="Z181" t="str">
            <v>8:30～21:00（木曜日を除く。）</v>
          </cell>
          <cell r="AA181" t="str">
            <v>8:30～21:00</v>
          </cell>
          <cell r="AB181" t="str">
            <v>8:30～21:00</v>
          </cell>
          <cell r="AC181" t="str">
            <v>8:30～21:00</v>
          </cell>
          <cell r="AD181" t="str">
            <v>平日：8:30～21:00（木曜日を除く。）</v>
          </cell>
          <cell r="AE181" t="str">
            <v>土曜：8:30～21:00　／　日曜：8:30～21:00　／　祝日：8:30～21:00</v>
          </cell>
          <cell r="AI181" t="str">
            <v>広島広域公園
陸上競技場</v>
          </cell>
        </row>
        <row r="182">
          <cell r="G182" t="str">
            <v>広島市中央駐車場</v>
          </cell>
          <cell r="H182" t="str">
            <v>広島市</v>
          </cell>
          <cell r="I182" t="str">
            <v>アマノマネジメント　　　サービス㈱</v>
          </cell>
          <cell r="J182" t="str">
            <v>広島市中区基町2</v>
          </cell>
          <cell r="K182">
            <v>1</v>
          </cell>
          <cell r="L182" t="str">
            <v>R.7.6.10</v>
          </cell>
          <cell r="M182" t="str">
            <v>地下 1</v>
          </cell>
          <cell r="N182" t="str">
            <v>階</v>
          </cell>
          <cell r="O182" t="str">
            <v>管理室</v>
          </cell>
          <cell r="P182" t="str">
            <v>地下 1階 管理室</v>
          </cell>
          <cell r="Q182" t="str">
            <v>-</v>
          </cell>
          <cell r="R182" t="str">
            <v>配備</v>
          </cell>
          <cell r="S182" t="str">
            <v>アマノマネジメントサービス㈱</v>
          </cell>
          <cell r="T182">
            <v>47302</v>
          </cell>
          <cell r="U182" t="str">
            <v>×</v>
          </cell>
          <cell r="V182" t="str">
            <v>日本光電</v>
          </cell>
          <cell r="W182" t="str">
            <v>カルジオライフ　　　　　　　　　AED-3100</v>
          </cell>
          <cell r="X182" t="str">
            <v>×</v>
          </cell>
          <cell r="Y182" t="str">
            <v>4週毎に定期点検</v>
          </cell>
          <cell r="Z182" t="str">
            <v>6:30～25:00</v>
          </cell>
          <cell r="AA182" t="str">
            <v>6:30～25:00</v>
          </cell>
          <cell r="AB182" t="str">
            <v>6:30～25:00</v>
          </cell>
          <cell r="AC182" t="str">
            <v>6:30～25:00</v>
          </cell>
          <cell r="AD182" t="str">
            <v>平日：6:30～25:00</v>
          </cell>
          <cell r="AE182" t="str">
            <v>土曜：6:30～25:00　／　日曜：6:30～25:00　／　祝日：6:30～25:00</v>
          </cell>
          <cell r="AI182" t="str">
            <v>広島市中央駐車場</v>
          </cell>
        </row>
        <row r="183">
          <cell r="G183" t="str">
            <v>大芝公園交通ランド</v>
          </cell>
          <cell r="H183" t="str">
            <v>広島市</v>
          </cell>
          <cell r="I183" t="str">
            <v>（株）第一ビルサービス</v>
          </cell>
          <cell r="J183" t="str">
            <v>広島市西区大芝公園1-50</v>
          </cell>
          <cell r="K183">
            <v>2</v>
          </cell>
          <cell r="L183">
            <v>45750</v>
          </cell>
          <cell r="M183">
            <v>1</v>
          </cell>
          <cell r="N183" t="str">
            <v>階</v>
          </cell>
          <cell r="O183" t="str">
            <v>執務室</v>
          </cell>
          <cell r="P183" t="str">
            <v>1階 執務室</v>
          </cell>
          <cell r="Q183" t="str">
            <v>-</v>
          </cell>
          <cell r="R183" t="str">
            <v>買取</v>
          </cell>
          <cell r="S183" t="str">
            <v>-</v>
          </cell>
          <cell r="T183">
            <v>46934</v>
          </cell>
          <cell r="U183" t="str">
            <v>×</v>
          </cell>
          <cell r="V183" t="str">
            <v>フィリップス</v>
          </cell>
          <cell r="W183" t="str">
            <v>ハートスタート</v>
          </cell>
          <cell r="X183" t="str">
            <v>有</v>
          </cell>
          <cell r="Z183" t="str">
            <v>9：00～17：00</v>
          </cell>
          <cell r="AA183" t="str">
            <v>9：00～17：00</v>
          </cell>
          <cell r="AB183" t="str">
            <v>9：00～17：00</v>
          </cell>
          <cell r="AC183" t="str">
            <v>9：00～17：00</v>
          </cell>
          <cell r="AD183" t="str">
            <v>平日：9：00～17：00</v>
          </cell>
          <cell r="AE183" t="str">
            <v>土曜：9：00～17：00　／　日曜：9：00～17：00　／　祝日：9：00～17：00</v>
          </cell>
          <cell r="AI183" t="str">
            <v>道路交通局道路管理課</v>
          </cell>
        </row>
        <row r="184">
          <cell r="G184" t="str">
            <v>広島高速道路公社 本社</v>
          </cell>
          <cell r="H184" t="str">
            <v>広島高速道路公社</v>
          </cell>
          <cell r="I184" t="str">
            <v>広島高速道路公社</v>
          </cell>
          <cell r="J184" t="str">
            <v>広島市東区温品1-8-23</v>
          </cell>
          <cell r="K184">
            <v>3</v>
          </cell>
          <cell r="L184" t="str">
            <v>H22.4</v>
          </cell>
          <cell r="M184">
            <v>1</v>
          </cell>
          <cell r="N184" t="str">
            <v>階</v>
          </cell>
          <cell r="O184" t="str">
            <v>防災センター</v>
          </cell>
          <cell r="P184" t="str">
            <v>1階 防災センター</v>
          </cell>
          <cell r="Q184" t="str">
            <v>-</v>
          </cell>
          <cell r="R184" t="str">
            <v>配備</v>
          </cell>
          <cell r="S184" t="str">
            <v>広島高速道路公社</v>
          </cell>
          <cell r="T184" t="str">
            <v>R6.10</v>
          </cell>
          <cell r="U184" t="str">
            <v>×</v>
          </cell>
          <cell r="V184" t="str">
            <v>日本光電</v>
          </cell>
          <cell r="W184" t="str">
            <v>カルジオライフAED-3100</v>
          </cell>
          <cell r="X184" t="str">
            <v>×</v>
          </cell>
          <cell r="Y184" t="str">
            <v>既設(22年4月)</v>
          </cell>
          <cell r="Z184" t="str">
            <v>0:00～24:00</v>
          </cell>
          <cell r="AA184" t="str">
            <v>0:00～24:00</v>
          </cell>
          <cell r="AB184" t="str">
            <v>0:00～24:00</v>
          </cell>
          <cell r="AC184" t="str">
            <v>0:00～24:00</v>
          </cell>
          <cell r="AD184" t="str">
            <v>平日：0:00～24:00</v>
          </cell>
          <cell r="AE184" t="str">
            <v>土曜：0:00～24:00　／　日曜：0:00～24:00　／　祝日：0:00～24:00</v>
          </cell>
          <cell r="AI184" t="str">
            <v>総務課　総務係</v>
          </cell>
        </row>
        <row r="185">
          <cell r="G185" t="str">
            <v>広島高速交通株式会社 社屋</v>
          </cell>
          <cell r="H185" t="str">
            <v>広島高速交通（株）</v>
          </cell>
          <cell r="I185" t="str">
            <v>広島高速交通(株)</v>
          </cell>
          <cell r="J185" t="str">
            <v>広島市安佐南区長楽寺2-12-1</v>
          </cell>
          <cell r="K185">
            <v>3</v>
          </cell>
          <cell r="L185">
            <v>43344</v>
          </cell>
          <cell r="M185">
            <v>3</v>
          </cell>
          <cell r="N185" t="str">
            <v>階</v>
          </cell>
          <cell r="O185" t="str">
            <v>エントランス</v>
          </cell>
          <cell r="P185" t="str">
            <v>3階 エントランス</v>
          </cell>
          <cell r="Q185" t="str">
            <v>-</v>
          </cell>
          <cell r="R185" t="str">
            <v>配備</v>
          </cell>
          <cell r="S185" t="str">
            <v xml:space="preserve">広島高速交通(株) </v>
          </cell>
          <cell r="T185" t="str">
            <v>-</v>
          </cell>
          <cell r="U185" t="str">
            <v>×</v>
          </cell>
          <cell r="V185" t="str">
            <v>フィリップス</v>
          </cell>
          <cell r="W185" t="str">
            <v>ハートスタートＨＳ１</v>
          </cell>
          <cell r="X185" t="str">
            <v>有</v>
          </cell>
          <cell r="Y185" t="str">
            <v>H30.9.1に機器を更新</v>
          </cell>
          <cell r="Z185" t="str">
            <v>9:00～17:45</v>
          </cell>
          <cell r="AA185" t="str">
            <v>×</v>
          </cell>
          <cell r="AB185" t="str">
            <v>×</v>
          </cell>
          <cell r="AC185" t="str">
            <v>×</v>
          </cell>
          <cell r="AD185" t="str">
            <v>平日：9:00～17:45</v>
          </cell>
          <cell r="AE185" t="str">
            <v>土曜：×　／　日曜：×　／　祝日：×</v>
          </cell>
          <cell r="AI185" t="str">
            <v>広島高速交通株式会社</v>
          </cell>
        </row>
        <row r="186">
          <cell r="G186" t="str">
            <v>アストラムライン 大原駅</v>
          </cell>
          <cell r="H186" t="str">
            <v>広島高速交通（株）</v>
          </cell>
          <cell r="I186" t="str">
            <v>広島高速交通(株)</v>
          </cell>
          <cell r="J186" t="str">
            <v>広島市安佐南区伴東7-59-10</v>
          </cell>
          <cell r="K186">
            <v>1</v>
          </cell>
          <cell r="L186">
            <v>45017</v>
          </cell>
          <cell r="M186" t="str">
            <v>コンコース</v>
          </cell>
          <cell r="N186" t="str">
            <v>階</v>
          </cell>
          <cell r="O186" t="str">
            <v>改札内</v>
          </cell>
          <cell r="P186" t="str">
            <v>コンコース階 改札内</v>
          </cell>
          <cell r="Q186" t="str">
            <v>-</v>
          </cell>
          <cell r="R186" t="str">
            <v>配備</v>
          </cell>
          <cell r="S186" t="str">
            <v xml:space="preserve">広島高速交通(株)  </v>
          </cell>
          <cell r="T186" t="str">
            <v>R8.7</v>
          </cell>
          <cell r="U186" t="str">
            <v>×</v>
          </cell>
          <cell r="V186" t="str">
            <v>フィリップス</v>
          </cell>
          <cell r="W186" t="str">
            <v>ハートスタートFRx+e</v>
          </cell>
          <cell r="X186" t="str">
            <v>有</v>
          </cell>
          <cell r="Y186" t="str">
            <v>R5.4.1に機器を更新</v>
          </cell>
          <cell r="Z186" t="str">
            <v>6:00～24:00</v>
          </cell>
          <cell r="AA186" t="str">
            <v>6:00～24:00</v>
          </cell>
          <cell r="AB186" t="str">
            <v>6:00～24:00</v>
          </cell>
          <cell r="AC186" t="str">
            <v>6:00～24:00</v>
          </cell>
          <cell r="AD186" t="str">
            <v>平日：6:00～24:00</v>
          </cell>
          <cell r="AE186" t="str">
            <v>土曜：6:00～24:00　／　日曜：6:00～24:00　／　祝日：6:00～24:00</v>
          </cell>
          <cell r="AI186" t="str">
            <v>広島高速交通株式会社</v>
          </cell>
        </row>
        <row r="187">
          <cell r="G187" t="str">
            <v>アストラムライン 大町駅</v>
          </cell>
          <cell r="H187" t="str">
            <v>広島高速交通（株）</v>
          </cell>
          <cell r="I187" t="str">
            <v>広島高速交通(株)</v>
          </cell>
          <cell r="J187" t="str">
            <v>広島市安佐南区大町東2-9-28</v>
          </cell>
          <cell r="K187">
            <v>1</v>
          </cell>
          <cell r="L187">
            <v>45017</v>
          </cell>
          <cell r="M187" t="str">
            <v>コンコース</v>
          </cell>
          <cell r="N187" t="str">
            <v>階</v>
          </cell>
          <cell r="O187" t="str">
            <v>改札内</v>
          </cell>
          <cell r="P187" t="str">
            <v>コンコース階 改札内</v>
          </cell>
          <cell r="Q187" t="str">
            <v>-</v>
          </cell>
          <cell r="R187" t="str">
            <v>配備</v>
          </cell>
          <cell r="S187" t="str">
            <v xml:space="preserve">広島高速交通(株)  </v>
          </cell>
          <cell r="T187" t="str">
            <v>R8.7</v>
          </cell>
          <cell r="U187" t="str">
            <v>×</v>
          </cell>
          <cell r="V187" t="str">
            <v>フィリップス</v>
          </cell>
          <cell r="W187" t="str">
            <v>ハートスタートFRx+e</v>
          </cell>
          <cell r="X187" t="str">
            <v>有</v>
          </cell>
          <cell r="Y187" t="str">
            <v>R5.4.1に機器を更新</v>
          </cell>
          <cell r="Z187" t="str">
            <v>6:00～24:00</v>
          </cell>
          <cell r="AA187" t="str">
            <v>6:00～24:00</v>
          </cell>
          <cell r="AB187" t="str">
            <v>6:00～24:00</v>
          </cell>
          <cell r="AC187" t="str">
            <v>6:00～24:00</v>
          </cell>
          <cell r="AD187" t="str">
            <v>平日：6:00～24:00</v>
          </cell>
          <cell r="AE187" t="str">
            <v>土曜：6:00～24:00　／　日曜：6:00～24:00　／　祝日：6:00～24:00</v>
          </cell>
          <cell r="AI187" t="str">
            <v>広島高速交通株式会社　</v>
          </cell>
        </row>
        <row r="188">
          <cell r="G188" t="str">
            <v>アストラムライン 上安駅</v>
          </cell>
          <cell r="H188" t="str">
            <v>広島高速交通（株）</v>
          </cell>
          <cell r="I188" t="str">
            <v>広島高速交通(株)</v>
          </cell>
          <cell r="J188" t="str">
            <v>広島市安佐南区上安2-30-10</v>
          </cell>
          <cell r="K188">
            <v>1</v>
          </cell>
          <cell r="L188">
            <v>45017</v>
          </cell>
          <cell r="M188" t="str">
            <v>コンコース</v>
          </cell>
          <cell r="N188" t="str">
            <v>階</v>
          </cell>
          <cell r="O188" t="str">
            <v>改札内</v>
          </cell>
          <cell r="P188" t="str">
            <v>コンコース階 改札内</v>
          </cell>
          <cell r="Q188" t="str">
            <v>-</v>
          </cell>
          <cell r="R188" t="str">
            <v>配備</v>
          </cell>
          <cell r="S188" t="str">
            <v xml:space="preserve">広島高速交通(株)  </v>
          </cell>
          <cell r="T188" t="str">
            <v>R8.7</v>
          </cell>
          <cell r="U188" t="str">
            <v>×</v>
          </cell>
          <cell r="V188" t="str">
            <v>フィリップス</v>
          </cell>
          <cell r="W188" t="str">
            <v>ハートスタートFRx+e</v>
          </cell>
          <cell r="X188" t="str">
            <v>有</v>
          </cell>
          <cell r="Y188" t="str">
            <v>R5.4.1に機器を更新</v>
          </cell>
          <cell r="Z188" t="str">
            <v>6:00～24:00</v>
          </cell>
          <cell r="AA188" t="str">
            <v>6:00～24:00</v>
          </cell>
          <cell r="AB188" t="str">
            <v>6:00～24:00</v>
          </cell>
          <cell r="AC188" t="str">
            <v>6:00～24:00</v>
          </cell>
          <cell r="AD188" t="str">
            <v>平日：6:00～24:00</v>
          </cell>
          <cell r="AE188" t="str">
            <v>土曜：6:00～24:00　／　日曜：6:00～24:00　／　祝日：6:00～24:00</v>
          </cell>
          <cell r="AI188" t="str">
            <v>広島高速交通株式会社　</v>
          </cell>
        </row>
        <row r="189">
          <cell r="G189" t="str">
            <v>アストラムライン 県庁前駅</v>
          </cell>
          <cell r="H189" t="str">
            <v>広島高速交通（株）</v>
          </cell>
          <cell r="I189" t="str">
            <v>広島高速交通(株)</v>
          </cell>
          <cell r="J189" t="str">
            <v>広島市中区基町10-90</v>
          </cell>
          <cell r="K189">
            <v>1</v>
          </cell>
          <cell r="L189">
            <v>45017</v>
          </cell>
          <cell r="M189" t="str">
            <v>コンコース</v>
          </cell>
          <cell r="N189" t="str">
            <v>階</v>
          </cell>
          <cell r="O189" t="str">
            <v>改札内</v>
          </cell>
          <cell r="P189" t="str">
            <v>コンコース階 改札内</v>
          </cell>
          <cell r="Q189" t="str">
            <v>-</v>
          </cell>
          <cell r="R189" t="str">
            <v>配備</v>
          </cell>
          <cell r="S189" t="str">
            <v xml:space="preserve">広島高速交通(株)  </v>
          </cell>
          <cell r="T189" t="str">
            <v>R8.7</v>
          </cell>
          <cell r="U189" t="str">
            <v>×</v>
          </cell>
          <cell r="V189" t="str">
            <v>フィリップス</v>
          </cell>
          <cell r="W189" t="str">
            <v>ハートスタートFRx+e</v>
          </cell>
          <cell r="X189" t="str">
            <v>有</v>
          </cell>
          <cell r="Y189" t="str">
            <v>R5.4.1に機器を更新</v>
          </cell>
          <cell r="Z189" t="str">
            <v>6:00～24:00</v>
          </cell>
          <cell r="AA189" t="str">
            <v>6:00～24:00</v>
          </cell>
          <cell r="AB189" t="str">
            <v>6:00～24:00</v>
          </cell>
          <cell r="AC189" t="str">
            <v>6:00～24:00</v>
          </cell>
          <cell r="AD189" t="str">
            <v>平日：6:00～24:00</v>
          </cell>
          <cell r="AE189" t="str">
            <v>土曜：6:00～24:00　／　日曜：6:00～24:00　／　祝日：6:00～24:00</v>
          </cell>
          <cell r="AI189" t="str">
            <v>広島高速交通株式会社　</v>
          </cell>
        </row>
        <row r="190">
          <cell r="G190" t="str">
            <v>アストラムライン 広域公園前駅</v>
          </cell>
          <cell r="H190" t="str">
            <v>広島高速交通（株）</v>
          </cell>
          <cell r="I190" t="str">
            <v>広島高速交通(株)</v>
          </cell>
          <cell r="J190" t="str">
            <v>広島市安佐南区大塚西4-4-8</v>
          </cell>
          <cell r="K190">
            <v>1</v>
          </cell>
          <cell r="L190">
            <v>45017</v>
          </cell>
          <cell r="M190" t="str">
            <v>コンコース</v>
          </cell>
          <cell r="N190" t="str">
            <v>階</v>
          </cell>
          <cell r="O190" t="str">
            <v>改札内</v>
          </cell>
          <cell r="P190" t="str">
            <v>コンコース階 改札内</v>
          </cell>
          <cell r="Q190" t="str">
            <v>-</v>
          </cell>
          <cell r="R190" t="str">
            <v>配備</v>
          </cell>
          <cell r="S190" t="str">
            <v xml:space="preserve">広島高速交通(株)  </v>
          </cell>
          <cell r="T190" t="str">
            <v>R8.7</v>
          </cell>
          <cell r="U190" t="str">
            <v>×</v>
          </cell>
          <cell r="V190" t="str">
            <v>フィリップス</v>
          </cell>
          <cell r="W190" t="str">
            <v>ハートスタートFRx+e</v>
          </cell>
          <cell r="X190" t="str">
            <v>有</v>
          </cell>
          <cell r="Y190" t="str">
            <v>R5.4.1に機器を更新</v>
          </cell>
          <cell r="Z190" t="str">
            <v>6:00～24:00</v>
          </cell>
          <cell r="AA190" t="str">
            <v>6:00～24:00</v>
          </cell>
          <cell r="AB190" t="str">
            <v>6:00～24:00</v>
          </cell>
          <cell r="AC190" t="str">
            <v>6:00～24:00</v>
          </cell>
          <cell r="AD190" t="str">
            <v>平日：6:00～24:00</v>
          </cell>
          <cell r="AE190" t="str">
            <v>土曜：6:00～24:00　／　日曜：6:00～24:00　／　祝日：6:00～24:00</v>
          </cell>
          <cell r="AI190" t="str">
            <v>広島高速交通株式会社　</v>
          </cell>
        </row>
        <row r="191">
          <cell r="G191" t="str">
            <v>アストラムライン 城北駅</v>
          </cell>
          <cell r="H191" t="str">
            <v>広島高速交通（株）</v>
          </cell>
          <cell r="I191" t="str">
            <v>広島高速交通(株)</v>
          </cell>
          <cell r="J191" t="str">
            <v>広島市中区西白島25-80</v>
          </cell>
          <cell r="K191">
            <v>1</v>
          </cell>
          <cell r="L191">
            <v>45017</v>
          </cell>
          <cell r="M191" t="str">
            <v>コンコース</v>
          </cell>
          <cell r="N191" t="str">
            <v>階</v>
          </cell>
          <cell r="O191" t="str">
            <v>改札内</v>
          </cell>
          <cell r="P191" t="str">
            <v>コンコース階 改札内</v>
          </cell>
          <cell r="Q191" t="str">
            <v>-</v>
          </cell>
          <cell r="R191" t="str">
            <v>配備</v>
          </cell>
          <cell r="S191" t="str">
            <v xml:space="preserve">広島高速交通(株)  </v>
          </cell>
          <cell r="T191" t="str">
            <v>R8.7</v>
          </cell>
          <cell r="U191" t="str">
            <v>×</v>
          </cell>
          <cell r="V191" t="str">
            <v>フィリップス</v>
          </cell>
          <cell r="W191" t="str">
            <v>ハートスタートFRx+e</v>
          </cell>
          <cell r="X191" t="str">
            <v>有</v>
          </cell>
          <cell r="Y191" t="str">
            <v>R5.4.1に機器を更新</v>
          </cell>
          <cell r="Z191" t="str">
            <v>6:00～24:00</v>
          </cell>
          <cell r="AA191" t="str">
            <v>6:00～24:00</v>
          </cell>
          <cell r="AB191" t="str">
            <v>6:00～24:00</v>
          </cell>
          <cell r="AC191" t="str">
            <v>6:00～24:00</v>
          </cell>
          <cell r="AD191" t="str">
            <v>平日：6:00～24:00</v>
          </cell>
          <cell r="AE191" t="str">
            <v>土曜：6:00～24:00　／　日曜：6:00～24:00　／　祝日：6:00～24:00</v>
          </cell>
          <cell r="AI191" t="str">
            <v>広島高速交通株式会社　</v>
          </cell>
        </row>
        <row r="192">
          <cell r="G192" t="str">
            <v>アストラムライン 中筋駅</v>
          </cell>
          <cell r="H192" t="str">
            <v>広島高速交通（株）</v>
          </cell>
          <cell r="I192" t="str">
            <v>広島高速交通(株)</v>
          </cell>
          <cell r="J192" t="str">
            <v>広島市安佐南区中筋2-6-17</v>
          </cell>
          <cell r="K192">
            <v>1</v>
          </cell>
          <cell r="L192">
            <v>45017</v>
          </cell>
          <cell r="M192" t="str">
            <v>コンコース</v>
          </cell>
          <cell r="N192" t="str">
            <v>階</v>
          </cell>
          <cell r="O192" t="str">
            <v>改札内</v>
          </cell>
          <cell r="P192" t="str">
            <v>コンコース階 改札内</v>
          </cell>
          <cell r="Q192" t="str">
            <v>-</v>
          </cell>
          <cell r="R192" t="str">
            <v>配備</v>
          </cell>
          <cell r="S192" t="str">
            <v xml:space="preserve">広島高速交通(株)  </v>
          </cell>
          <cell r="T192" t="str">
            <v>R8.7</v>
          </cell>
          <cell r="U192" t="str">
            <v>×</v>
          </cell>
          <cell r="V192" t="str">
            <v>フィリップス</v>
          </cell>
          <cell r="W192" t="str">
            <v>ハートスタートFRx+e</v>
          </cell>
          <cell r="X192" t="str">
            <v>有</v>
          </cell>
          <cell r="Y192" t="str">
            <v>R5.4.1に機器を更新</v>
          </cell>
          <cell r="Z192" t="str">
            <v>6:00～24:00</v>
          </cell>
          <cell r="AA192" t="str">
            <v>6:00～24:00</v>
          </cell>
          <cell r="AB192" t="str">
            <v>6:00～24:00</v>
          </cell>
          <cell r="AC192" t="str">
            <v>6:00～24:00</v>
          </cell>
          <cell r="AD192" t="str">
            <v>平日：6:00～24:00</v>
          </cell>
          <cell r="AE192" t="str">
            <v>土曜：6:00～24:00　／　日曜：6:00～24:00　／　祝日：6:00～24:00</v>
          </cell>
          <cell r="AI192" t="str">
            <v>広島高速交通株式会社　</v>
          </cell>
        </row>
        <row r="193">
          <cell r="G193" t="str">
            <v>アストラムライン 本通駅</v>
          </cell>
          <cell r="H193" t="str">
            <v>広島高速交通（株）</v>
          </cell>
          <cell r="I193" t="str">
            <v>広島高速交通(株)</v>
          </cell>
          <cell r="J193" t="str">
            <v>広島市中区本通6-30</v>
          </cell>
          <cell r="K193">
            <v>1</v>
          </cell>
          <cell r="L193">
            <v>45017</v>
          </cell>
          <cell r="M193" t="str">
            <v>コンコース</v>
          </cell>
          <cell r="N193" t="str">
            <v>階</v>
          </cell>
          <cell r="O193" t="str">
            <v>改札内</v>
          </cell>
          <cell r="P193" t="str">
            <v>コンコース階 改札内</v>
          </cell>
          <cell r="Q193" t="str">
            <v>-</v>
          </cell>
          <cell r="R193" t="str">
            <v>配備</v>
          </cell>
          <cell r="S193" t="str">
            <v xml:space="preserve">広島高速交通(株)  </v>
          </cell>
          <cell r="T193" t="str">
            <v>R8.7</v>
          </cell>
          <cell r="U193" t="str">
            <v>有</v>
          </cell>
          <cell r="V193" t="str">
            <v>フィリップス</v>
          </cell>
          <cell r="W193" t="str">
            <v>ハートスタートFRx+e</v>
          </cell>
          <cell r="X193" t="str">
            <v>有</v>
          </cell>
          <cell r="Y193" t="str">
            <v>R5.4.1に機器を更新</v>
          </cell>
          <cell r="Z193" t="str">
            <v>6:00～24:00</v>
          </cell>
          <cell r="AA193" t="str">
            <v>6:00～24:00</v>
          </cell>
          <cell r="AB193" t="str">
            <v>6:00～24:00</v>
          </cell>
          <cell r="AC193" t="str">
            <v>6:00～24:00</v>
          </cell>
          <cell r="AD193" t="str">
            <v>平日：6:00～24:00</v>
          </cell>
          <cell r="AE193" t="str">
            <v>土曜：6:00～24:00　／　日曜：6:00～24:00　／　祝日：6:00～24:00</v>
          </cell>
          <cell r="AI193" t="str">
            <v>広島高速交通株式会社　</v>
          </cell>
        </row>
        <row r="194">
          <cell r="G194" t="str">
            <v>大町バスターミナル</v>
          </cell>
          <cell r="H194" t="str">
            <v>広島市</v>
          </cell>
          <cell r="I194" t="str">
            <v>広島高速交通(株)</v>
          </cell>
          <cell r="J194" t="str">
            <v>広島市安佐南区大町東2-9</v>
          </cell>
          <cell r="K194">
            <v>1</v>
          </cell>
          <cell r="L194">
            <v>45017</v>
          </cell>
          <cell r="M194">
            <v>2</v>
          </cell>
          <cell r="N194" t="str">
            <v>階</v>
          </cell>
          <cell r="O194" t="str">
            <v>通路</v>
          </cell>
          <cell r="P194" t="str">
            <v>2階 通路</v>
          </cell>
          <cell r="Q194" t="str">
            <v>-</v>
          </cell>
          <cell r="R194" t="str">
            <v>配備</v>
          </cell>
          <cell r="S194" t="str">
            <v>広島高速交通(株)</v>
          </cell>
          <cell r="T194" t="str">
            <v>R8.7</v>
          </cell>
          <cell r="U194" t="str">
            <v>×</v>
          </cell>
          <cell r="V194" t="str">
            <v>フィリップス</v>
          </cell>
          <cell r="W194" t="str">
            <v>ハートスタートFRx+e</v>
          </cell>
          <cell r="X194" t="str">
            <v>有</v>
          </cell>
          <cell r="Y194" t="str">
            <v>R5.4.1に機器を更新</v>
          </cell>
          <cell r="Z194" t="str">
            <v>5:30～翌0:45</v>
          </cell>
          <cell r="AA194" t="str">
            <v>5:30～翌0:45</v>
          </cell>
          <cell r="AB194" t="str">
            <v>5:30～翌0:45</v>
          </cell>
          <cell r="AC194" t="str">
            <v>5:30～翌0:45</v>
          </cell>
          <cell r="AD194" t="str">
            <v>平日：5:30～翌0:45</v>
          </cell>
          <cell r="AE194" t="str">
            <v>土曜：5:30～翌0:45　／　日曜：5:30～翌0:45　／　祝日：5:30～翌0:45</v>
          </cell>
          <cell r="AI194" t="str">
            <v>広島高速交通株式会社
総務課事業推進係</v>
          </cell>
        </row>
        <row r="195">
          <cell r="G195" t="str">
            <v>上安バスターミナル</v>
          </cell>
          <cell r="H195" t="str">
            <v>広島市</v>
          </cell>
          <cell r="I195" t="str">
            <v>広島高速交通(株)</v>
          </cell>
          <cell r="J195" t="str">
            <v>広島市安佐南区上安2-30</v>
          </cell>
          <cell r="K195">
            <v>1</v>
          </cell>
          <cell r="L195">
            <v>45017</v>
          </cell>
          <cell r="M195">
            <v>1</v>
          </cell>
          <cell r="N195" t="str">
            <v>階</v>
          </cell>
          <cell r="O195" t="str">
            <v>待合室</v>
          </cell>
          <cell r="P195" t="str">
            <v>1階 待合室</v>
          </cell>
          <cell r="Q195" t="str">
            <v>-</v>
          </cell>
          <cell r="R195" t="str">
            <v>配備</v>
          </cell>
          <cell r="S195" t="str">
            <v>広島高速交通(株)</v>
          </cell>
          <cell r="T195" t="str">
            <v>R8.7</v>
          </cell>
          <cell r="U195" t="str">
            <v>×</v>
          </cell>
          <cell r="V195" t="str">
            <v>フィリップス</v>
          </cell>
          <cell r="W195" t="str">
            <v>ハートスタートFRx+e</v>
          </cell>
          <cell r="X195" t="str">
            <v>有</v>
          </cell>
          <cell r="Y195" t="str">
            <v>R5.4.1に機器を更新</v>
          </cell>
          <cell r="Z195" t="str">
            <v>5:30～翌0:45</v>
          </cell>
          <cell r="AA195" t="str">
            <v>5:30～翌0:45</v>
          </cell>
          <cell r="AB195" t="str">
            <v>5:30～翌0:45</v>
          </cell>
          <cell r="AC195" t="str">
            <v>5:30～翌0:45</v>
          </cell>
          <cell r="AD195" t="str">
            <v>平日：5:30～翌0:45</v>
          </cell>
          <cell r="AE195" t="str">
            <v>土曜：5:30～翌0:45　／　日曜：5:30～翌0:45　／　祝日：5:30～翌0:45</v>
          </cell>
          <cell r="AI195" t="str">
            <v>広島高速交通株式会社
総務課事業推進係</v>
          </cell>
        </row>
        <row r="196">
          <cell r="G196" t="str">
            <v>中筋バスターミナル</v>
          </cell>
          <cell r="H196" t="str">
            <v>広島市</v>
          </cell>
          <cell r="I196" t="str">
            <v>広島高速交通(株)</v>
          </cell>
          <cell r="J196" t="str">
            <v>広島市安佐南区中筋2-6</v>
          </cell>
          <cell r="K196">
            <v>1</v>
          </cell>
          <cell r="L196">
            <v>45017</v>
          </cell>
          <cell r="M196">
            <v>1</v>
          </cell>
          <cell r="N196" t="str">
            <v>階</v>
          </cell>
          <cell r="O196" t="str">
            <v>待合室</v>
          </cell>
          <cell r="P196" t="str">
            <v>1階 待合室</v>
          </cell>
          <cell r="Q196" t="str">
            <v>-</v>
          </cell>
          <cell r="R196" t="str">
            <v>配備</v>
          </cell>
          <cell r="S196" t="str">
            <v>広島高速交通(株)</v>
          </cell>
          <cell r="T196" t="str">
            <v>R8.7</v>
          </cell>
          <cell r="U196" t="str">
            <v>×</v>
          </cell>
          <cell r="V196" t="str">
            <v>フィリップス</v>
          </cell>
          <cell r="W196" t="str">
            <v>ハートスタートFRx+e</v>
          </cell>
          <cell r="X196" t="str">
            <v>有</v>
          </cell>
          <cell r="Y196" t="str">
            <v>R5.4.1に機器を更新</v>
          </cell>
          <cell r="Z196" t="str">
            <v>5:30～翌0:35</v>
          </cell>
          <cell r="AA196" t="str">
            <v>5:30～翌0:35</v>
          </cell>
          <cell r="AB196" t="str">
            <v>5:30～翌0:35</v>
          </cell>
          <cell r="AC196" t="str">
            <v>5:30～翌0:35</v>
          </cell>
          <cell r="AD196" t="str">
            <v>平日：5:30～翌0:35</v>
          </cell>
          <cell r="AE196" t="str">
            <v>土曜：5:30～翌0:35　／　日曜：5:30～翌0:35　／　祝日：5:30～翌0:35</v>
          </cell>
          <cell r="AI196" t="str">
            <v>広島高速交通株式会社
総務課事業推進係</v>
          </cell>
        </row>
        <row r="197">
          <cell r="G197" t="str">
            <v>アストラムライン 不動院前駅</v>
          </cell>
          <cell r="H197" t="str">
            <v>広島高速交通（株）</v>
          </cell>
          <cell r="I197" t="str">
            <v>広島高速交通(株)</v>
          </cell>
          <cell r="J197" t="str">
            <v>広島市東区牛田新町3-3-12</v>
          </cell>
          <cell r="K197">
            <v>1</v>
          </cell>
          <cell r="L197">
            <v>45170</v>
          </cell>
          <cell r="M197" t="str">
            <v>コンコース</v>
          </cell>
          <cell r="N197" t="str">
            <v>階</v>
          </cell>
          <cell r="O197" t="str">
            <v>改札内</v>
          </cell>
          <cell r="P197" t="str">
            <v>コンコース階 改札内</v>
          </cell>
          <cell r="Q197" t="str">
            <v>-</v>
          </cell>
          <cell r="R197" t="str">
            <v>配備</v>
          </cell>
          <cell r="S197" t="str">
            <v xml:space="preserve">広島高速交通(株)  </v>
          </cell>
          <cell r="T197" t="str">
            <v>R8.12</v>
          </cell>
          <cell r="U197" t="str">
            <v>×</v>
          </cell>
          <cell r="V197" t="str">
            <v>フィリップス</v>
          </cell>
          <cell r="W197" t="str">
            <v>ハートスタートFRx+e</v>
          </cell>
          <cell r="X197" t="str">
            <v>有</v>
          </cell>
          <cell r="Y197" t="str">
            <v>R5.9.1に機器を更新</v>
          </cell>
          <cell r="Z197" t="str">
            <v>8:00～20:00</v>
          </cell>
          <cell r="AA197" t="str">
            <v>8:00～20:00</v>
          </cell>
          <cell r="AB197" t="str">
            <v>8:00～20:00</v>
          </cell>
          <cell r="AC197" t="str">
            <v>8:00～20:00</v>
          </cell>
          <cell r="AD197" t="str">
            <v>平日：8:00～20:00</v>
          </cell>
          <cell r="AE197" t="str">
            <v>土曜：8:00～20:00　／　日曜：8:00～20:00　／　祝日：8:00～20:00</v>
          </cell>
          <cell r="AI197" t="str">
            <v>広島高速交通株式会社</v>
          </cell>
        </row>
        <row r="198">
          <cell r="G198" t="str">
            <v>アストラムライン 白島駅</v>
          </cell>
          <cell r="H198" t="str">
            <v>広島高速交通（株）</v>
          </cell>
          <cell r="I198" t="str">
            <v>広島高速交通(株)</v>
          </cell>
          <cell r="J198" t="str">
            <v>広島市中区白島北町18－20</v>
          </cell>
          <cell r="K198">
            <v>1</v>
          </cell>
          <cell r="L198">
            <v>44592</v>
          </cell>
          <cell r="M198" t="str">
            <v>コンコース</v>
          </cell>
          <cell r="N198" t="str">
            <v>階</v>
          </cell>
          <cell r="O198" t="str">
            <v>改札内</v>
          </cell>
          <cell r="P198" t="str">
            <v>コンコース階 改札内</v>
          </cell>
          <cell r="Q198" t="str">
            <v>-</v>
          </cell>
          <cell r="R198" t="str">
            <v>配備</v>
          </cell>
          <cell r="S198" t="str">
            <v xml:space="preserve">広島高速交通(株)  </v>
          </cell>
          <cell r="T198" t="str">
            <v>-</v>
          </cell>
          <cell r="U198" t="str">
            <v>×</v>
          </cell>
          <cell r="V198" t="str">
            <v>フィリップス</v>
          </cell>
          <cell r="W198" t="str">
            <v>ハートスタートＨＳ１</v>
          </cell>
          <cell r="X198" t="str">
            <v>有</v>
          </cell>
          <cell r="Y198" t="str">
            <v>R1.10.に機器を設置</v>
          </cell>
          <cell r="Z198" t="str">
            <v>6:00～24:00</v>
          </cell>
          <cell r="AA198" t="str">
            <v>6:00～24:00</v>
          </cell>
          <cell r="AB198" t="str">
            <v>6:00～24:00</v>
          </cell>
          <cell r="AC198" t="str">
            <v>6:00～24:00</v>
          </cell>
          <cell r="AD198" t="str">
            <v>平日：6:00～24:00</v>
          </cell>
          <cell r="AE198" t="str">
            <v>土曜：6:00～24:00　／　日曜：6:00～24:00　／　祝日：6:00～24:00</v>
          </cell>
          <cell r="AI198" t="str">
            <v>広島高速交通株式会社</v>
          </cell>
        </row>
        <row r="199">
          <cell r="G199" t="str">
            <v>アストラムライン 牛田駅</v>
          </cell>
          <cell r="H199" t="str">
            <v>広島高速交通（株）</v>
          </cell>
          <cell r="I199" t="str">
            <v>広島高速交通(株)</v>
          </cell>
          <cell r="J199" t="str">
            <v>広島市東区牛田新町2-4-44</v>
          </cell>
          <cell r="K199">
            <v>1</v>
          </cell>
          <cell r="L199">
            <v>44592</v>
          </cell>
          <cell r="M199" t="str">
            <v>コンコース</v>
          </cell>
          <cell r="N199" t="str">
            <v>階</v>
          </cell>
          <cell r="O199" t="str">
            <v>改札内</v>
          </cell>
          <cell r="P199" t="str">
            <v>コンコース階 改札内</v>
          </cell>
          <cell r="Q199" t="str">
            <v>-</v>
          </cell>
          <cell r="R199" t="str">
            <v>配備</v>
          </cell>
          <cell r="S199" t="str">
            <v xml:space="preserve">広島高速交通(株)  </v>
          </cell>
          <cell r="T199" t="str">
            <v>-</v>
          </cell>
          <cell r="U199" t="str">
            <v>×</v>
          </cell>
          <cell r="V199" t="str">
            <v>フィリップス</v>
          </cell>
          <cell r="W199" t="str">
            <v>ハートスタートＨＳ１</v>
          </cell>
          <cell r="X199" t="str">
            <v>有</v>
          </cell>
          <cell r="Y199" t="str">
            <v>R1.10.に機器を設置</v>
          </cell>
          <cell r="Z199" t="str">
            <v>6:00～24:00</v>
          </cell>
          <cell r="AA199" t="str">
            <v>6:00～24:00</v>
          </cell>
          <cell r="AB199" t="str">
            <v>6:00～24:00</v>
          </cell>
          <cell r="AC199" t="str">
            <v>6:00～24:00</v>
          </cell>
          <cell r="AD199" t="str">
            <v>平日：6:00～24:00</v>
          </cell>
          <cell r="AE199" t="str">
            <v>土曜：6:00～24:00　／　日曜：6:00～24:00　／　祝日：6:00～24:00</v>
          </cell>
          <cell r="AI199" t="str">
            <v>広島高速交通株式会社</v>
          </cell>
        </row>
        <row r="200">
          <cell r="G200" t="str">
            <v>アストラムライン 祇園新橋北駅</v>
          </cell>
          <cell r="H200" t="str">
            <v>広島高速交通（株）</v>
          </cell>
          <cell r="I200" t="str">
            <v>広島高速交通(株)</v>
          </cell>
          <cell r="J200" t="str">
            <v>広島市安佐南区西原4-43-28</v>
          </cell>
          <cell r="K200">
            <v>1</v>
          </cell>
          <cell r="L200">
            <v>44592</v>
          </cell>
          <cell r="M200" t="str">
            <v>コンコース</v>
          </cell>
          <cell r="N200" t="str">
            <v>階</v>
          </cell>
          <cell r="O200" t="str">
            <v>改札内</v>
          </cell>
          <cell r="P200" t="str">
            <v>コンコース階 改札内</v>
          </cell>
          <cell r="Q200" t="str">
            <v>-</v>
          </cell>
          <cell r="R200" t="str">
            <v>配備</v>
          </cell>
          <cell r="S200" t="str">
            <v xml:space="preserve">広島高速交通(株)  </v>
          </cell>
          <cell r="T200" t="str">
            <v>-</v>
          </cell>
          <cell r="U200" t="str">
            <v>×</v>
          </cell>
          <cell r="V200" t="str">
            <v>フィリップス</v>
          </cell>
          <cell r="W200" t="str">
            <v>ハートスタートＨＳ１</v>
          </cell>
          <cell r="X200" t="str">
            <v>有</v>
          </cell>
          <cell r="Y200" t="str">
            <v>R1.10.に機器を設置</v>
          </cell>
          <cell r="Z200" t="str">
            <v>6:00～24:00</v>
          </cell>
          <cell r="AA200" t="str">
            <v>6:00～24:00</v>
          </cell>
          <cell r="AB200" t="str">
            <v>6:00～24:00</v>
          </cell>
          <cell r="AC200" t="str">
            <v>6:00～24:00</v>
          </cell>
          <cell r="AD200" t="str">
            <v>平日：6:00～24:00</v>
          </cell>
          <cell r="AE200" t="str">
            <v>土曜：6:00～24:00　／　日曜：6:00～24:00　／　祝日：6:00～24:00</v>
          </cell>
          <cell r="AI200" t="str">
            <v>広島高速交通株式会社</v>
          </cell>
        </row>
        <row r="201">
          <cell r="G201" t="str">
            <v>アストラムライン 西原駅</v>
          </cell>
          <cell r="H201" t="str">
            <v>広島高速交通（株）</v>
          </cell>
          <cell r="I201" t="str">
            <v>広島高速交通(株)</v>
          </cell>
          <cell r="J201" t="str">
            <v>広島市安佐南区西原8-34-1</v>
          </cell>
          <cell r="K201">
            <v>1</v>
          </cell>
          <cell r="L201">
            <v>44592</v>
          </cell>
          <cell r="M201" t="str">
            <v>コンコース</v>
          </cell>
          <cell r="N201" t="str">
            <v>階</v>
          </cell>
          <cell r="O201" t="str">
            <v>改札内</v>
          </cell>
          <cell r="P201" t="str">
            <v>コンコース階 改札内</v>
          </cell>
          <cell r="Q201" t="str">
            <v>-</v>
          </cell>
          <cell r="R201" t="str">
            <v>配備</v>
          </cell>
          <cell r="S201" t="str">
            <v xml:space="preserve">広島高速交通(株)  </v>
          </cell>
          <cell r="T201" t="str">
            <v>-</v>
          </cell>
          <cell r="U201" t="str">
            <v>×</v>
          </cell>
          <cell r="V201" t="str">
            <v>フィリップス</v>
          </cell>
          <cell r="W201" t="str">
            <v>ハートスタートＨＳ１</v>
          </cell>
          <cell r="X201" t="str">
            <v>有</v>
          </cell>
          <cell r="Y201" t="str">
            <v>R1.10.に機器を設置</v>
          </cell>
          <cell r="Z201" t="str">
            <v>6:00～24:00</v>
          </cell>
          <cell r="AA201" t="str">
            <v>6:00～24:00</v>
          </cell>
          <cell r="AB201" t="str">
            <v>6:00～24:00</v>
          </cell>
          <cell r="AC201" t="str">
            <v>6:00～24:00</v>
          </cell>
          <cell r="AD201" t="str">
            <v>平日：6:00～24:00</v>
          </cell>
          <cell r="AE201" t="str">
            <v>土曜：6:00～24:00　／　日曜：6:00～24:00　／　祝日：6:00～24:00</v>
          </cell>
          <cell r="AI201" t="str">
            <v>広島高速交通株式会社</v>
          </cell>
        </row>
        <row r="202">
          <cell r="G202" t="str">
            <v>アストラムライン 古市駅</v>
          </cell>
          <cell r="H202" t="str">
            <v>広島高速交通（株）</v>
          </cell>
          <cell r="I202" t="str">
            <v>広島高速交通(株)</v>
          </cell>
          <cell r="J202" t="str">
            <v>広島市安佐南区中須1-1-16</v>
          </cell>
          <cell r="K202">
            <v>1</v>
          </cell>
          <cell r="L202">
            <v>44592</v>
          </cell>
          <cell r="M202" t="str">
            <v>コンコース</v>
          </cell>
          <cell r="N202" t="str">
            <v>階</v>
          </cell>
          <cell r="O202" t="str">
            <v>改札内</v>
          </cell>
          <cell r="P202" t="str">
            <v>コンコース階 改札内</v>
          </cell>
          <cell r="Q202" t="str">
            <v>-</v>
          </cell>
          <cell r="R202" t="str">
            <v>配備</v>
          </cell>
          <cell r="S202" t="str">
            <v xml:space="preserve">広島高速交通(株)  </v>
          </cell>
          <cell r="T202" t="str">
            <v>-</v>
          </cell>
          <cell r="U202" t="str">
            <v>×</v>
          </cell>
          <cell r="V202" t="str">
            <v>フィリップス</v>
          </cell>
          <cell r="W202" t="str">
            <v>ハートスタートＨＳ１</v>
          </cell>
          <cell r="X202" t="str">
            <v>有</v>
          </cell>
          <cell r="Y202" t="str">
            <v>R1.10.に機器を設置</v>
          </cell>
          <cell r="Z202" t="str">
            <v>6:00～24:00</v>
          </cell>
          <cell r="AA202" t="str">
            <v>6:00～24:00</v>
          </cell>
          <cell r="AB202" t="str">
            <v>6:00～24:00</v>
          </cell>
          <cell r="AC202" t="str">
            <v>6:00～24:00</v>
          </cell>
          <cell r="AD202" t="str">
            <v>平日：6:00～24:00</v>
          </cell>
          <cell r="AE202" t="str">
            <v>土曜：6:00～24:00　／　日曜：6:00～24:00　／　祝日：6:00～24:00</v>
          </cell>
          <cell r="AI202" t="str">
            <v>広島高速交通株式会社</v>
          </cell>
        </row>
        <row r="203">
          <cell r="G203" t="str">
            <v>アストラムライン 毘沙門台駅</v>
          </cell>
          <cell r="H203" t="str">
            <v>広島高速交通（株）</v>
          </cell>
          <cell r="I203" t="str">
            <v>広島高速交通(株)</v>
          </cell>
          <cell r="J203" t="str">
            <v>広島市安佐南区毘沙門台1-7-45</v>
          </cell>
          <cell r="K203">
            <v>1</v>
          </cell>
          <cell r="L203">
            <v>44592</v>
          </cell>
          <cell r="M203" t="str">
            <v>コンコース</v>
          </cell>
          <cell r="N203" t="str">
            <v>階</v>
          </cell>
          <cell r="O203" t="str">
            <v>改札内</v>
          </cell>
          <cell r="P203" t="str">
            <v>コンコース階 改札内</v>
          </cell>
          <cell r="Q203" t="str">
            <v>-</v>
          </cell>
          <cell r="R203" t="str">
            <v>配備</v>
          </cell>
          <cell r="S203" t="str">
            <v xml:space="preserve">広島高速交通(株)  </v>
          </cell>
          <cell r="T203" t="str">
            <v>-</v>
          </cell>
          <cell r="U203" t="str">
            <v>×</v>
          </cell>
          <cell r="V203" t="str">
            <v>フィリップス</v>
          </cell>
          <cell r="W203" t="str">
            <v>ハートスタートＨＳ１</v>
          </cell>
          <cell r="X203" t="str">
            <v>有</v>
          </cell>
          <cell r="Y203" t="str">
            <v>R1.10.に機器を設置</v>
          </cell>
          <cell r="Z203" t="str">
            <v>6:00～24:00</v>
          </cell>
          <cell r="AA203" t="str">
            <v>6:00～24:00</v>
          </cell>
          <cell r="AB203" t="str">
            <v>6:00～24:00</v>
          </cell>
          <cell r="AC203" t="str">
            <v>6:00～24:00</v>
          </cell>
          <cell r="AD203" t="str">
            <v>平日：6:00～24:00</v>
          </cell>
          <cell r="AE203" t="str">
            <v>土曜：6:00～24:00　／　日曜：6:00～24:00　／　祝日：6:00～24:00</v>
          </cell>
          <cell r="AI203" t="str">
            <v>広島高速交通株式会社</v>
          </cell>
        </row>
        <row r="204">
          <cell r="G204" t="str">
            <v>アストラムライン 安東駅</v>
          </cell>
          <cell r="H204" t="str">
            <v>広島高速交通（株）</v>
          </cell>
          <cell r="I204" t="str">
            <v>広島高速交通(株)</v>
          </cell>
          <cell r="J204" t="str">
            <v>広島市安佐南区安東2-10-1</v>
          </cell>
          <cell r="K204">
            <v>1</v>
          </cell>
          <cell r="L204">
            <v>44592</v>
          </cell>
          <cell r="M204" t="str">
            <v>コンコース</v>
          </cell>
          <cell r="N204" t="str">
            <v>階</v>
          </cell>
          <cell r="O204" t="str">
            <v>改札内</v>
          </cell>
          <cell r="P204" t="str">
            <v>コンコース階 改札内</v>
          </cell>
          <cell r="Q204" t="str">
            <v>-</v>
          </cell>
          <cell r="R204" t="str">
            <v>配備</v>
          </cell>
          <cell r="S204" t="str">
            <v xml:space="preserve">広島高速交通(株)  </v>
          </cell>
          <cell r="T204" t="str">
            <v>-</v>
          </cell>
          <cell r="U204" t="str">
            <v>×</v>
          </cell>
          <cell r="V204" t="str">
            <v>フィリップス</v>
          </cell>
          <cell r="W204" t="str">
            <v>ハートスタートＨＳ１</v>
          </cell>
          <cell r="X204" t="str">
            <v>有</v>
          </cell>
          <cell r="Y204" t="str">
            <v>R1.10.に機器を設置</v>
          </cell>
          <cell r="Z204" t="str">
            <v>6:00～24:00</v>
          </cell>
          <cell r="AA204" t="str">
            <v>6:00～24:00</v>
          </cell>
          <cell r="AB204" t="str">
            <v>6:00～24:00</v>
          </cell>
          <cell r="AC204" t="str">
            <v>6:00～24:00</v>
          </cell>
          <cell r="AD204" t="str">
            <v>平日：6:00～24:00</v>
          </cell>
          <cell r="AE204" t="str">
            <v>土曜：6:00～24:00　／　日曜：6:00～24:00　／　祝日：6:00～24:00</v>
          </cell>
          <cell r="AI204" t="str">
            <v>広島高速交通株式会社</v>
          </cell>
        </row>
        <row r="205">
          <cell r="G205" t="str">
            <v>アストラムライン 高取駅</v>
          </cell>
          <cell r="H205" t="str">
            <v>広島高速交通（株）</v>
          </cell>
          <cell r="I205" t="str">
            <v>広島高速交通(株)</v>
          </cell>
          <cell r="J205" t="str">
            <v>広島市安佐南区高取北1-4-28</v>
          </cell>
          <cell r="K205">
            <v>1</v>
          </cell>
          <cell r="L205">
            <v>44592</v>
          </cell>
          <cell r="M205" t="str">
            <v>コンコース</v>
          </cell>
          <cell r="N205" t="str">
            <v>階</v>
          </cell>
          <cell r="O205" t="str">
            <v>改札内</v>
          </cell>
          <cell r="P205" t="str">
            <v>コンコース階 改札内</v>
          </cell>
          <cell r="Q205" t="str">
            <v>-</v>
          </cell>
          <cell r="R205" t="str">
            <v>配備</v>
          </cell>
          <cell r="S205" t="str">
            <v xml:space="preserve">広島高速交通(株)  </v>
          </cell>
          <cell r="T205" t="str">
            <v>-</v>
          </cell>
          <cell r="U205" t="str">
            <v>×</v>
          </cell>
          <cell r="V205" t="str">
            <v>フィリップス</v>
          </cell>
          <cell r="W205" t="str">
            <v>ハートスタートＨＳ１</v>
          </cell>
          <cell r="X205" t="str">
            <v>有</v>
          </cell>
          <cell r="Y205" t="str">
            <v>R1.10.に機器を設置</v>
          </cell>
          <cell r="Z205" t="str">
            <v>6:00～24:00</v>
          </cell>
          <cell r="AA205" t="str">
            <v>6:00～24:00</v>
          </cell>
          <cell r="AB205" t="str">
            <v>6:00～24:00</v>
          </cell>
          <cell r="AC205" t="str">
            <v>6:00～24:00</v>
          </cell>
          <cell r="AD205" t="str">
            <v>平日：6:00～24:00</v>
          </cell>
          <cell r="AE205" t="str">
            <v>土曜：6:00～24:00　／　日曜：6:00～24:00　／　祝日：6:00～24:00</v>
          </cell>
          <cell r="AI205" t="str">
            <v>広島高速交通株式会社</v>
          </cell>
        </row>
        <row r="206">
          <cell r="G206" t="str">
            <v>アストラムライン 長楽寺駅</v>
          </cell>
          <cell r="H206" t="str">
            <v>広島高速交通（株）</v>
          </cell>
          <cell r="I206" t="str">
            <v>広島高速交通(株)</v>
          </cell>
          <cell r="J206" t="str">
            <v>広島市安佐南区長楽寺1-28-37</v>
          </cell>
          <cell r="K206">
            <v>1</v>
          </cell>
          <cell r="L206">
            <v>44592</v>
          </cell>
          <cell r="M206" t="str">
            <v>コンコース</v>
          </cell>
          <cell r="N206" t="str">
            <v>階</v>
          </cell>
          <cell r="O206" t="str">
            <v>改札内</v>
          </cell>
          <cell r="P206" t="str">
            <v>コンコース階 改札内</v>
          </cell>
          <cell r="Q206" t="str">
            <v>-</v>
          </cell>
          <cell r="R206" t="str">
            <v>配備</v>
          </cell>
          <cell r="S206" t="str">
            <v xml:space="preserve">広島高速交通(株)  </v>
          </cell>
          <cell r="T206" t="str">
            <v>-</v>
          </cell>
          <cell r="U206" t="str">
            <v>有</v>
          </cell>
          <cell r="V206" t="str">
            <v>フィリップス</v>
          </cell>
          <cell r="W206" t="str">
            <v>ハートスタートＨＳ１</v>
          </cell>
          <cell r="X206" t="str">
            <v>有</v>
          </cell>
          <cell r="Y206" t="str">
            <v>R1.10.に機器を設置</v>
          </cell>
          <cell r="Z206" t="str">
            <v>6:00～24:00</v>
          </cell>
          <cell r="AA206" t="str">
            <v>6:00～24:00</v>
          </cell>
          <cell r="AB206" t="str">
            <v>6:00～24:00</v>
          </cell>
          <cell r="AC206" t="str">
            <v>6:00～24:00</v>
          </cell>
          <cell r="AD206" t="str">
            <v>平日：6:00～24:00</v>
          </cell>
          <cell r="AE206" t="str">
            <v>土曜：6:00～24:00　／　日曜：6:00～24:00　／　祝日：6:00～24:00</v>
          </cell>
          <cell r="AI206" t="str">
            <v>広島高速交通株式会社</v>
          </cell>
        </row>
        <row r="207">
          <cell r="G207" t="str">
            <v>アストラムライン 伴駅</v>
          </cell>
          <cell r="H207" t="str">
            <v>広島高速交通（株）</v>
          </cell>
          <cell r="I207" t="str">
            <v>広島高速交通(株)</v>
          </cell>
          <cell r="J207" t="str">
            <v>広島市安佐南区伴東2-9-20</v>
          </cell>
          <cell r="K207">
            <v>1</v>
          </cell>
          <cell r="L207">
            <v>44592</v>
          </cell>
          <cell r="M207" t="str">
            <v>コンコース</v>
          </cell>
          <cell r="N207" t="str">
            <v>階</v>
          </cell>
          <cell r="O207" t="str">
            <v>改札内</v>
          </cell>
          <cell r="P207" t="str">
            <v>コンコース階 改札内</v>
          </cell>
          <cell r="Q207" t="str">
            <v>-</v>
          </cell>
          <cell r="R207" t="str">
            <v>配備</v>
          </cell>
          <cell r="S207" t="str">
            <v xml:space="preserve">広島高速交通(株)  </v>
          </cell>
          <cell r="T207" t="str">
            <v>-</v>
          </cell>
          <cell r="U207" t="str">
            <v>×</v>
          </cell>
          <cell r="V207" t="str">
            <v>フィリップス</v>
          </cell>
          <cell r="W207" t="str">
            <v>ハートスタートＨＳ１</v>
          </cell>
          <cell r="X207" t="str">
            <v>有</v>
          </cell>
          <cell r="Y207" t="str">
            <v>R1.10.に機器を設置</v>
          </cell>
          <cell r="Z207" t="str">
            <v>6:00～24:00</v>
          </cell>
          <cell r="AA207" t="str">
            <v>6:00～24:00</v>
          </cell>
          <cell r="AB207" t="str">
            <v>6:00～24:00</v>
          </cell>
          <cell r="AC207" t="str">
            <v>6:00～24:00</v>
          </cell>
          <cell r="AD207" t="str">
            <v>平日：6:00～24:00</v>
          </cell>
          <cell r="AE207" t="str">
            <v>土曜：6:00～24:00　／　日曜：6:00～24:00　／　祝日：6:00～24:00</v>
          </cell>
          <cell r="AI207" t="str">
            <v>広島高速交通株式会社</v>
          </cell>
        </row>
        <row r="208">
          <cell r="G208" t="str">
            <v>アストラムライン 伴中央駅</v>
          </cell>
          <cell r="H208" t="str">
            <v>広島高速交通（株）</v>
          </cell>
          <cell r="I208" t="str">
            <v>広島高速交通(株)</v>
          </cell>
          <cell r="J208" t="str">
            <v>広島市安佐南区伴中央4-3-6</v>
          </cell>
          <cell r="K208">
            <v>1</v>
          </cell>
          <cell r="L208">
            <v>44592</v>
          </cell>
          <cell r="M208" t="str">
            <v>コンコース</v>
          </cell>
          <cell r="N208" t="str">
            <v>階</v>
          </cell>
          <cell r="O208" t="str">
            <v>改札内</v>
          </cell>
          <cell r="P208" t="str">
            <v>コンコース階 改札内</v>
          </cell>
          <cell r="Q208" t="str">
            <v>-</v>
          </cell>
          <cell r="R208" t="str">
            <v>配備</v>
          </cell>
          <cell r="S208" t="str">
            <v xml:space="preserve">広島高速交通(株)  </v>
          </cell>
          <cell r="T208" t="str">
            <v>-</v>
          </cell>
          <cell r="U208" t="str">
            <v>×</v>
          </cell>
          <cell r="V208" t="str">
            <v>フィリップス</v>
          </cell>
          <cell r="W208" t="str">
            <v>ハートスタートＨＳ１</v>
          </cell>
          <cell r="X208" t="str">
            <v>有</v>
          </cell>
          <cell r="Y208" t="str">
            <v>R1.10.に機器を設置</v>
          </cell>
          <cell r="Z208" t="str">
            <v>6:00～24:00</v>
          </cell>
          <cell r="AA208" t="str">
            <v>6:00～24:00</v>
          </cell>
          <cell r="AB208" t="str">
            <v>6:00～24:00</v>
          </cell>
          <cell r="AC208" t="str">
            <v>6:00～24:00</v>
          </cell>
          <cell r="AD208" t="str">
            <v>平日：6:00～24:00</v>
          </cell>
          <cell r="AE208" t="str">
            <v>土曜：6:00～24:00　／　日曜：6:00～24:00　／　祝日：6:00～24:00</v>
          </cell>
          <cell r="AI208" t="str">
            <v>広島高速交通株式会社</v>
          </cell>
        </row>
        <row r="209">
          <cell r="G209" t="str">
            <v>アストラムライン 大塚駅</v>
          </cell>
          <cell r="H209" t="str">
            <v>広島高速交通（株）</v>
          </cell>
          <cell r="I209" t="str">
            <v>広島高速交通(株)</v>
          </cell>
          <cell r="J209" t="str">
            <v>広島市安佐南区大塚西3-21-13</v>
          </cell>
          <cell r="K209">
            <v>1</v>
          </cell>
          <cell r="L209">
            <v>44592</v>
          </cell>
          <cell r="M209" t="str">
            <v>コンコース</v>
          </cell>
          <cell r="N209" t="str">
            <v>階</v>
          </cell>
          <cell r="O209" t="str">
            <v>改札内</v>
          </cell>
          <cell r="P209" t="str">
            <v>コンコース階 改札内</v>
          </cell>
          <cell r="Q209" t="str">
            <v>-</v>
          </cell>
          <cell r="R209" t="str">
            <v>配備</v>
          </cell>
          <cell r="S209" t="str">
            <v xml:space="preserve">広島高速交通(株)  </v>
          </cell>
          <cell r="T209" t="str">
            <v>-</v>
          </cell>
          <cell r="U209" t="str">
            <v>×</v>
          </cell>
          <cell r="V209" t="str">
            <v>フィリップス</v>
          </cell>
          <cell r="W209" t="str">
            <v>ハートスタートＨＳ１</v>
          </cell>
          <cell r="X209" t="str">
            <v>有</v>
          </cell>
          <cell r="Y209" t="str">
            <v>R1.10.に機器を設置</v>
          </cell>
          <cell r="Z209" t="str">
            <v>6:00～24:00</v>
          </cell>
          <cell r="AA209" t="str">
            <v>6:00～24:00</v>
          </cell>
          <cell r="AB209" t="str">
            <v>6:00～24:00</v>
          </cell>
          <cell r="AC209" t="str">
            <v>6:00～24:00</v>
          </cell>
          <cell r="AD209" t="str">
            <v>平日：6:00～24:00</v>
          </cell>
          <cell r="AE209" t="str">
            <v>土曜：6:00～24:00　／　日曜：6:00～24:00　／　祝日：6:00～24:00</v>
          </cell>
          <cell r="AI209" t="str">
            <v>広島高速交通株式会社</v>
          </cell>
        </row>
        <row r="210">
          <cell r="G210" t="str">
            <v>西部水資源再生センター</v>
          </cell>
          <cell r="H210" t="str">
            <v>広島市</v>
          </cell>
          <cell r="I210" t="str">
            <v>広島市</v>
          </cell>
          <cell r="J210" t="str">
            <v>広島市西区扇一丁目1-1</v>
          </cell>
          <cell r="K210">
            <v>3</v>
          </cell>
          <cell r="L210" t="str">
            <v>R1.8</v>
          </cell>
          <cell r="M210">
            <v>1</v>
          </cell>
          <cell r="N210" t="str">
            <v>階</v>
          </cell>
          <cell r="O210" t="str">
            <v>管理本館玄関ホール</v>
          </cell>
          <cell r="P210" t="str">
            <v>1階 管理本館玄関ホール</v>
          </cell>
          <cell r="Q210" t="str">
            <v>-</v>
          </cell>
          <cell r="R210" t="str">
            <v>配備</v>
          </cell>
          <cell r="S210" t="str">
            <v>ｷｭｳｾﾂ･ｳﾞｪｵﾘｱ広島市西部水資源再生ｾﾝﾀ-維持管理包括委託業務共同企業体</v>
          </cell>
          <cell r="T210" t="str">
            <v>R11.1</v>
          </cell>
          <cell r="U210" t="str">
            <v>×</v>
          </cell>
          <cell r="V210" t="str">
            <v>セコム</v>
          </cell>
          <cell r="W210" t="str">
            <v>ＡＥ－Ｄ３１０１</v>
          </cell>
          <cell r="X210" t="str">
            <v>有</v>
          </cell>
          <cell r="Y210" t="str">
            <v>包括的民間委託契約受託者が設置</v>
          </cell>
          <cell r="Z210" t="str">
            <v>6:00～20:00「18時以降は正門は閉鎖、西門からの入場」</v>
          </cell>
          <cell r="AA210" t="str">
            <v>7:00～18:00「土日祝日は正門は閉鎖、西門からの入場」</v>
          </cell>
          <cell r="AB210" t="str">
            <v>7:00～18:00「土日祝日は正門は閉鎖、西門からの入場」</v>
          </cell>
          <cell r="AC210" t="str">
            <v>7:00～18:00「土日祝日は正門は閉鎖、西門からの入場」</v>
          </cell>
          <cell r="AD210" t="str">
            <v>平日：6:00～20:00「18時以降は正門は閉鎖、西門からの入場」</v>
          </cell>
          <cell r="AE210" t="str">
            <v>土曜：7:00～18:00「土日祝日は正門は閉鎖、西門からの入場」　／　日曜：7:00～18:00「土日祝日は正門は閉鎖、西門からの入場」　／　祝日：7:00～18:00「土日祝日は正門は閉鎖、西門からの入場」</v>
          </cell>
          <cell r="AI210" t="str">
            <v>下水道局西部水資源再生センター</v>
          </cell>
        </row>
        <row r="211">
          <cell r="G211" t="str">
            <v>中区役所</v>
          </cell>
          <cell r="H211" t="str">
            <v>広島市</v>
          </cell>
          <cell r="I211" t="str">
            <v>広島市</v>
          </cell>
          <cell r="J211" t="str">
            <v>広島市中区国泰寺町1-4-21</v>
          </cell>
          <cell r="K211">
            <v>2</v>
          </cell>
          <cell r="L211">
            <v>43640</v>
          </cell>
          <cell r="M211">
            <v>1</v>
          </cell>
          <cell r="N211" t="str">
            <v>階</v>
          </cell>
          <cell r="O211" t="str">
            <v>東側
総合案内前</v>
          </cell>
          <cell r="P211" t="str">
            <v>1階 東側
総合案内前</v>
          </cell>
          <cell r="Q211" t="str">
            <v>-</v>
          </cell>
          <cell r="R211" t="str">
            <v>買取</v>
          </cell>
          <cell r="S211" t="str">
            <v>-</v>
          </cell>
          <cell r="T211" t="str">
            <v>R9.6</v>
          </cell>
          <cell r="U211" t="str">
            <v>×</v>
          </cell>
          <cell r="V211" t="str">
            <v>フィリップス</v>
          </cell>
          <cell r="W211" t="str">
            <v>ハートスタートHS１+</v>
          </cell>
          <cell r="X211" t="str">
            <v>有</v>
          </cell>
          <cell r="Y211" t="str">
            <v>保険医療課設置後、中区区政調整課本体更新</v>
          </cell>
          <cell r="Z211" t="str">
            <v>8:30～17:15</v>
          </cell>
          <cell r="AA211" t="str">
            <v>×</v>
          </cell>
          <cell r="AB211" t="str">
            <v>×</v>
          </cell>
          <cell r="AC211" t="str">
            <v>×</v>
          </cell>
          <cell r="AD211" t="str">
            <v>平日：8:30～17:15</v>
          </cell>
          <cell r="AE211" t="str">
            <v>土曜：×　／　日曜：×　／　祝日：×</v>
          </cell>
          <cell r="AI211" t="str">
            <v>中区区政調整課</v>
          </cell>
        </row>
        <row r="212">
          <cell r="G212" t="str">
            <v>中保健センター</v>
          </cell>
          <cell r="H212" t="str">
            <v>広島市</v>
          </cell>
          <cell r="I212" t="str">
            <v>広島市</v>
          </cell>
          <cell r="J212" t="str">
            <v>広島市中区大手町4-1-1</v>
          </cell>
          <cell r="K212">
            <v>2</v>
          </cell>
          <cell r="L212">
            <v>42440</v>
          </cell>
          <cell r="M212">
            <v>2</v>
          </cell>
          <cell r="N212" t="str">
            <v>階</v>
          </cell>
          <cell r="O212" t="str">
            <v>ロビー</v>
          </cell>
          <cell r="P212" t="str">
            <v>2階 ロビー</v>
          </cell>
          <cell r="Q212" t="str">
            <v>-</v>
          </cell>
          <cell r="R212" t="str">
            <v>買取</v>
          </cell>
          <cell r="S212" t="str">
            <v>-</v>
          </cell>
          <cell r="T212" t="str">
            <v>R10.3</v>
          </cell>
          <cell r="U212" t="str">
            <v>×</v>
          </cell>
          <cell r="V212" t="str">
            <v>フィリップス</v>
          </cell>
          <cell r="W212" t="str">
            <v>ハートスタートHS-1</v>
          </cell>
          <cell r="X212" t="str">
            <v>有</v>
          </cell>
          <cell r="Z212" t="str">
            <v>8:30～17:15</v>
          </cell>
          <cell r="AA212" t="str">
            <v>×</v>
          </cell>
          <cell r="AB212" t="str">
            <v>×</v>
          </cell>
          <cell r="AC212" t="str">
            <v>×</v>
          </cell>
          <cell r="AD212" t="str">
            <v>平日：8:30～17:15</v>
          </cell>
          <cell r="AE212" t="str">
            <v>土曜：×　／　日曜：×　／　祝日：×</v>
          </cell>
          <cell r="AI212" t="str">
            <v>中区生活課</v>
          </cell>
        </row>
        <row r="213">
          <cell r="G213" t="str">
            <v>広島市吉島福祉センター</v>
          </cell>
          <cell r="H213" t="str">
            <v>広島市</v>
          </cell>
          <cell r="I213" t="str">
            <v>一般社団法人
福祉キャリアセンター</v>
          </cell>
          <cell r="J213" t="str">
            <v>広島市中区吉島東2-17-30</v>
          </cell>
          <cell r="K213">
            <v>2</v>
          </cell>
          <cell r="L213" t="str">
            <v>H28.7.8</v>
          </cell>
          <cell r="M213">
            <v>1</v>
          </cell>
          <cell r="N213" t="str">
            <v>階</v>
          </cell>
          <cell r="O213" t="str">
            <v>ロビー</v>
          </cell>
          <cell r="P213" t="str">
            <v>1階 ロビー</v>
          </cell>
          <cell r="Q213" t="str">
            <v>-</v>
          </cell>
          <cell r="R213" t="str">
            <v>買取</v>
          </cell>
          <cell r="T213" t="str">
            <v>R6.6</v>
          </cell>
          <cell r="U213" t="str">
            <v>×</v>
          </cell>
          <cell r="V213" t="str">
            <v>フィリップス</v>
          </cell>
          <cell r="W213" t="str">
            <v>ハートスタートHS-1</v>
          </cell>
          <cell r="X213" t="str">
            <v>有</v>
          </cell>
          <cell r="Z213" t="str">
            <v>9:00～22:00（火曜日を除く。）</v>
          </cell>
          <cell r="AA213" t="str">
            <v>9:00～22:00</v>
          </cell>
          <cell r="AB213" t="str">
            <v>9:00～22:00</v>
          </cell>
          <cell r="AC213" t="str">
            <v>9:00～22:00</v>
          </cell>
          <cell r="AD213" t="str">
            <v>平日：9:00～22:00（火曜日を除く。）</v>
          </cell>
          <cell r="AE213" t="str">
            <v>土曜：9:00～22:00　／　日曜：9:00～22:00　／　祝日：9:00～22:00</v>
          </cell>
          <cell r="AI213" t="str">
            <v>中区生活課</v>
          </cell>
        </row>
        <row r="214">
          <cell r="G214" t="str">
            <v>温品出張所</v>
          </cell>
          <cell r="H214" t="str">
            <v>広島市</v>
          </cell>
          <cell r="I214" t="str">
            <v>広島市</v>
          </cell>
          <cell r="J214" t="str">
            <v>広島市東区温品5-1-18</v>
          </cell>
          <cell r="K214">
            <v>2</v>
          </cell>
          <cell r="L214">
            <v>44347</v>
          </cell>
          <cell r="M214">
            <v>1</v>
          </cell>
          <cell r="N214" t="str">
            <v>階</v>
          </cell>
          <cell r="O214" t="str">
            <v>ロビー</v>
          </cell>
          <cell r="P214" t="str">
            <v>1階 ロビー</v>
          </cell>
          <cell r="Q214" t="str">
            <v>-</v>
          </cell>
          <cell r="R214" t="str">
            <v>買取</v>
          </cell>
          <cell r="S214" t="str">
            <v>-</v>
          </cell>
          <cell r="T214" t="str">
            <v>R11.2</v>
          </cell>
          <cell r="U214" t="str">
            <v>×</v>
          </cell>
          <cell r="V214" t="str">
            <v>フィリップス</v>
          </cell>
          <cell r="W214" t="str">
            <v>ハートスタートＨＳ-１</v>
          </cell>
          <cell r="X214" t="str">
            <v>有</v>
          </cell>
          <cell r="Z214" t="str">
            <v>8:30～17:15</v>
          </cell>
          <cell r="AA214" t="str">
            <v>×</v>
          </cell>
          <cell r="AB214" t="str">
            <v>×</v>
          </cell>
          <cell r="AC214" t="str">
            <v>×</v>
          </cell>
          <cell r="AD214" t="str">
            <v>平日：8:30～17:15</v>
          </cell>
          <cell r="AE214" t="str">
            <v>土曜：×　／　日曜：×　／　祝日：×</v>
          </cell>
          <cell r="AI214" t="str">
            <v>温品出張所</v>
          </cell>
        </row>
        <row r="215">
          <cell r="G215" t="str">
            <v>東区役所</v>
          </cell>
          <cell r="H215" t="str">
            <v>広島市</v>
          </cell>
          <cell r="I215" t="str">
            <v>広島市</v>
          </cell>
          <cell r="J215" t="str">
            <v>広島市東区東蟹屋町9-38</v>
          </cell>
          <cell r="K215">
            <v>2</v>
          </cell>
          <cell r="L215">
            <v>44343</v>
          </cell>
          <cell r="M215">
            <v>1</v>
          </cell>
          <cell r="N215" t="str">
            <v>階</v>
          </cell>
          <cell r="O215" t="str">
            <v>ロビー</v>
          </cell>
          <cell r="P215" t="str">
            <v>1階 ロビー</v>
          </cell>
          <cell r="Q215" t="str">
            <v>-</v>
          </cell>
          <cell r="R215" t="str">
            <v>買取</v>
          </cell>
          <cell r="S215" t="str">
            <v>-</v>
          </cell>
          <cell r="T215" t="str">
            <v>R11.2</v>
          </cell>
          <cell r="U215" t="str">
            <v>×</v>
          </cell>
          <cell r="V215" t="str">
            <v>フィリップス</v>
          </cell>
          <cell r="W215" t="str">
            <v>ハートスタートＨＳ-１</v>
          </cell>
          <cell r="X215" t="str">
            <v>有</v>
          </cell>
          <cell r="Z215" t="str">
            <v>8:30～17:15</v>
          </cell>
          <cell r="AA215" t="str">
            <v>×</v>
          </cell>
          <cell r="AB215" t="str">
            <v>×</v>
          </cell>
          <cell r="AC215" t="str">
            <v>×</v>
          </cell>
          <cell r="AD215" t="str">
            <v>平日：8:30～17:15</v>
          </cell>
          <cell r="AE215" t="str">
            <v>土曜：×　／　日曜：×　／　祝日：×</v>
          </cell>
          <cell r="AI215" t="str">
            <v>東区区政調整課</v>
          </cell>
        </row>
        <row r="216">
          <cell r="G216" t="str">
            <v>東区総合福祉センター
（東保健センター）</v>
          </cell>
          <cell r="H216" t="str">
            <v>広島市</v>
          </cell>
          <cell r="I216" t="str">
            <v>広島市</v>
          </cell>
          <cell r="J216" t="str">
            <v>広島市東区東蟹屋町9-34</v>
          </cell>
          <cell r="K216">
            <v>2</v>
          </cell>
          <cell r="L216">
            <v>41507</v>
          </cell>
          <cell r="M216">
            <v>1</v>
          </cell>
          <cell r="N216" t="str">
            <v>階</v>
          </cell>
          <cell r="O216" t="str">
            <v>北側入口</v>
          </cell>
          <cell r="P216" t="str">
            <v>1階 北側入口</v>
          </cell>
          <cell r="Q216" t="str">
            <v>-</v>
          </cell>
          <cell r="R216" t="str">
            <v>寄贈</v>
          </cell>
          <cell r="S216" t="str">
            <v>日本赤十字社</v>
          </cell>
          <cell r="T216" t="str">
            <v>R7.8（予定）</v>
          </cell>
          <cell r="U216" t="str">
            <v>×</v>
          </cell>
          <cell r="V216" t="str">
            <v>フィジオコントロール</v>
          </cell>
          <cell r="W216" t="str">
            <v>ライフパックＣＲ　Ｐｌｕｓ</v>
          </cell>
          <cell r="X216" t="str">
            <v>有</v>
          </cell>
          <cell r="Y216" t="str">
            <v>日本赤十字社設置
製品不具合による本体交換 Ｈ25.8.21
今年度更新予定</v>
          </cell>
          <cell r="Z216" t="str">
            <v>8:30～22:00（火曜日（祝日の場合は翌平日）は21:00まで）</v>
          </cell>
          <cell r="AA216" t="str">
            <v>8:30～22:00</v>
          </cell>
          <cell r="AB216" t="str">
            <v>8:30～22:00</v>
          </cell>
          <cell r="AC216" t="str">
            <v>9:00～21:00</v>
          </cell>
          <cell r="AD216" t="str">
            <v>平日：8:30～22:00（火曜日（祝日の場合は翌平日）は21:00まで）</v>
          </cell>
          <cell r="AE216" t="str">
            <v>土曜：8:30～22:00　／　日曜：8:30～22:00　／　祝日：9:00～21:00</v>
          </cell>
          <cell r="AI216" t="str">
            <v>東区生活課</v>
          </cell>
        </row>
        <row r="217">
          <cell r="G217" t="str">
            <v>広島市温品福祉センター</v>
          </cell>
          <cell r="H217" t="str">
            <v>広島市</v>
          </cell>
          <cell r="I217" t="str">
            <v>シンコースポーツ中国（株）</v>
          </cell>
          <cell r="J217" t="str">
            <v>広島市東区上温品1-24-1</v>
          </cell>
          <cell r="K217">
            <v>2</v>
          </cell>
          <cell r="L217">
            <v>44805</v>
          </cell>
          <cell r="M217">
            <v>1</v>
          </cell>
          <cell r="N217" t="str">
            <v>階</v>
          </cell>
          <cell r="O217" t="str">
            <v>1階事務室内</v>
          </cell>
          <cell r="P217" t="str">
            <v>1階 1階事務室内</v>
          </cell>
          <cell r="Q217" t="str">
            <v>-</v>
          </cell>
          <cell r="S217" t="str">
            <v>東京センチュリー㈱にてリース契約</v>
          </cell>
          <cell r="T217" t="str">
            <v>R8.8</v>
          </cell>
          <cell r="U217" t="str">
            <v>×</v>
          </cell>
          <cell r="V217" t="str">
            <v>オムロン</v>
          </cell>
          <cell r="W217" t="str">
            <v>レスキューハート　HDF-3500</v>
          </cell>
          <cell r="X217" t="str">
            <v>×</v>
          </cell>
          <cell r="Y217" t="str">
            <v>R4.9.1から設置していたことが判明</v>
          </cell>
          <cell r="Z217" t="str">
            <v>9:00～22:00（火曜日、祝日の翌日、8/6、12/29～1/3を除く。）</v>
          </cell>
          <cell r="AA217" t="str">
            <v>9:00～22:00（祝日の翌日、8/6、12/29～1/3を除く。）</v>
          </cell>
          <cell r="AB217" t="str">
            <v>9:00～22:00（祝日の翌日、8/6、12/29～1/3を除く。）</v>
          </cell>
          <cell r="AC217" t="str">
            <v>9:00～22:00（8/6、12/29～1/3を除く。）</v>
          </cell>
          <cell r="AD217" t="str">
            <v>平日：9:00～22:00（火曜日、祝日の翌日、8/6、12/29～1/3を除く。）</v>
          </cell>
          <cell r="AE217" t="str">
            <v>土曜：9:00～22:00（祝日の翌日、8/6、12/29～1/3を除く。）　／　日曜：9:00～22:00（祝日の翌日、8/6、12/29～1/3を除く。）　／　祝日：9:00～22:00（8/6、12/29～1/3を除く。）</v>
          </cell>
          <cell r="AI217" t="str">
            <v>東区生活課</v>
          </cell>
        </row>
        <row r="218">
          <cell r="G218" t="str">
            <v>広島市中山福祉センター</v>
          </cell>
          <cell r="H218" t="str">
            <v>広島市</v>
          </cell>
          <cell r="I218" t="str">
            <v>三栄パブリックサ-ビス(株)</v>
          </cell>
          <cell r="J218" t="str">
            <v>広島市東区中山南1-5-39</v>
          </cell>
          <cell r="K218">
            <v>2</v>
          </cell>
          <cell r="L218">
            <v>43187</v>
          </cell>
          <cell r="M218">
            <v>1</v>
          </cell>
          <cell r="N218" t="str">
            <v>階</v>
          </cell>
          <cell r="O218" t="str">
            <v>ロビー</v>
          </cell>
          <cell r="P218" t="str">
            <v>1階 ロビー</v>
          </cell>
          <cell r="Q218" t="str">
            <v>-</v>
          </cell>
          <cell r="R218" t="str">
            <v>買取</v>
          </cell>
          <cell r="S218" t="str">
            <v>-</v>
          </cell>
          <cell r="T218" t="str">
            <v>R7.6（成人用）
R7.10（未就学児用）</v>
          </cell>
          <cell r="U218" t="str">
            <v>×</v>
          </cell>
          <cell r="V218" t="str">
            <v>フィリップス</v>
          </cell>
          <cell r="W218" t="str">
            <v>ハートスタートHS１+</v>
          </cell>
          <cell r="X218" t="str">
            <v>有</v>
          </cell>
          <cell r="Z218" t="str">
            <v>9:00～22:00（火曜日、祝日の翌日、8/6、12/29～1/3を除く。）</v>
          </cell>
          <cell r="AA218" t="str">
            <v>9:00～22:00（祝日の翌日、8/6、12/29～1/3を除く。）</v>
          </cell>
          <cell r="AB218" t="str">
            <v>9:00～22:00（祝日の翌日、8/6、12/29～1/3を除く。）</v>
          </cell>
          <cell r="AC218" t="str">
            <v>9:00～22:00（8/6、12/29～1/3を除く。）</v>
          </cell>
          <cell r="AD218" t="str">
            <v>平日：9:00～22:00（火曜日、祝日の翌日、8/6、12/29～1/3を除く。）</v>
          </cell>
          <cell r="AE218" t="str">
            <v>土曜：9:00～22:00（祝日の翌日、8/6、12/29～1/3を除く。）　／　日曜：9:00～22:00（祝日の翌日、8/6、12/29～1/3を除く。）　／　祝日：9:00～22:00（8/6、12/29～1/3を除く。）</v>
          </cell>
          <cell r="AI218" t="str">
            <v>東区生活課</v>
          </cell>
        </row>
        <row r="219">
          <cell r="G219" t="str">
            <v>新牛田公園・牛田総合公園</v>
          </cell>
          <cell r="H219" t="str">
            <v>広島市</v>
          </cell>
          <cell r="I219" t="str">
            <v>株式会社第一ビルサービス</v>
          </cell>
          <cell r="J219" t="str">
            <v>広島市東区牛田新町1-8-5</v>
          </cell>
          <cell r="K219">
            <v>1</v>
          </cell>
          <cell r="L219">
            <v>45734</v>
          </cell>
          <cell r="M219">
            <v>1</v>
          </cell>
          <cell r="N219" t="str">
            <v>階</v>
          </cell>
          <cell r="O219" t="str">
            <v>管理センター</v>
          </cell>
          <cell r="P219" t="str">
            <v>1階 管理センター</v>
          </cell>
          <cell r="Q219" t="str">
            <v>-</v>
          </cell>
          <cell r="R219" t="str">
            <v>買取</v>
          </cell>
          <cell r="S219" t="str">
            <v>-</v>
          </cell>
          <cell r="T219" t="str">
            <v>R11.2</v>
          </cell>
          <cell r="U219" t="str">
            <v>×</v>
          </cell>
          <cell r="V219" t="str">
            <v>フィリップス</v>
          </cell>
          <cell r="W219" t="str">
            <v>ハートスタートＨＳ１＋</v>
          </cell>
          <cell r="X219" t="str">
            <v>有</v>
          </cell>
          <cell r="Y219" t="str">
            <v>機器を更新</v>
          </cell>
          <cell r="Z219" t="str">
            <v>7:00～21:00</v>
          </cell>
          <cell r="AA219" t="str">
            <v>7:00～21:00</v>
          </cell>
          <cell r="AB219" t="str">
            <v>7:00～21:00</v>
          </cell>
          <cell r="AC219" t="str">
            <v>7:00～21:00</v>
          </cell>
          <cell r="AD219" t="str">
            <v>平日：7:00～21:00</v>
          </cell>
          <cell r="AE219" t="str">
            <v>土曜：7:00～21:00　／　日曜：7:00～21:00　／　祝日：7:00～21:00</v>
          </cell>
          <cell r="AI219" t="str">
            <v>管理センタ－</v>
          </cell>
        </row>
        <row r="220">
          <cell r="G220" t="str">
            <v>似島出張所</v>
          </cell>
          <cell r="H220" t="str">
            <v>広島市</v>
          </cell>
          <cell r="I220" t="str">
            <v>広島市</v>
          </cell>
          <cell r="J220" t="str">
            <v>広島市南区似島町字家下752-74</v>
          </cell>
          <cell r="K220">
            <v>2</v>
          </cell>
          <cell r="L220">
            <v>44833</v>
          </cell>
          <cell r="M220">
            <v>1</v>
          </cell>
          <cell r="N220" t="str">
            <v>階</v>
          </cell>
          <cell r="O220" t="str">
            <v>ロビー</v>
          </cell>
          <cell r="P220" t="str">
            <v>1階 ロビー</v>
          </cell>
          <cell r="Q220" t="str">
            <v>-</v>
          </cell>
          <cell r="R220" t="str">
            <v>買取</v>
          </cell>
          <cell r="S220" t="str">
            <v>-</v>
          </cell>
          <cell r="T220" t="str">
            <v>R11.9</v>
          </cell>
          <cell r="U220" t="str">
            <v>×</v>
          </cell>
          <cell r="V220" t="str">
            <v>フィリップス</v>
          </cell>
          <cell r="W220" t="str">
            <v>ハートスタートＦＲｘ＋ｅ</v>
          </cell>
          <cell r="X220" t="str">
            <v>有</v>
          </cell>
          <cell r="Y220" t="str">
            <v>区政調整課設置</v>
          </cell>
          <cell r="Z220" t="str">
            <v>8:00～22:00（火曜日は、8:00～16：45)</v>
          </cell>
          <cell r="AA220" t="str">
            <v>8:30～22:00</v>
          </cell>
          <cell r="AB220" t="str">
            <v>8:30～22:00</v>
          </cell>
          <cell r="AC220" t="str">
            <v>×</v>
          </cell>
          <cell r="AD220" t="str">
            <v>平日：8:00～22:00（火曜日は、8:00～16：45)</v>
          </cell>
          <cell r="AE220" t="str">
            <v>土曜：8:30～22:00　／　日曜：8:30～22:00　／　祝日：×</v>
          </cell>
          <cell r="AI220" t="str">
            <v>似島出張所</v>
          </cell>
        </row>
        <row r="221">
          <cell r="G221" t="str">
            <v>南区役所本館</v>
          </cell>
          <cell r="H221" t="str">
            <v>広島市</v>
          </cell>
          <cell r="I221" t="str">
            <v>広島市</v>
          </cell>
          <cell r="J221" t="str">
            <v>広島市南区皆実町1-5-44</v>
          </cell>
          <cell r="K221">
            <v>2</v>
          </cell>
          <cell r="L221">
            <v>44859</v>
          </cell>
          <cell r="M221">
            <v>1</v>
          </cell>
          <cell r="N221" t="str">
            <v>階</v>
          </cell>
          <cell r="O221" t="str">
            <v>ロビー</v>
          </cell>
          <cell r="P221" t="str">
            <v>1階 ロビー</v>
          </cell>
          <cell r="Q221" t="str">
            <v>-</v>
          </cell>
          <cell r="R221" t="str">
            <v>買取</v>
          </cell>
          <cell r="S221" t="str">
            <v>-</v>
          </cell>
          <cell r="T221" t="str">
            <v>R11.10</v>
          </cell>
          <cell r="U221" t="str">
            <v>×</v>
          </cell>
          <cell r="V221" t="str">
            <v>フィリップス</v>
          </cell>
          <cell r="W221" t="str">
            <v>ハートスタートＦＲｘ＋ｅ</v>
          </cell>
          <cell r="X221" t="str">
            <v>有</v>
          </cell>
          <cell r="Y221" t="str">
            <v>区政調整課設置</v>
          </cell>
          <cell r="Z221" t="str">
            <v>7:30～17:30</v>
          </cell>
          <cell r="AA221" t="str">
            <v>×</v>
          </cell>
          <cell r="AB221" t="str">
            <v>×</v>
          </cell>
          <cell r="AC221" t="str">
            <v>×</v>
          </cell>
          <cell r="AD221" t="str">
            <v>平日：7:30～17:30</v>
          </cell>
          <cell r="AE221" t="str">
            <v>土曜：×　／　日曜：×　／　祝日：×</v>
          </cell>
          <cell r="AI221" t="str">
            <v>南区区政調整課</v>
          </cell>
        </row>
        <row r="222">
          <cell r="G222" t="str">
            <v>南区役所別館
（南保健センター）</v>
          </cell>
          <cell r="H222" t="str">
            <v>広島市</v>
          </cell>
          <cell r="I222" t="str">
            <v>広島市</v>
          </cell>
          <cell r="J222" t="str">
            <v>広島市南区皆実町1-4-46</v>
          </cell>
          <cell r="K222">
            <v>2</v>
          </cell>
          <cell r="L222">
            <v>45244</v>
          </cell>
          <cell r="M222">
            <v>1</v>
          </cell>
          <cell r="N222" t="str">
            <v>階</v>
          </cell>
          <cell r="O222" t="str">
            <v>エレベータホール</v>
          </cell>
          <cell r="P222" t="str">
            <v>1階 エレベータホール</v>
          </cell>
          <cell r="Q222" t="str">
            <v>-</v>
          </cell>
          <cell r="R222" t="str">
            <v>買取</v>
          </cell>
          <cell r="S222" t="str">
            <v>-</v>
          </cell>
          <cell r="T222" t="str">
            <v>R9(2027).11</v>
          </cell>
          <cell r="U222" t="str">
            <v>×</v>
          </cell>
          <cell r="V222" t="str">
            <v>日本光電</v>
          </cell>
          <cell r="W222" t="str">
            <v>カルジオライフAED-3100</v>
          </cell>
          <cell r="X222" t="str">
            <v>有</v>
          </cell>
          <cell r="Y222" t="str">
            <v>Ｈ19年度日本赤十字社から寄贈。Ｈ28年度から市予算措置により更新。</v>
          </cell>
          <cell r="Z222" t="str">
            <v>7:00～22:00（8/6、12/29～1/3を除く。）</v>
          </cell>
          <cell r="AA222" t="str">
            <v>8:00～22:00（8/6、12/29～1/3を除く。）</v>
          </cell>
          <cell r="AB222" t="str">
            <v>8:00～22:00（第3日曜日、8/6、12/29～1/3を除く。）</v>
          </cell>
          <cell r="AC222" t="str">
            <v>8:00～22:00（8/6、12/29～1/3を除く。）</v>
          </cell>
          <cell r="AD222" t="str">
            <v>平日：7:00～22:00（8/6、12/29～1/3を除く。）</v>
          </cell>
          <cell r="AE222" t="str">
            <v>土曜：8:00～22:00（8/6、12/29～1/3を除く。）　／　日曜：8:00～22:00（第3日曜日、8/6、12/29～1/3を除く。）　／　祝日：8:00～22:00（8/6、12/29～1/3を除く。）</v>
          </cell>
          <cell r="AI222" t="str">
            <v>南区生活課</v>
          </cell>
        </row>
        <row r="223">
          <cell r="G223" t="str">
            <v>西区役所</v>
          </cell>
          <cell r="H223" t="str">
            <v>広島市</v>
          </cell>
          <cell r="I223" t="str">
            <v>広島市</v>
          </cell>
          <cell r="J223" t="str">
            <v>広島市西区福島町2-2-1</v>
          </cell>
          <cell r="K223">
            <v>2</v>
          </cell>
          <cell r="L223">
            <v>44900</v>
          </cell>
          <cell r="M223">
            <v>1</v>
          </cell>
          <cell r="N223" t="str">
            <v>階</v>
          </cell>
          <cell r="O223" t="str">
            <v>ロビー</v>
          </cell>
          <cell r="P223" t="str">
            <v>1階 ロビー</v>
          </cell>
          <cell r="Q223" t="str">
            <v>-</v>
          </cell>
          <cell r="R223" t="str">
            <v>買取</v>
          </cell>
          <cell r="S223" t="str">
            <v>-</v>
          </cell>
          <cell r="T223" t="str">
            <v>R12.11</v>
          </cell>
          <cell r="U223" t="str">
            <v>×</v>
          </cell>
          <cell r="V223" t="str">
            <v>フィリップス</v>
          </cell>
          <cell r="W223" t="str">
            <v>ハートスタートFRx+e</v>
          </cell>
          <cell r="X223" t="str">
            <v>有</v>
          </cell>
          <cell r="Y223" t="str">
            <v>本体更新（R4.12）</v>
          </cell>
          <cell r="Z223" t="str">
            <v>8:30～17:15（8/6、12/29～1/3を除く。）</v>
          </cell>
          <cell r="AA223" t="str">
            <v>×</v>
          </cell>
          <cell r="AB223" t="str">
            <v>×</v>
          </cell>
          <cell r="AC223" t="str">
            <v>×</v>
          </cell>
          <cell r="AD223" t="str">
            <v>平日：8:30～17:15（8/6、12/29～1/3を除く。）</v>
          </cell>
          <cell r="AE223" t="str">
            <v>土曜：×　／　日曜：×　／　祝日：×</v>
          </cell>
          <cell r="AI223" t="str">
            <v>西区区政調整課</v>
          </cell>
        </row>
        <row r="224">
          <cell r="G224" t="str">
            <v>西保健センター</v>
          </cell>
          <cell r="H224" t="str">
            <v>広島市</v>
          </cell>
          <cell r="I224" t="str">
            <v>広島市</v>
          </cell>
          <cell r="J224" t="str">
            <v>広島市西区福島町2-24-1</v>
          </cell>
          <cell r="K224">
            <v>2</v>
          </cell>
          <cell r="L224">
            <v>45771</v>
          </cell>
          <cell r="M224">
            <v>1</v>
          </cell>
          <cell r="N224" t="str">
            <v>階</v>
          </cell>
          <cell r="O224" t="str">
            <v>ロビー</v>
          </cell>
          <cell r="P224" t="str">
            <v>1階 ロビー</v>
          </cell>
          <cell r="Q224" t="str">
            <v>-</v>
          </cell>
          <cell r="R224" t="str">
            <v>買取</v>
          </cell>
          <cell r="S224" t="str">
            <v>-</v>
          </cell>
          <cell r="T224" t="str">
            <v>R11.4</v>
          </cell>
          <cell r="U224" t="str">
            <v>×</v>
          </cell>
          <cell r="V224" t="str">
            <v>フィリップス</v>
          </cell>
          <cell r="W224" t="str">
            <v>ハートスタート HS1+e</v>
          </cell>
          <cell r="X224" t="str">
            <v>有</v>
          </cell>
          <cell r="Y224" t="str">
            <v>　当初のものは、H18年度に日本赤十字社が設置し、H23年3月に市に寄贈された。
　その後、H２７年度に地域福祉課が購入し、平成２８年３月１１日に設置するとともに西区生活課へ保管転換された。
現在の物は、西区生活課において購入し令和7年4月24日に納入された。</v>
          </cell>
          <cell r="Z224" t="str">
            <v>8:30～17:15（8/6、12/29～1/3を除く。）</v>
          </cell>
          <cell r="AA224" t="str">
            <v>×</v>
          </cell>
          <cell r="AB224" t="str">
            <v>×</v>
          </cell>
          <cell r="AC224" t="str">
            <v>×</v>
          </cell>
          <cell r="AD224" t="str">
            <v>平日：8:30～17:15（8/6、12/29～1/3を除く。）</v>
          </cell>
          <cell r="AE224" t="str">
            <v>土曜：×　／　日曜：×　／　祝日：×</v>
          </cell>
          <cell r="AI224" t="str">
            <v>西区生活課</v>
          </cell>
        </row>
        <row r="225">
          <cell r="G225" t="str">
            <v>竜王公園</v>
          </cell>
          <cell r="H225" t="str">
            <v>広島市</v>
          </cell>
          <cell r="I225" t="str">
            <v>(株)第一ビルサ-ビス</v>
          </cell>
          <cell r="J225" t="str">
            <v>広島市西区竜王町</v>
          </cell>
          <cell r="K225">
            <v>1</v>
          </cell>
          <cell r="L225" t="str">
            <v>平成29年2月</v>
          </cell>
          <cell r="M225">
            <v>1</v>
          </cell>
          <cell r="N225" t="str">
            <v>階</v>
          </cell>
          <cell r="O225" t="str">
            <v>管理センター受付前</v>
          </cell>
          <cell r="P225" t="str">
            <v>1階 管理センター受付前</v>
          </cell>
          <cell r="Q225" t="str">
            <v>-</v>
          </cell>
          <cell r="R225" t="str">
            <v>買取</v>
          </cell>
          <cell r="S225" t="str">
            <v>-</v>
          </cell>
          <cell r="T225" t="str">
            <v>R11.4</v>
          </cell>
          <cell r="U225" t="str">
            <v>×</v>
          </cell>
          <cell r="V225" t="str">
            <v>フィリップス</v>
          </cell>
          <cell r="W225" t="str">
            <v>ハートスタートＨＳ１</v>
          </cell>
          <cell r="X225" t="str">
            <v>有</v>
          </cell>
          <cell r="Y225" t="str">
            <v>Ｈ２２．１．２０設置</v>
          </cell>
          <cell r="Z225" t="str">
            <v>9:00～21:00</v>
          </cell>
          <cell r="AA225" t="str">
            <v>9:00～21:00</v>
          </cell>
          <cell r="AB225" t="str">
            <v>9:00～21:00</v>
          </cell>
          <cell r="AC225" t="str">
            <v>9:00～21:00</v>
          </cell>
          <cell r="AD225" t="str">
            <v>平日：9:00～21:00</v>
          </cell>
          <cell r="AE225" t="str">
            <v>土曜：9:00～21:00　／　日曜：9:00～21:00　／　祝日：9:00～21:00</v>
          </cell>
          <cell r="AI225" t="str">
            <v>竜王公園管理センター</v>
          </cell>
        </row>
        <row r="226">
          <cell r="G226" t="str">
            <v>沼田出張所</v>
          </cell>
          <cell r="H226" t="str">
            <v>広島市</v>
          </cell>
          <cell r="I226" t="str">
            <v>広島市</v>
          </cell>
          <cell r="J226" t="str">
            <v>広島市安佐南区伴東7-64-8</v>
          </cell>
          <cell r="K226">
            <v>2</v>
          </cell>
          <cell r="L226" t="str">
            <v>R3.7</v>
          </cell>
          <cell r="M226">
            <v>2</v>
          </cell>
          <cell r="N226" t="str">
            <v>階</v>
          </cell>
          <cell r="O226" t="str">
            <v>ロビー</v>
          </cell>
          <cell r="P226" t="str">
            <v>2階 ロビー</v>
          </cell>
          <cell r="Q226" t="str">
            <v>-</v>
          </cell>
          <cell r="R226" t="str">
            <v>買取</v>
          </cell>
          <cell r="S226" t="str">
            <v>-</v>
          </cell>
          <cell r="T226" t="str">
            <v>R7.7</v>
          </cell>
          <cell r="U226" t="str">
            <v>×</v>
          </cell>
          <cell r="V226" t="str">
            <v>フィリップス</v>
          </cell>
          <cell r="W226" t="str">
            <v>ハートスタートHS１</v>
          </cell>
          <cell r="X226" t="str">
            <v>有</v>
          </cell>
          <cell r="Y226" t="str">
            <v>本体使用期限満了に伴う更新</v>
          </cell>
          <cell r="Z226" t="str">
            <v>8:30～17:15</v>
          </cell>
          <cell r="AA226" t="str">
            <v>×</v>
          </cell>
          <cell r="AB226" t="str">
            <v>×</v>
          </cell>
          <cell r="AC226" t="str">
            <v>×</v>
          </cell>
          <cell r="AD226" t="str">
            <v>平日：8:30～17:15</v>
          </cell>
          <cell r="AE226" t="str">
            <v>土曜：×　／　日曜：×　／　祝日：×</v>
          </cell>
          <cell r="AI226" t="str">
            <v>沼田出張所</v>
          </cell>
        </row>
        <row r="227">
          <cell r="G227" t="str">
            <v>祇園出張所</v>
          </cell>
          <cell r="H227" t="str">
            <v>広島市</v>
          </cell>
          <cell r="I227" t="str">
            <v>広島市</v>
          </cell>
          <cell r="J227" t="str">
            <v>広島市安佐南区祇園2-48-7</v>
          </cell>
          <cell r="K227">
            <v>2</v>
          </cell>
          <cell r="L227">
            <v>44965</v>
          </cell>
          <cell r="M227">
            <v>1</v>
          </cell>
          <cell r="N227" t="str">
            <v>階</v>
          </cell>
          <cell r="O227" t="str">
            <v>ロビー</v>
          </cell>
          <cell r="P227" t="str">
            <v>1階 ロビー</v>
          </cell>
          <cell r="Q227" t="str">
            <v>-</v>
          </cell>
          <cell r="R227" t="str">
            <v>買取</v>
          </cell>
          <cell r="S227" t="str">
            <v>-</v>
          </cell>
          <cell r="T227" t="str">
            <v>R9.1</v>
          </cell>
          <cell r="U227" t="str">
            <v>×</v>
          </cell>
          <cell r="V227" t="str">
            <v>フィリップス</v>
          </cell>
          <cell r="W227" t="str">
            <v>ハートスタートFRｘ+e</v>
          </cell>
          <cell r="X227" t="str">
            <v>有</v>
          </cell>
          <cell r="Y227" t="str">
            <v>本体使用期限満了に伴う更新</v>
          </cell>
          <cell r="Z227" t="str">
            <v>8:30～17:15</v>
          </cell>
          <cell r="AA227" t="str">
            <v>×</v>
          </cell>
          <cell r="AB227" t="str">
            <v>×</v>
          </cell>
          <cell r="AC227" t="str">
            <v>×</v>
          </cell>
          <cell r="AD227" t="str">
            <v>平日：8:30～17:15</v>
          </cell>
          <cell r="AE227" t="str">
            <v>土曜：×　／　日曜：×　／　祝日：×</v>
          </cell>
          <cell r="AI227" t="str">
            <v>祇園出張所</v>
          </cell>
        </row>
        <row r="228">
          <cell r="G228" t="str">
            <v>佐東出張所</v>
          </cell>
          <cell r="H228" t="str">
            <v>広島市</v>
          </cell>
          <cell r="I228" t="str">
            <v>広島市</v>
          </cell>
          <cell r="J228" t="str">
            <v>広島市安佐南区緑井6-29-28</v>
          </cell>
          <cell r="K228">
            <v>2</v>
          </cell>
          <cell r="L228">
            <v>44965</v>
          </cell>
          <cell r="M228">
            <v>1</v>
          </cell>
          <cell r="N228" t="str">
            <v>階</v>
          </cell>
          <cell r="O228" t="str">
            <v>ロビー</v>
          </cell>
          <cell r="P228" t="str">
            <v>1階 ロビー</v>
          </cell>
          <cell r="Q228" t="str">
            <v>-</v>
          </cell>
          <cell r="R228" t="str">
            <v>買取</v>
          </cell>
          <cell r="S228" t="str">
            <v>-</v>
          </cell>
          <cell r="T228" t="str">
            <v>R9.1</v>
          </cell>
          <cell r="U228" t="str">
            <v>×</v>
          </cell>
          <cell r="V228" t="str">
            <v>フィリップス</v>
          </cell>
          <cell r="W228" t="str">
            <v>ハートスタートFRｘ+e</v>
          </cell>
          <cell r="X228" t="str">
            <v>有</v>
          </cell>
          <cell r="Y228" t="str">
            <v>本体使用期限満了に伴う更新</v>
          </cell>
          <cell r="Z228" t="str">
            <v>8:30～17:15</v>
          </cell>
          <cell r="AA228" t="str">
            <v>×</v>
          </cell>
          <cell r="AB228" t="str">
            <v>×</v>
          </cell>
          <cell r="AC228" t="str">
            <v>×</v>
          </cell>
          <cell r="AD228" t="str">
            <v>平日：8:30～17:15</v>
          </cell>
          <cell r="AE228" t="str">
            <v>土曜：×　／　日曜：×　／　祝日：×</v>
          </cell>
          <cell r="AI228" t="str">
            <v>佐東出張所</v>
          </cell>
        </row>
        <row r="229">
          <cell r="G229" t="str">
            <v>安佐南区役所</v>
          </cell>
          <cell r="H229" t="str">
            <v>広島市</v>
          </cell>
          <cell r="I229" t="str">
            <v>広島市</v>
          </cell>
          <cell r="J229" t="str">
            <v>広島市安佐南区古市1-33-14</v>
          </cell>
          <cell r="K229">
            <v>2</v>
          </cell>
          <cell r="L229">
            <v>44222</v>
          </cell>
          <cell r="M229">
            <v>1</v>
          </cell>
          <cell r="N229" t="str">
            <v>階</v>
          </cell>
          <cell r="O229" t="str">
            <v>ロビー南側</v>
          </cell>
          <cell r="P229" t="str">
            <v>1階 ロビー南側</v>
          </cell>
          <cell r="Q229" t="str">
            <v>-</v>
          </cell>
          <cell r="R229" t="str">
            <v>買取</v>
          </cell>
          <cell r="S229" t="str">
            <v>-</v>
          </cell>
          <cell r="T229" t="str">
            <v>R11.2</v>
          </cell>
          <cell r="U229" t="str">
            <v>×</v>
          </cell>
          <cell r="V229" t="str">
            <v>フィリップス</v>
          </cell>
          <cell r="W229" t="str">
            <v>ハートスタートHS１</v>
          </cell>
          <cell r="X229" t="str">
            <v>有</v>
          </cell>
          <cell r="Y229" t="str">
            <v>本体使用期限満了に伴う更新</v>
          </cell>
          <cell r="Z229" t="str">
            <v>8:30～17:15</v>
          </cell>
          <cell r="AA229" t="str">
            <v>×</v>
          </cell>
          <cell r="AB229" t="str">
            <v>×</v>
          </cell>
          <cell r="AC229" t="str">
            <v>×</v>
          </cell>
          <cell r="AD229" t="str">
            <v>平日：8:30～17:15</v>
          </cell>
          <cell r="AE229" t="str">
            <v>土曜：×　／　日曜：×　／　祝日：×</v>
          </cell>
          <cell r="AI229" t="str">
            <v>安佐南区区政調整課</v>
          </cell>
        </row>
        <row r="230">
          <cell r="G230" t="str">
            <v>安佐南区総合福祉センター
（安佐南保健センター）</v>
          </cell>
          <cell r="H230" t="str">
            <v>広島市</v>
          </cell>
          <cell r="I230" t="str">
            <v>広島市</v>
          </cell>
          <cell r="J230" t="str">
            <v>広島市安佐南区中須1-38-13</v>
          </cell>
          <cell r="K230">
            <v>2</v>
          </cell>
          <cell r="L230">
            <v>42558</v>
          </cell>
          <cell r="M230">
            <v>1</v>
          </cell>
          <cell r="N230" t="str">
            <v>階</v>
          </cell>
          <cell r="O230" t="str">
            <v>正面ロビー</v>
          </cell>
          <cell r="P230" t="str">
            <v>1階 正面ロビー</v>
          </cell>
          <cell r="Q230" t="str">
            <v>-</v>
          </cell>
          <cell r="R230" t="str">
            <v>買取</v>
          </cell>
          <cell r="S230" t="str">
            <v>-</v>
          </cell>
          <cell r="T230" t="str">
            <v>R10.4</v>
          </cell>
          <cell r="U230" t="str">
            <v>×</v>
          </cell>
          <cell r="V230" t="str">
            <v>フィリップス</v>
          </cell>
          <cell r="W230" t="str">
            <v>ハートスタートHS１</v>
          </cell>
          <cell r="X230" t="str">
            <v>有</v>
          </cell>
          <cell r="Y230" t="str">
            <v>本体使用期限満了に伴う更新（更新手続き中）</v>
          </cell>
          <cell r="Z230" t="str">
            <v>7:00～22:00（8/6、年末年始を除く。）</v>
          </cell>
          <cell r="AA230" t="str">
            <v>8:00～22:00（8/6、年末年始を除く。）</v>
          </cell>
          <cell r="AB230" t="str">
            <v>8:00～22:00（第三日曜日、8/6、年末年始を除く。）</v>
          </cell>
          <cell r="AC230" t="str">
            <v>8:00～22:00（8/6、年末年始を除く。）</v>
          </cell>
          <cell r="AD230" t="str">
            <v>平日：7:00～22:00（8/6、年末年始を除く。）</v>
          </cell>
          <cell r="AE230" t="str">
            <v>土曜：8:00～22:00（8/6、年末年始を除く。）　／　日曜：8:00～22:00（第三日曜日、8/6、年末年始を除く。）　／　祝日：8:00～22:00（8/6、年末年始を除く。）</v>
          </cell>
          <cell r="AI230" t="str">
            <v>安佐南区生活課</v>
          </cell>
        </row>
        <row r="231">
          <cell r="G231" t="str">
            <v>安佐北区役所</v>
          </cell>
          <cell r="H231" t="str">
            <v>広島市</v>
          </cell>
          <cell r="I231" t="str">
            <v>広島市</v>
          </cell>
          <cell r="J231" t="str">
            <v>広島市安佐北区可部4-13-13</v>
          </cell>
          <cell r="K231">
            <v>2</v>
          </cell>
          <cell r="L231">
            <v>42622</v>
          </cell>
          <cell r="M231">
            <v>1</v>
          </cell>
          <cell r="N231" t="str">
            <v>階</v>
          </cell>
          <cell r="O231" t="str">
            <v>ロビー</v>
          </cell>
          <cell r="P231" t="str">
            <v>1階 ロビー</v>
          </cell>
          <cell r="Q231" t="str">
            <v>-</v>
          </cell>
          <cell r="R231" t="str">
            <v>買取</v>
          </cell>
          <cell r="S231" t="str">
            <v>-</v>
          </cell>
          <cell r="T231" t="str">
            <v>R9.12</v>
          </cell>
          <cell r="U231" t="str">
            <v>×</v>
          </cell>
          <cell r="V231" t="str">
            <v>フィリップス</v>
          </cell>
          <cell r="W231" t="str">
            <v>ハートスタートHＳ１＋</v>
          </cell>
          <cell r="X231" t="str">
            <v>有</v>
          </cell>
          <cell r="Z231" t="str">
            <v>24時間</v>
          </cell>
          <cell r="AA231" t="str">
            <v>24時間</v>
          </cell>
          <cell r="AB231" t="str">
            <v>24時間</v>
          </cell>
          <cell r="AC231" t="str">
            <v>24時間</v>
          </cell>
          <cell r="AD231" t="str">
            <v>平日：24時間</v>
          </cell>
          <cell r="AE231" t="str">
            <v>土曜：24時間　／　日曜：24時間　／　祝日：24時間</v>
          </cell>
          <cell r="AI231" t="str">
            <v>安佐北区区政調整課</v>
          </cell>
        </row>
        <row r="232">
          <cell r="G232" t="str">
            <v>高陽出張所</v>
          </cell>
          <cell r="H232" t="str">
            <v>広島市</v>
          </cell>
          <cell r="I232" t="str">
            <v>広島市</v>
          </cell>
          <cell r="J232" t="str">
            <v>広島市安佐北区深川5-13-7</v>
          </cell>
          <cell r="K232">
            <v>2</v>
          </cell>
          <cell r="L232">
            <v>43175</v>
          </cell>
          <cell r="M232">
            <v>1</v>
          </cell>
          <cell r="N232" t="str">
            <v>階</v>
          </cell>
          <cell r="O232" t="str">
            <v>ロビー</v>
          </cell>
          <cell r="P232" t="str">
            <v>1階 ロビー</v>
          </cell>
          <cell r="Q232" t="str">
            <v>-</v>
          </cell>
          <cell r="R232" t="str">
            <v>買取</v>
          </cell>
          <cell r="S232" t="str">
            <v>-</v>
          </cell>
          <cell r="T232" t="str">
            <v>R8.5</v>
          </cell>
          <cell r="U232" t="str">
            <v>×</v>
          </cell>
          <cell r="V232" t="str">
            <v>日本光電</v>
          </cell>
          <cell r="W232" t="str">
            <v>カルジオライフAED-3100</v>
          </cell>
          <cell r="X232" t="str">
            <v>有</v>
          </cell>
          <cell r="Z232" t="str">
            <v>8:30～17:15（8/6、年末年始を除く。）</v>
          </cell>
          <cell r="AA232" t="str">
            <v>×</v>
          </cell>
          <cell r="AB232" t="str">
            <v>×</v>
          </cell>
          <cell r="AC232" t="str">
            <v>×</v>
          </cell>
          <cell r="AD232" t="str">
            <v>平日：8:30～17:15（8/6、年末年始を除く。）</v>
          </cell>
          <cell r="AE232" t="str">
            <v>土曜：×　／　日曜：×　／　祝日：×</v>
          </cell>
          <cell r="AI232" t="str">
            <v>高陽出張所</v>
          </cell>
        </row>
        <row r="233">
          <cell r="G233" t="str">
            <v>白木出張所</v>
          </cell>
          <cell r="H233" t="str">
            <v>広島市</v>
          </cell>
          <cell r="I233" t="str">
            <v>広島市</v>
          </cell>
          <cell r="J233" t="str">
            <v>広島市安佐北区白木町大字秋山2391-4</v>
          </cell>
          <cell r="K233">
            <v>2</v>
          </cell>
          <cell r="L233">
            <v>43728</v>
          </cell>
          <cell r="M233">
            <v>1</v>
          </cell>
          <cell r="N233" t="str">
            <v>階</v>
          </cell>
          <cell r="O233" t="str">
            <v>玄関（風除室）</v>
          </cell>
          <cell r="P233" t="str">
            <v>1階 玄関（風除室）</v>
          </cell>
          <cell r="Q233" t="str">
            <v>-</v>
          </cell>
          <cell r="R233" t="str">
            <v>買取</v>
          </cell>
          <cell r="S233" t="str">
            <v>-</v>
          </cell>
          <cell r="T233" t="str">
            <v>R9.9</v>
          </cell>
          <cell r="U233" t="str">
            <v>×</v>
          </cell>
          <cell r="V233" t="str">
            <v>フィリップス</v>
          </cell>
          <cell r="W233" t="str">
            <v>ハートスタートHＳ１＋</v>
          </cell>
          <cell r="X233" t="str">
            <v>有</v>
          </cell>
          <cell r="Z233" t="str">
            <v>8:30～17:15（8/6、年末年始を除く。）</v>
          </cell>
          <cell r="AA233" t="str">
            <v>×</v>
          </cell>
          <cell r="AB233" t="str">
            <v>×</v>
          </cell>
          <cell r="AC233" t="str">
            <v>×</v>
          </cell>
          <cell r="AD233" t="str">
            <v>平日：8:30～17:15（8/6、年末年始を除く。）</v>
          </cell>
          <cell r="AE233" t="str">
            <v>土曜：×　／　日曜：×　／　祝日：×</v>
          </cell>
          <cell r="AI233" t="str">
            <v>白木出張所</v>
          </cell>
        </row>
        <row r="234">
          <cell r="G234" t="str">
            <v>安佐出張所</v>
          </cell>
          <cell r="H234" t="str">
            <v>広島市</v>
          </cell>
          <cell r="I234" t="str">
            <v>広島市</v>
          </cell>
          <cell r="J234" t="str">
            <v>広島市安佐北区安佐町大字飯室3052-1</v>
          </cell>
          <cell r="K234">
            <v>2</v>
          </cell>
          <cell r="L234">
            <v>43175</v>
          </cell>
          <cell r="M234">
            <v>1</v>
          </cell>
          <cell r="N234" t="str">
            <v>階</v>
          </cell>
          <cell r="O234" t="str">
            <v>通路</v>
          </cell>
          <cell r="P234" t="str">
            <v>1階 通路</v>
          </cell>
          <cell r="Q234" t="str">
            <v>-</v>
          </cell>
          <cell r="R234" t="str">
            <v>買取</v>
          </cell>
          <cell r="S234" t="str">
            <v>-</v>
          </cell>
          <cell r="T234" t="str">
            <v>R8.3</v>
          </cell>
          <cell r="U234" t="str">
            <v>×</v>
          </cell>
          <cell r="V234" t="str">
            <v>日本光電</v>
          </cell>
          <cell r="W234" t="str">
            <v>カルジオライフAED-3100</v>
          </cell>
          <cell r="X234" t="str">
            <v>有</v>
          </cell>
          <cell r="Z234" t="str">
            <v>8:30～17:15（8/6、年末年始を除く。）</v>
          </cell>
          <cell r="AA234" t="str">
            <v>×</v>
          </cell>
          <cell r="AB234" t="str">
            <v>×</v>
          </cell>
          <cell r="AC234" t="str">
            <v>×</v>
          </cell>
          <cell r="AD234" t="str">
            <v>平日：8:30～17:15（8/6、年末年始を除く。）</v>
          </cell>
          <cell r="AE234" t="str">
            <v>土曜：×　／　日曜：×　／　祝日：×</v>
          </cell>
          <cell r="AI234" t="str">
            <v>安佐出張所</v>
          </cell>
        </row>
        <row r="235">
          <cell r="G235" t="str">
            <v>安佐北区総合福祉センター
（安佐北保健センター）</v>
          </cell>
          <cell r="H235" t="str">
            <v>広島市</v>
          </cell>
          <cell r="I235" t="str">
            <v>広島市</v>
          </cell>
          <cell r="J235" t="str">
            <v>広島市安佐北区可部3-19-22</v>
          </cell>
          <cell r="K235">
            <v>2</v>
          </cell>
          <cell r="L235">
            <v>45869</v>
          </cell>
          <cell r="M235">
            <v>1</v>
          </cell>
          <cell r="N235" t="str">
            <v>階</v>
          </cell>
          <cell r="O235" t="str">
            <v>ロビー</v>
          </cell>
          <cell r="P235" t="str">
            <v>1階 ロビー</v>
          </cell>
          <cell r="Q235" t="str">
            <v>-</v>
          </cell>
          <cell r="R235" t="str">
            <v>買取</v>
          </cell>
          <cell r="S235" t="str">
            <v>-</v>
          </cell>
          <cell r="T235" t="str">
            <v>R11.6</v>
          </cell>
          <cell r="U235" t="str">
            <v>×</v>
          </cell>
          <cell r="V235" t="str">
            <v>フィリップス</v>
          </cell>
          <cell r="W235" t="str">
            <v>ハートスタートＨS1+e</v>
          </cell>
          <cell r="X235" t="str">
            <v>有</v>
          </cell>
          <cell r="Z235" t="str">
            <v>7:20～22:00（火曜日は21:00まで）（8/6、年末年始を除く。）</v>
          </cell>
          <cell r="AA235" t="str">
            <v>7:20～22:00（8/6、年末年始を除く。）</v>
          </cell>
          <cell r="AB235" t="str">
            <v>7:20～22:00（8/6、年末年始を除く。）</v>
          </cell>
          <cell r="AC235" t="str">
            <v>7:20～22:00（8/6、年末年始を除く。）</v>
          </cell>
          <cell r="AD235" t="str">
            <v>平日：7:20～22:00（火曜日は21:00まで）（8/6、年末年始を除く。）</v>
          </cell>
          <cell r="AE235" t="str">
            <v>土曜：7:20～22:00（8/6、年末年始を除く。）　／　日曜：7:20～22:00（8/6、年末年始を除く。）　／　祝日：7:20～22:00（8/6、年末年始を除く。）</v>
          </cell>
          <cell r="AI235" t="str">
            <v>安佐北区生活課</v>
          </cell>
        </row>
        <row r="236">
          <cell r="G236" t="str">
            <v>広島市可部福祉センター</v>
          </cell>
          <cell r="H236" t="str">
            <v>広島市</v>
          </cell>
          <cell r="I236" t="str">
            <v>㈱第一ビルサービス</v>
          </cell>
          <cell r="J236" t="str">
            <v>広島市安佐北区可部南2-23-28</v>
          </cell>
          <cell r="K236">
            <v>2</v>
          </cell>
          <cell r="L236">
            <v>44650</v>
          </cell>
          <cell r="M236">
            <v>1</v>
          </cell>
          <cell r="N236" t="str">
            <v>階</v>
          </cell>
          <cell r="O236" t="str">
            <v>正面玄関内</v>
          </cell>
          <cell r="P236" t="str">
            <v>1階 正面玄関内</v>
          </cell>
          <cell r="Q236" t="str">
            <v>-</v>
          </cell>
          <cell r="R236" t="str">
            <v>買取</v>
          </cell>
          <cell r="T236" t="str">
            <v>R7.2</v>
          </cell>
          <cell r="U236" t="str">
            <v>×</v>
          </cell>
          <cell r="V236" t="str">
            <v>フィリップス</v>
          </cell>
          <cell r="W236" t="str">
            <v>ハートスタートFRx+e</v>
          </cell>
          <cell r="X236" t="str">
            <v>有</v>
          </cell>
          <cell r="Z236" t="str">
            <v>9:00～22:00（火曜日、祝日の翌日、8/6、年末年始を除く。）</v>
          </cell>
          <cell r="AA236" t="str">
            <v>9:00～22:00（祝日の翌日、8/6、年末年始を除く。）</v>
          </cell>
          <cell r="AB236" t="str">
            <v>9:00～22:00（祝日の翌日、8/6、年末年始を除く。）</v>
          </cell>
          <cell r="AC236" t="str">
            <v>9:00～22:00（祝日の翌日、8/6、年末年始を除く。）</v>
          </cell>
          <cell r="AD236" t="str">
            <v>平日：9:00～22:00（火曜日、祝日の翌日、8/6、年末年始を除く。）</v>
          </cell>
          <cell r="AE236" t="str">
            <v>土曜：9:00～22:00（祝日の翌日、8/6、年末年始を除く。）　／　日曜：9:00～22:00（祝日の翌日、8/6、年末年始を除く。）　／　祝日：9:00～22:00（祝日の翌日、8/6、年末年始を除く。）</v>
          </cell>
          <cell r="AI236" t="str">
            <v>広島市可部福祉センター</v>
          </cell>
        </row>
        <row r="237">
          <cell r="G237" t="str">
            <v>可部運動公園</v>
          </cell>
          <cell r="H237" t="str">
            <v>広島市</v>
          </cell>
          <cell r="I237" t="str">
            <v>(株)オオケン</v>
          </cell>
          <cell r="J237" t="str">
            <v>広島市安佐北区可部町大字勝木1410</v>
          </cell>
          <cell r="K237">
            <v>1</v>
          </cell>
          <cell r="L237" t="str">
            <v>H29.7</v>
          </cell>
          <cell r="M237">
            <v>1</v>
          </cell>
          <cell r="N237" t="str">
            <v>階</v>
          </cell>
          <cell r="O237" t="str">
            <v>管理事務所</v>
          </cell>
          <cell r="P237" t="str">
            <v>1階 管理事務所</v>
          </cell>
          <cell r="Q237" t="str">
            <v>-</v>
          </cell>
          <cell r="R237" t="str">
            <v>配備</v>
          </cell>
          <cell r="S237" t="str">
            <v>(株)オオケン</v>
          </cell>
          <cell r="T237">
            <v>47584</v>
          </cell>
          <cell r="U237" t="str">
            <v>×</v>
          </cell>
          <cell r="V237" t="str">
            <v>フィリップス</v>
          </cell>
          <cell r="W237" t="str">
            <v>ハートスタートＦＲｘ</v>
          </cell>
          <cell r="X237" t="str">
            <v>有</v>
          </cell>
          <cell r="Z237" t="str">
            <v>9:00～17:00</v>
          </cell>
          <cell r="AA237" t="str">
            <v>9:00～17:00</v>
          </cell>
          <cell r="AB237" t="str">
            <v>9:00～17:00</v>
          </cell>
          <cell r="AC237" t="str">
            <v>9:00～17:00</v>
          </cell>
          <cell r="AD237" t="str">
            <v>平日：9:00～17:00</v>
          </cell>
          <cell r="AE237" t="str">
            <v>土曜：9:00～17:00　／　日曜：9:00～17:00　／　祝日：9:00～17:00</v>
          </cell>
          <cell r="AI237" t="str">
            <v>可部運動公園</v>
          </cell>
        </row>
        <row r="238">
          <cell r="G238" t="str">
            <v>寺迫公園</v>
          </cell>
          <cell r="H238" t="str">
            <v>広島市</v>
          </cell>
          <cell r="I238" t="str">
            <v>三栄パブリックサービス(株)</v>
          </cell>
          <cell r="J238" t="str">
            <v>広島市安佐北区真亀1-9-1</v>
          </cell>
          <cell r="K238">
            <v>1</v>
          </cell>
          <cell r="L238">
            <v>43858</v>
          </cell>
          <cell r="M238">
            <v>1</v>
          </cell>
          <cell r="N238" t="str">
            <v>階</v>
          </cell>
          <cell r="O238" t="str">
            <v>管理事務所</v>
          </cell>
          <cell r="P238" t="str">
            <v>1階 管理事務所</v>
          </cell>
          <cell r="Q238" t="str">
            <v>-</v>
          </cell>
          <cell r="R238" t="str">
            <v>買取</v>
          </cell>
          <cell r="S238" t="str">
            <v>-</v>
          </cell>
          <cell r="T238" t="str">
            <v>R10.1</v>
          </cell>
          <cell r="U238" t="str">
            <v>×</v>
          </cell>
          <cell r="V238" t="str">
            <v>フィリップス</v>
          </cell>
          <cell r="W238" t="str">
            <v>ハートスタートＨＳ１＋</v>
          </cell>
          <cell r="X238" t="str">
            <v>有</v>
          </cell>
          <cell r="Z238" t="str">
            <v>9:00～17:00</v>
          </cell>
          <cell r="AA238" t="str">
            <v>9:00～17:00</v>
          </cell>
          <cell r="AB238" t="str">
            <v>9:00～17:00</v>
          </cell>
          <cell r="AC238" t="str">
            <v>9:00～17:00</v>
          </cell>
          <cell r="AD238" t="str">
            <v>平日：9:00～17:00</v>
          </cell>
          <cell r="AE238" t="str">
            <v>土曜：9:00～17:00　／　日曜：9:00～17:00　／　祝日：9:00～17:00</v>
          </cell>
          <cell r="AI238" t="str">
            <v>寺迫公園</v>
          </cell>
        </row>
        <row r="239">
          <cell r="G239" t="str">
            <v>安芸区役所</v>
          </cell>
          <cell r="H239" t="str">
            <v>広島市</v>
          </cell>
          <cell r="I239" t="str">
            <v>広島市</v>
          </cell>
          <cell r="J239" t="str">
            <v>広島市安芸区船越南3-4-36</v>
          </cell>
          <cell r="K239">
            <v>2</v>
          </cell>
          <cell r="L239">
            <v>43922</v>
          </cell>
          <cell r="M239">
            <v>1</v>
          </cell>
          <cell r="N239" t="str">
            <v>階</v>
          </cell>
          <cell r="O239" t="str">
            <v>正面玄関西側</v>
          </cell>
          <cell r="P239" t="str">
            <v>1階 正面玄関西側</v>
          </cell>
          <cell r="Q239" t="str">
            <v>-</v>
          </cell>
          <cell r="R239" t="str">
            <v>買取</v>
          </cell>
          <cell r="S239" t="str">
            <v>-</v>
          </cell>
          <cell r="T239" t="str">
            <v>R7.6</v>
          </cell>
          <cell r="U239" t="str">
            <v>×</v>
          </cell>
          <cell r="V239" t="str">
            <v>フィリップス</v>
          </cell>
          <cell r="W239" t="str">
            <v>ハートスタートFR2</v>
          </cell>
          <cell r="X239" t="str">
            <v>有</v>
          </cell>
          <cell r="Y239" t="str">
            <v>医療政策課設置</v>
          </cell>
          <cell r="Z239" t="str">
            <v>24時間</v>
          </cell>
          <cell r="AA239" t="str">
            <v>24時間</v>
          </cell>
          <cell r="AB239" t="str">
            <v>24時間</v>
          </cell>
          <cell r="AC239" t="str">
            <v>24時間</v>
          </cell>
          <cell r="AD239" t="str">
            <v>平日：24時間</v>
          </cell>
          <cell r="AE239" t="str">
            <v>土曜：24時間　／　日曜：24時間　／　祝日：24時間</v>
          </cell>
          <cell r="AI239" t="str">
            <v>安芸区区政調整課</v>
          </cell>
        </row>
        <row r="240">
          <cell r="G240" t="str">
            <v>中野出張所</v>
          </cell>
          <cell r="H240" t="str">
            <v>広島市</v>
          </cell>
          <cell r="I240" t="str">
            <v>広島市</v>
          </cell>
          <cell r="J240" t="str">
            <v>広島市安芸区中野3-20-9</v>
          </cell>
          <cell r="K240">
            <v>2</v>
          </cell>
          <cell r="L240">
            <v>43034</v>
          </cell>
          <cell r="M240">
            <v>1</v>
          </cell>
          <cell r="N240" t="str">
            <v>階</v>
          </cell>
          <cell r="O240" t="str">
            <v>正面玄関(共用部分)</v>
          </cell>
          <cell r="P240" t="str">
            <v>1階 正面玄関(共用部分)</v>
          </cell>
          <cell r="Q240" t="str">
            <v>-</v>
          </cell>
          <cell r="R240" t="str">
            <v>買取</v>
          </cell>
          <cell r="S240" t="str">
            <v>-</v>
          </cell>
          <cell r="T240" t="str">
            <v>R7.10</v>
          </cell>
          <cell r="U240" t="str">
            <v>×</v>
          </cell>
          <cell r="V240" t="str">
            <v>フィリップス</v>
          </cell>
          <cell r="W240" t="str">
            <v>ハートスタートＨＳ１＋</v>
          </cell>
          <cell r="X240" t="str">
            <v>有</v>
          </cell>
          <cell r="Z240" t="str">
            <v>8:30～22:00（火曜日は17:15まで）</v>
          </cell>
          <cell r="AA240" t="str">
            <v>8:30～22:00</v>
          </cell>
          <cell r="AB240" t="str">
            <v>8:30～22:00</v>
          </cell>
          <cell r="AC240" t="str">
            <v>×</v>
          </cell>
          <cell r="AD240" t="str">
            <v>平日：8:30～22:00（火曜日は17:15まで）</v>
          </cell>
          <cell r="AE240" t="str">
            <v>土曜：8:30～22:00　／　日曜：8:30～22:00　／　祝日：×</v>
          </cell>
          <cell r="AI240" t="str">
            <v>安芸区中野出張所・中野公民館</v>
          </cell>
        </row>
        <row r="241">
          <cell r="G241" t="str">
            <v>矢野出張所</v>
          </cell>
          <cell r="H241" t="str">
            <v>広島市</v>
          </cell>
          <cell r="I241" t="str">
            <v>広島市</v>
          </cell>
          <cell r="J241" t="str">
            <v>広島市安芸区矢野東5-7-18</v>
          </cell>
          <cell r="K241">
            <v>2</v>
          </cell>
          <cell r="L241">
            <v>43034</v>
          </cell>
          <cell r="M241">
            <v>1</v>
          </cell>
          <cell r="N241" t="str">
            <v>階</v>
          </cell>
          <cell r="O241" t="str">
            <v>ロビー</v>
          </cell>
          <cell r="P241" t="str">
            <v>1階 ロビー</v>
          </cell>
          <cell r="Q241" t="str">
            <v>-</v>
          </cell>
          <cell r="R241" t="str">
            <v>買取</v>
          </cell>
          <cell r="S241" t="str">
            <v>-</v>
          </cell>
          <cell r="T241" t="str">
            <v>R7.10</v>
          </cell>
          <cell r="U241" t="str">
            <v>×</v>
          </cell>
          <cell r="V241" t="str">
            <v>フィリップス</v>
          </cell>
          <cell r="W241" t="str">
            <v>ハートスタートＨＳ１＋</v>
          </cell>
          <cell r="X241" t="str">
            <v>有</v>
          </cell>
          <cell r="Z241" t="str">
            <v>8:30～17:15</v>
          </cell>
          <cell r="AA241" t="str">
            <v>×</v>
          </cell>
          <cell r="AB241" t="str">
            <v>×</v>
          </cell>
          <cell r="AC241" t="str">
            <v>×</v>
          </cell>
          <cell r="AD241" t="str">
            <v>平日：8:30～17:15</v>
          </cell>
          <cell r="AE241" t="str">
            <v>土曜：×　／　日曜：×　／　祝日：×</v>
          </cell>
          <cell r="AI241" t="str">
            <v>安芸区矢野出張所</v>
          </cell>
        </row>
        <row r="242">
          <cell r="G242" t="str">
            <v>阿戸出張所</v>
          </cell>
          <cell r="H242" t="str">
            <v>広島市</v>
          </cell>
          <cell r="I242" t="str">
            <v>広島市</v>
          </cell>
          <cell r="J242" t="str">
            <v>広島市安芸区阿戸町6257-2</v>
          </cell>
          <cell r="K242">
            <v>2</v>
          </cell>
          <cell r="L242">
            <v>43411</v>
          </cell>
          <cell r="M242">
            <v>1</v>
          </cell>
          <cell r="N242" t="str">
            <v>階</v>
          </cell>
          <cell r="O242" t="str">
            <v>事務室カウンター前</v>
          </cell>
          <cell r="P242" t="str">
            <v>1階 事務室カウンター前</v>
          </cell>
          <cell r="Q242" t="str">
            <v>-</v>
          </cell>
          <cell r="R242" t="str">
            <v>買取</v>
          </cell>
          <cell r="S242" t="str">
            <v>-</v>
          </cell>
          <cell r="T242" t="str">
            <v>R8.11</v>
          </cell>
          <cell r="U242" t="str">
            <v>×</v>
          </cell>
          <cell r="V242" t="str">
            <v>フィリップス</v>
          </cell>
          <cell r="W242" t="str">
            <v>ハートスタートＨＳ１＋</v>
          </cell>
          <cell r="X242" t="str">
            <v>有</v>
          </cell>
          <cell r="Z242" t="str">
            <v>8:30～17:15</v>
          </cell>
          <cell r="AA242" t="str">
            <v>×</v>
          </cell>
          <cell r="AB242" t="str">
            <v>×</v>
          </cell>
          <cell r="AC242" t="str">
            <v>×</v>
          </cell>
          <cell r="AD242" t="str">
            <v>平日：8:30～17:15</v>
          </cell>
          <cell r="AE242" t="str">
            <v>土曜：×　／　日曜：×　／　祝日：×</v>
          </cell>
          <cell r="AI242" t="str">
            <v>安芸区阿戸出張所</v>
          </cell>
        </row>
        <row r="243">
          <cell r="G243" t="str">
            <v>安芸区総合福祉センター
（安芸保健センター）</v>
          </cell>
          <cell r="H243" t="str">
            <v>広島市</v>
          </cell>
          <cell r="I243" t="str">
            <v>広島市</v>
          </cell>
          <cell r="J243" t="str">
            <v>広島市安芸区船越南3-2-16</v>
          </cell>
          <cell r="K243">
            <v>2</v>
          </cell>
          <cell r="L243" t="str">
            <v>28.7.7</v>
          </cell>
          <cell r="M243">
            <v>1</v>
          </cell>
          <cell r="N243" t="str">
            <v>階</v>
          </cell>
          <cell r="O243" t="str">
            <v>ロビー</v>
          </cell>
          <cell r="P243" t="str">
            <v>1階 ロビー</v>
          </cell>
          <cell r="Q243" t="str">
            <v>-</v>
          </cell>
          <cell r="R243" t="str">
            <v>買取</v>
          </cell>
          <cell r="T243" t="str">
            <v>R6.7</v>
          </cell>
          <cell r="U243" t="str">
            <v>×</v>
          </cell>
          <cell r="V243" t="str">
            <v>フィリップス</v>
          </cell>
          <cell r="W243" t="str">
            <v>ハートスタートＨＳ１＋</v>
          </cell>
          <cell r="X243" t="str">
            <v>有</v>
          </cell>
          <cell r="Z243" t="str">
            <v>8:30～17:15</v>
          </cell>
          <cell r="AA243" t="str">
            <v>×</v>
          </cell>
          <cell r="AB243" t="str">
            <v>×</v>
          </cell>
          <cell r="AC243" t="str">
            <v>×</v>
          </cell>
          <cell r="AD243" t="str">
            <v>平日：8:30～17:15</v>
          </cell>
          <cell r="AE243" t="str">
            <v>土曜：×　／　日曜：×　／　祝日：×</v>
          </cell>
          <cell r="AI243" t="str">
            <v>安芸区生活課</v>
          </cell>
        </row>
        <row r="244">
          <cell r="G244" t="str">
            <v>広島市畑賀福祉センター</v>
          </cell>
          <cell r="H244" t="str">
            <v>広島市</v>
          </cell>
          <cell r="I244" t="str">
            <v>三栄パブリックサービス株式会社</v>
          </cell>
          <cell r="J244" t="str">
            <v>広島市安芸区畑賀3-30-14</v>
          </cell>
          <cell r="K244">
            <v>2</v>
          </cell>
          <cell r="L244">
            <v>44974</v>
          </cell>
          <cell r="M244">
            <v>1</v>
          </cell>
          <cell r="N244" t="str">
            <v>階</v>
          </cell>
          <cell r="O244" t="str">
            <v>事務室</v>
          </cell>
          <cell r="P244" t="str">
            <v>1階 事務室</v>
          </cell>
          <cell r="Q244" t="str">
            <v>-</v>
          </cell>
          <cell r="R244" t="str">
            <v>買取</v>
          </cell>
          <cell r="T244" t="str">
            <v>R9.2</v>
          </cell>
          <cell r="U244" t="str">
            <v>×</v>
          </cell>
          <cell r="V244" t="str">
            <v>フィリップス</v>
          </cell>
          <cell r="W244" t="str">
            <v>ハートスタートFRx＋e</v>
          </cell>
          <cell r="X244" t="str">
            <v>有</v>
          </cell>
          <cell r="Y244" t="str">
            <v>安芸市民病院が畑賀地区社協へ寄贈
'安芸市民病院が消耗品交換していたが提供終了</v>
          </cell>
          <cell r="Z244" t="str">
            <v>9:00～22:00（火曜日、祝日の翌日、8/6、年末年始を除く。）</v>
          </cell>
          <cell r="AA244" t="str">
            <v>9:00～22:00（祝日の翌日、8/6、年末年始を除く。）</v>
          </cell>
          <cell r="AB244" t="str">
            <v>9:00～22:00（祝日の翌日、8/6、年末年始を除く。）</v>
          </cell>
          <cell r="AC244" t="str">
            <v>9:00～22:00（祝日の翌日、8/6、年末年始を除く。）</v>
          </cell>
          <cell r="AD244" t="str">
            <v>平日：9:00～22:00（火曜日、祝日の翌日、8/6、年末年始を除く。）</v>
          </cell>
          <cell r="AE244" t="str">
            <v>土曜：9:00～22:00（祝日の翌日、8/6、年末年始を除く。）　／　日曜：9:00～22:00（祝日の翌日、8/6、年末年始を除く。）　／　祝日：9:00～22:00（祝日の翌日、8/6、年末年始を除く。）</v>
          </cell>
          <cell r="AI244" t="str">
            <v>広島市畑賀福祉センター</v>
          </cell>
        </row>
        <row r="245">
          <cell r="G245" t="str">
            <v>広島市阿戸福祉センター</v>
          </cell>
          <cell r="H245" t="str">
            <v>広島市</v>
          </cell>
          <cell r="I245" t="str">
            <v>広島市
社会福祉協議会</v>
          </cell>
          <cell r="J245" t="str">
            <v>広島市安芸区阿戸町6038</v>
          </cell>
          <cell r="K245">
            <v>2</v>
          </cell>
          <cell r="L245" t="str">
            <v>28.7.7</v>
          </cell>
          <cell r="M245">
            <v>1</v>
          </cell>
          <cell r="N245" t="str">
            <v>階</v>
          </cell>
          <cell r="O245" t="str">
            <v>ロビー</v>
          </cell>
          <cell r="P245" t="str">
            <v>1階 ロビー</v>
          </cell>
          <cell r="Q245" t="str">
            <v>-</v>
          </cell>
          <cell r="R245" t="str">
            <v>買取</v>
          </cell>
          <cell r="T245" t="str">
            <v>R6.7</v>
          </cell>
          <cell r="U245" t="str">
            <v>×</v>
          </cell>
          <cell r="V245" t="str">
            <v>フィリップス</v>
          </cell>
          <cell r="W245" t="str">
            <v>ハートスタートＨＳ１＋</v>
          </cell>
          <cell r="X245" t="str">
            <v>有</v>
          </cell>
          <cell r="Z245" t="str">
            <v>9:00～22:00（火曜日、祝日の翌日、8/6、年末年始を除く。）</v>
          </cell>
          <cell r="AA245" t="str">
            <v>9:00～22:00（祝日の翌日、8/6、年末年始を除く。）</v>
          </cell>
          <cell r="AB245" t="str">
            <v>9:00～22:00（祝日の翌日、8/6、年末年始を除く。）</v>
          </cell>
          <cell r="AC245" t="str">
            <v>9:00～22:00（祝日の翌日、8/6、年末年始を除く。）</v>
          </cell>
          <cell r="AD245" t="str">
            <v>平日：9:00～22:00（火曜日、祝日の翌日、8/6、年末年始を除く。）</v>
          </cell>
          <cell r="AE245" t="str">
            <v>土曜：9:00～22:00（祝日の翌日、8/6、年末年始を除く。）　／　日曜：9:00～22:00（祝日の翌日、8/6、年末年始を除く。）　／　祝日：9:00～22:00（祝日の翌日、8/6、年末年始を除く。）</v>
          </cell>
          <cell r="AI245" t="str">
            <v>広島市阿戸福祉センター</v>
          </cell>
        </row>
        <row r="246">
          <cell r="G246" t="str">
            <v>広島市瀬野福祉センター</v>
          </cell>
          <cell r="H246" t="str">
            <v>広島市</v>
          </cell>
          <cell r="I246" t="str">
            <v>テルウェル西日本(株)</v>
          </cell>
          <cell r="J246" t="str">
            <v>広島市安芸区瀬野1-4-19</v>
          </cell>
          <cell r="K246">
            <v>2</v>
          </cell>
          <cell r="L246">
            <v>43878</v>
          </cell>
          <cell r="M246">
            <v>1</v>
          </cell>
          <cell r="N246" t="str">
            <v>階</v>
          </cell>
          <cell r="O246" t="str">
            <v>玄関事務室カウンター前</v>
          </cell>
          <cell r="P246" t="str">
            <v>1階 玄関事務室カウンター前</v>
          </cell>
          <cell r="Q246" t="str">
            <v>-</v>
          </cell>
          <cell r="R246" t="str">
            <v>-</v>
          </cell>
          <cell r="S246" t="str">
            <v>テルウェル西日本(株)</v>
          </cell>
          <cell r="T246">
            <v>46073</v>
          </cell>
          <cell r="U246" t="str">
            <v>×</v>
          </cell>
          <cell r="V246" t="str">
            <v>旭化成</v>
          </cell>
          <cell r="W246" t="str">
            <v>ZOLL AED Plus</v>
          </cell>
          <cell r="X246" t="str">
            <v>有</v>
          </cell>
          <cell r="Y246" t="str">
            <v>指定管理者がリース契約</v>
          </cell>
          <cell r="Z246" t="str">
            <v>9:00～22:00（火曜日、祝日の翌日、8/6、年末年始を除く。）</v>
          </cell>
          <cell r="AA246" t="str">
            <v>9:00～22:00（祝日の翌日、8/6、年末年始を除く。）</v>
          </cell>
          <cell r="AB246" t="str">
            <v>9:00～22:00（祝日の翌日、8/6、年末年始を除く。）</v>
          </cell>
          <cell r="AC246" t="str">
            <v>9:00～22:00（祝日の翌日、8/6、年末年始を除く。）</v>
          </cell>
          <cell r="AD246" t="str">
            <v>平日：9:00～22:00（火曜日、祝日の翌日、8/6、年末年始を除く。）</v>
          </cell>
          <cell r="AE246" t="str">
            <v>土曜：9:00～22:00（祝日の翌日、8/6、年末年始を除く。）　／　日曜：9:00～22:00（祝日の翌日、8/6、年末年始を除く。）　／　祝日：9:00～22:00（祝日の翌日、8/6、年末年始を除く。）</v>
          </cell>
          <cell r="AI246" t="str">
            <v>広島市瀬野福祉センター</v>
          </cell>
        </row>
        <row r="247">
          <cell r="G247" t="str">
            <v>瀬野川公園</v>
          </cell>
          <cell r="H247" t="str">
            <v>広島市</v>
          </cell>
          <cell r="I247" t="str">
            <v>(株)第一ビルサ-ビス</v>
          </cell>
          <cell r="J247" t="str">
            <v>広島市安芸区上瀬野町字小丸山550-1</v>
          </cell>
          <cell r="K247">
            <v>1</v>
          </cell>
          <cell r="L247">
            <v>44613</v>
          </cell>
          <cell r="M247">
            <v>1</v>
          </cell>
          <cell r="N247" t="str">
            <v>階</v>
          </cell>
          <cell r="O247" t="str">
            <v>管理事務所</v>
          </cell>
          <cell r="P247" t="str">
            <v>1階 管理事務所</v>
          </cell>
          <cell r="Q247" t="str">
            <v>-</v>
          </cell>
          <cell r="R247" t="str">
            <v>買取</v>
          </cell>
          <cell r="S247" t="str">
            <v>-</v>
          </cell>
          <cell r="T247" t="str">
            <v>R8.1(バッテリー)</v>
          </cell>
          <cell r="U247" t="str">
            <v>×</v>
          </cell>
          <cell r="V247" t="str">
            <v>フィリップス</v>
          </cell>
          <cell r="W247" t="str">
            <v>ハートスタートＨＳ１</v>
          </cell>
          <cell r="X247" t="str">
            <v>有</v>
          </cell>
          <cell r="Z247" t="str">
            <v>8：30～21：00（年末年始を除く。）</v>
          </cell>
          <cell r="AA247" t="str">
            <v>8：30～21：00（年末年始を除く。）</v>
          </cell>
          <cell r="AB247" t="str">
            <v>8：30～21：00（年末年始を除く。）</v>
          </cell>
          <cell r="AC247" t="str">
            <v>8：30～21：00（年末年始を除く。）</v>
          </cell>
          <cell r="AD247" t="str">
            <v>平日：8：30～21：00（年末年始を除く。）</v>
          </cell>
          <cell r="AE247" t="str">
            <v>土曜：8：30～21：00（年末年始を除く。）　／　日曜：8：30～21：00（年末年始を除く。）　／　祝日：8：30～21：00（年末年始を除く。）</v>
          </cell>
          <cell r="AI247" t="str">
            <v>瀬野川公園管理センター</v>
          </cell>
        </row>
        <row r="248">
          <cell r="G248" t="str">
            <v>佐伯区役所本館</v>
          </cell>
          <cell r="H248" t="str">
            <v>広島市</v>
          </cell>
          <cell r="I248" t="str">
            <v>広島市</v>
          </cell>
          <cell r="J248" t="str">
            <v>広島市佐伯区海老園2-5-28</v>
          </cell>
          <cell r="K248">
            <v>2</v>
          </cell>
          <cell r="L248">
            <v>42685</v>
          </cell>
          <cell r="M248">
            <v>1</v>
          </cell>
          <cell r="N248" t="str">
            <v>階</v>
          </cell>
          <cell r="O248" t="str">
            <v>正面玄関付近</v>
          </cell>
          <cell r="P248" t="str">
            <v>1階 正面玄関付近</v>
          </cell>
          <cell r="Q248" t="str">
            <v>-</v>
          </cell>
          <cell r="R248" t="str">
            <v>買取</v>
          </cell>
          <cell r="S248" t="str">
            <v>-</v>
          </cell>
          <cell r="T248" t="str">
            <v>R10.11</v>
          </cell>
          <cell r="U248" t="str">
            <v>×</v>
          </cell>
          <cell r="V248" t="str">
            <v>フィリップス</v>
          </cell>
          <cell r="W248" t="str">
            <v>ハートスタートHS1</v>
          </cell>
          <cell r="X248" t="str">
            <v>有</v>
          </cell>
          <cell r="Z248" t="str">
            <v>8:30～17:15</v>
          </cell>
          <cell r="AA248" t="str">
            <v>×</v>
          </cell>
          <cell r="AB248" t="str">
            <v>×</v>
          </cell>
          <cell r="AC248" t="str">
            <v>×</v>
          </cell>
          <cell r="AD248" t="str">
            <v>平日：8:30～17:15</v>
          </cell>
          <cell r="AE248" t="str">
            <v>土曜：×　／　日曜：×　／　祝日：×</v>
          </cell>
          <cell r="AI248" t="str">
            <v>佐伯区区政調整課</v>
          </cell>
        </row>
        <row r="249">
          <cell r="G249" t="str">
            <v>湯来出張所</v>
          </cell>
          <cell r="H249" t="str">
            <v>広島市</v>
          </cell>
          <cell r="I249" t="str">
            <v>広島市</v>
          </cell>
          <cell r="J249" t="str">
            <v>広島市佐伯区湯来町大字和田166</v>
          </cell>
          <cell r="K249">
            <v>2</v>
          </cell>
          <cell r="L249" t="str">
            <v>H30,3,28</v>
          </cell>
          <cell r="M249">
            <v>1</v>
          </cell>
          <cell r="N249" t="str">
            <v>階</v>
          </cell>
          <cell r="O249" t="str">
            <v>正面玄関入口</v>
          </cell>
          <cell r="P249" t="str">
            <v>1階 正面玄関入口</v>
          </cell>
          <cell r="Q249" t="str">
            <v>-</v>
          </cell>
          <cell r="R249" t="str">
            <v>買取</v>
          </cell>
          <cell r="T249" t="str">
            <v>R8.3</v>
          </cell>
          <cell r="U249" t="str">
            <v>×</v>
          </cell>
          <cell r="V249" t="str">
            <v>フィリップス</v>
          </cell>
          <cell r="W249" t="str">
            <v>ハートスタートＨＳ１</v>
          </cell>
          <cell r="X249" t="str">
            <v>有</v>
          </cell>
          <cell r="Y249" t="str">
            <v>Ｈ３０、３、２８耐用年数経過により更新</v>
          </cell>
          <cell r="Z249" t="str">
            <v>8:30～17:15</v>
          </cell>
          <cell r="AA249" t="str">
            <v>×</v>
          </cell>
          <cell r="AB249" t="str">
            <v>×</v>
          </cell>
          <cell r="AC249" t="str">
            <v>×</v>
          </cell>
          <cell r="AD249" t="str">
            <v>平日：8:30～17:15</v>
          </cell>
          <cell r="AE249" t="str">
            <v>土曜：×　／　日曜：×　／　祝日：×</v>
          </cell>
          <cell r="AI249" t="str">
            <v>佐伯区湯来出張所</v>
          </cell>
        </row>
        <row r="250">
          <cell r="G250" t="str">
            <v>佐伯区役所別館
（佐伯保健センター）</v>
          </cell>
          <cell r="H250" t="str">
            <v>広島市</v>
          </cell>
          <cell r="I250" t="str">
            <v>広島市</v>
          </cell>
          <cell r="J250" t="str">
            <v>広島市佐伯区海老園1-4-5</v>
          </cell>
          <cell r="K250">
            <v>2</v>
          </cell>
          <cell r="L250">
            <v>42559</v>
          </cell>
          <cell r="M250">
            <v>1</v>
          </cell>
          <cell r="N250" t="str">
            <v>階</v>
          </cell>
          <cell r="O250" t="str">
            <v>風除室</v>
          </cell>
          <cell r="P250" t="str">
            <v>1階 風除室</v>
          </cell>
          <cell r="Q250" t="str">
            <v>-</v>
          </cell>
          <cell r="R250" t="str">
            <v>買取</v>
          </cell>
          <cell r="T250" t="str">
            <v>R6.7</v>
          </cell>
          <cell r="U250" t="str">
            <v>×</v>
          </cell>
          <cell r="V250" t="str">
            <v>フィリップス</v>
          </cell>
          <cell r="W250" t="str">
            <v>ハートスタート　HS1</v>
          </cell>
          <cell r="X250" t="str">
            <v>有</v>
          </cell>
          <cell r="Z250" t="str">
            <v>8:30～21:00（8/6、12/29～1/3を除く。）</v>
          </cell>
          <cell r="AA250" t="str">
            <v>8:30～21:00（8/6、12/29～1/3を除く。）</v>
          </cell>
          <cell r="AB250" t="str">
            <v>8:30～21:00（第3日曜日、8/6、12/29～1/3を除く。）</v>
          </cell>
          <cell r="AC250" t="str">
            <v>8:30～21:00（8/6、12/29～1/3を除く。）</v>
          </cell>
          <cell r="AD250" t="str">
            <v>平日：8:30～21:00（8/6、12/29～1/3を除く。）</v>
          </cell>
          <cell r="AE250" t="str">
            <v>土曜：8:30～21:00（8/6、12/29～1/3を除く。）　／　日曜：8:30～21:00（第3日曜日、8/6、12/29～1/3を除く。）　／　祝日：8:30～21:00（8/6、12/29～1/3を除く。）</v>
          </cell>
          <cell r="AI250" t="str">
            <v>佐伯区生活課</v>
          </cell>
        </row>
        <row r="251">
          <cell r="G251" t="str">
            <v>佐伯運動公園</v>
          </cell>
          <cell r="H251" t="str">
            <v>広島市</v>
          </cell>
          <cell r="I251" t="str">
            <v>三栄パブリックサービス(株)</v>
          </cell>
          <cell r="J251" t="str">
            <v>広島市佐伯区五日市町
大字保井田350-3</v>
          </cell>
          <cell r="K251">
            <v>1</v>
          </cell>
          <cell r="L251">
            <v>42668</v>
          </cell>
          <cell r="M251" t="str">
            <v>管理棟 1</v>
          </cell>
          <cell r="N251" t="str">
            <v>階</v>
          </cell>
          <cell r="O251" t="str">
            <v>ホール東側</v>
          </cell>
          <cell r="P251" t="str">
            <v>管理棟 1階 ホール東側</v>
          </cell>
          <cell r="Q251" t="str">
            <v>-</v>
          </cell>
          <cell r="R251" t="str">
            <v>買取</v>
          </cell>
          <cell r="S251" t="str">
            <v>-</v>
          </cell>
          <cell r="T251" t="str">
            <v>R7.12</v>
          </cell>
          <cell r="U251" t="str">
            <v>×</v>
          </cell>
          <cell r="V251" t="str">
            <v>フィリップス</v>
          </cell>
          <cell r="W251" t="str">
            <v>ハートスタートＨＳ１+</v>
          </cell>
          <cell r="X251" t="str">
            <v>有</v>
          </cell>
          <cell r="Y251" t="str">
            <v xml:space="preserve">Ｈ20.3.31設置
バッテリー：R2.11交換予定
パッド交換：小児用：R4.３、成人用：R4.２
</v>
          </cell>
          <cell r="Z251" t="str">
            <v>9:00～21:00（12/29～1/3を除く。）</v>
          </cell>
          <cell r="AA251" t="str">
            <v>9:00～21:00（12/29～1/3を除く。）</v>
          </cell>
          <cell r="AB251" t="str">
            <v>9:00～21:00（12/29～1/3を除く。）</v>
          </cell>
          <cell r="AC251" t="str">
            <v>9:00～21:00（12/29～1/3を除く。）</v>
          </cell>
          <cell r="AD251" t="str">
            <v>平日：9:00～21:00（12/29～1/3を除く。）</v>
          </cell>
          <cell r="AE251" t="str">
            <v>土曜：9:00～21:00（12/29～1/3を除く。）　／　日曜：9:00～21:00（12/29～1/3を除く。）　／　祝日：9:00～21:00（12/29～1/3を除く。）</v>
          </cell>
          <cell r="AI251" t="str">
            <v>佐伯運動公園</v>
          </cell>
        </row>
        <row r="252">
          <cell r="G252" t="str">
            <v>広島市総合防災センター</v>
          </cell>
          <cell r="H252" t="str">
            <v>広島市</v>
          </cell>
          <cell r="I252" t="str">
            <v>一般財団法人広島市　都市整備公社</v>
          </cell>
          <cell r="J252" t="str">
            <v>広島市安佐北区倉掛二丁目３３番１号</v>
          </cell>
          <cell r="K252">
            <v>3</v>
          </cell>
          <cell r="L252">
            <v>45717</v>
          </cell>
          <cell r="M252">
            <v>1</v>
          </cell>
          <cell r="N252" t="str">
            <v>階</v>
          </cell>
          <cell r="O252" t="str">
            <v>ロビー</v>
          </cell>
          <cell r="P252" t="str">
            <v>1階 ロビー</v>
          </cell>
          <cell r="Q252" t="str">
            <v>-</v>
          </cell>
          <cell r="R252" t="str">
            <v>その他</v>
          </cell>
          <cell r="S252" t="str">
            <v>一財）広島市都市整備公社</v>
          </cell>
          <cell r="T252">
            <v>47204</v>
          </cell>
          <cell r="U252" t="str">
            <v>×</v>
          </cell>
          <cell r="V252" t="str">
            <v>フクダ電子</v>
          </cell>
          <cell r="W252" t="str">
            <v>ベネハートC1A</v>
          </cell>
          <cell r="X252" t="str">
            <v>有</v>
          </cell>
          <cell r="Z252" t="str">
            <v>9:00～17:00（8/6、12/29～1/3を除く。）</v>
          </cell>
          <cell r="AA252" t="str">
            <v>9:00～17:00（8/6、12/29～1/3を除く。）</v>
          </cell>
          <cell r="AB252" t="str">
            <v>×</v>
          </cell>
          <cell r="AC252" t="str">
            <v>×</v>
          </cell>
          <cell r="AD252" t="str">
            <v>平日：9:00～17:00（8/6、12/29～1/3を除く。）</v>
          </cell>
          <cell r="AE252" t="str">
            <v>土曜：9:00～17:00（8/6、12/29～1/3を除く。）　／　日曜：×　／　祝日：×</v>
          </cell>
          <cell r="AI252" t="str">
            <v>広島市総合防災センター</v>
          </cell>
        </row>
        <row r="253">
          <cell r="G253" t="str">
            <v>水道局基町庁舎</v>
          </cell>
          <cell r="H253" t="str">
            <v>広島市</v>
          </cell>
          <cell r="I253" t="str">
            <v>広島市</v>
          </cell>
          <cell r="J253" t="str">
            <v>広島市中区基町9-32</v>
          </cell>
          <cell r="K253">
            <v>2</v>
          </cell>
          <cell r="L253" t="str">
            <v>R4.9.9　代替</v>
          </cell>
          <cell r="M253">
            <v>1</v>
          </cell>
          <cell r="N253" t="str">
            <v>階</v>
          </cell>
          <cell r="O253" t="str">
            <v>ロビー</v>
          </cell>
          <cell r="P253" t="str">
            <v>1階 ロビー</v>
          </cell>
          <cell r="Q253" t="str">
            <v>-</v>
          </cell>
          <cell r="R253" t="str">
            <v>買取</v>
          </cell>
          <cell r="S253" t="str">
            <v>-</v>
          </cell>
          <cell r="T253" t="str">
            <v>R8.9</v>
          </cell>
          <cell r="U253" t="str">
            <v>×</v>
          </cell>
          <cell r="V253" t="str">
            <v>日本光電</v>
          </cell>
          <cell r="W253" t="str">
            <v>ＡＥＤ-3100</v>
          </cell>
          <cell r="X253" t="str">
            <v>有</v>
          </cell>
          <cell r="Y253" t="str">
            <v>既設(20年5月)</v>
          </cell>
          <cell r="Z253" t="str">
            <v>8:30～17:15</v>
          </cell>
          <cell r="AA253" t="str">
            <v>×</v>
          </cell>
          <cell r="AB253" t="str">
            <v>×</v>
          </cell>
          <cell r="AC253" t="str">
            <v>×</v>
          </cell>
          <cell r="AD253" t="str">
            <v>平日：8:30～17:15</v>
          </cell>
          <cell r="AE253" t="str">
            <v>土曜：×　／　日曜：×　／　祝日：×</v>
          </cell>
          <cell r="AI253" t="str">
            <v>水道局企画総務課</v>
          </cell>
        </row>
        <row r="254">
          <cell r="G254" t="str">
            <v>三滝少年自然の家</v>
          </cell>
          <cell r="H254" t="str">
            <v>広島市</v>
          </cell>
          <cell r="I254" t="str">
            <v>（公財）広島市文化財団</v>
          </cell>
          <cell r="J254" t="str">
            <v>広島市西区三滝本町1-73-20</v>
          </cell>
          <cell r="K254">
            <v>3</v>
          </cell>
          <cell r="L254">
            <v>44945</v>
          </cell>
          <cell r="M254">
            <v>2</v>
          </cell>
          <cell r="N254" t="str">
            <v>階</v>
          </cell>
          <cell r="O254" t="str">
            <v>事務室入口</v>
          </cell>
          <cell r="P254" t="str">
            <v>2階 事務室入口</v>
          </cell>
          <cell r="Q254" t="str">
            <v>-</v>
          </cell>
          <cell r="R254" t="str">
            <v>買取</v>
          </cell>
          <cell r="S254" t="str">
            <v>-</v>
          </cell>
          <cell r="T254" t="str">
            <v>R9.1</v>
          </cell>
          <cell r="U254" t="str">
            <v>×</v>
          </cell>
          <cell r="V254" t="str">
            <v>フィリップス</v>
          </cell>
          <cell r="W254" t="str">
            <v>ハートスタートFRx+e</v>
          </cell>
          <cell r="X254" t="str">
            <v>有</v>
          </cell>
          <cell r="Z254" t="str">
            <v>8:30～17:15
（月曜日、祝日の翌日を除く。）</v>
          </cell>
          <cell r="AA254" t="str">
            <v>8:30～17:15
（祝日の翌日を除く。）</v>
          </cell>
          <cell r="AB254" t="str">
            <v>8:30～17:15
（祝日の翌日を除く。）</v>
          </cell>
          <cell r="AC254" t="str">
            <v>8:30～17:15</v>
          </cell>
          <cell r="AD254" t="str">
            <v>平日：8:30～17:15
（月曜日、祝日の翌日を除く。）</v>
          </cell>
          <cell r="AE254" t="str">
            <v>土曜：8:30～17:15
（祝日の翌日を除く。）　／　日曜：8:30～17:15
（祝日の翌日を除く。）　／　祝日：8:30～17:15</v>
          </cell>
          <cell r="AI254" t="str">
            <v>三滝少年自然の家・グリーンスポーツセンター</v>
          </cell>
        </row>
        <row r="255">
          <cell r="G255" t="str">
            <v>青少年センター</v>
          </cell>
          <cell r="H255" t="str">
            <v>広島市</v>
          </cell>
          <cell r="I255" t="str">
            <v>（公財）広島市文化財団</v>
          </cell>
          <cell r="J255" t="str">
            <v>広島市中区基町5-61</v>
          </cell>
          <cell r="K255">
            <v>2</v>
          </cell>
          <cell r="L255">
            <v>44945</v>
          </cell>
          <cell r="M255">
            <v>1</v>
          </cell>
          <cell r="N255" t="str">
            <v>階</v>
          </cell>
          <cell r="O255" t="str">
            <v>正面玄関ロビー</v>
          </cell>
          <cell r="P255" t="str">
            <v>1階 正面玄関ロビー</v>
          </cell>
          <cell r="Q255" t="str">
            <v>-</v>
          </cell>
          <cell r="R255" t="str">
            <v>買取</v>
          </cell>
          <cell r="S255" t="str">
            <v>-</v>
          </cell>
          <cell r="T255" t="str">
            <v>R9.1</v>
          </cell>
          <cell r="U255" t="str">
            <v>×</v>
          </cell>
          <cell r="V255" t="str">
            <v>フィリップス</v>
          </cell>
          <cell r="W255" t="str">
            <v>ハートスタートFRx+e</v>
          </cell>
          <cell r="X255" t="str">
            <v>有</v>
          </cell>
          <cell r="Z255" t="str">
            <v>9:00～21:00
（火曜日、祝日の翌日を除く。）</v>
          </cell>
          <cell r="AA255" t="str">
            <v>9:00～21:00</v>
          </cell>
          <cell r="AB255" t="str">
            <v>9:00～21:00</v>
          </cell>
          <cell r="AC255" t="str">
            <v>9:00～21:00</v>
          </cell>
          <cell r="AD255" t="str">
            <v>平日：9:00～21:00
（火曜日、祝日の翌日を除く。）</v>
          </cell>
          <cell r="AE255" t="str">
            <v>土曜：9:00～21:00　／　日曜：9:00～21:00　／　祝日：9:00～21:00</v>
          </cell>
          <cell r="AI255" t="str">
            <v>青少年センター</v>
          </cell>
        </row>
        <row r="256">
          <cell r="G256" t="str">
            <v>広島市似島歓迎交流センター</v>
          </cell>
          <cell r="H256" t="str">
            <v>広島市</v>
          </cell>
          <cell r="I256" t="str">
            <v>広島市</v>
          </cell>
          <cell r="J256" t="str">
            <v>広島市南区似島町字東大谷182</v>
          </cell>
          <cell r="K256">
            <v>2</v>
          </cell>
          <cell r="L256">
            <v>44965</v>
          </cell>
          <cell r="M256">
            <v>1</v>
          </cell>
          <cell r="N256" t="str">
            <v>階</v>
          </cell>
          <cell r="O256" t="str">
            <v>体育棟玄関横</v>
          </cell>
          <cell r="P256" t="str">
            <v>1階 体育棟玄関横</v>
          </cell>
          <cell r="Q256" t="str">
            <v>-</v>
          </cell>
          <cell r="R256" t="str">
            <v>買取</v>
          </cell>
          <cell r="S256" t="str">
            <v>-</v>
          </cell>
          <cell r="T256" t="str">
            <v>R9.1</v>
          </cell>
          <cell r="U256" t="str">
            <v>×</v>
          </cell>
          <cell r="V256" t="str">
            <v>フィリップス</v>
          </cell>
          <cell r="W256" t="str">
            <v>ハートスタートＨＳ-１</v>
          </cell>
          <cell r="X256" t="str">
            <v>有</v>
          </cell>
          <cell r="Z256" t="str">
            <v>24時間</v>
          </cell>
          <cell r="AA256" t="str">
            <v>24時間</v>
          </cell>
          <cell r="AB256" t="str">
            <v>24時間</v>
          </cell>
          <cell r="AC256" t="str">
            <v>24時間</v>
          </cell>
          <cell r="AD256" t="str">
            <v>平日：24時間</v>
          </cell>
          <cell r="AE256" t="str">
            <v>土曜：24時間　／　日曜：24時間　／　祝日：24時間</v>
          </cell>
          <cell r="AI256" t="str">
            <v>広島市似島歓迎交流センター</v>
          </cell>
        </row>
        <row r="257">
          <cell r="G257" t="str">
            <v>舟入児童館</v>
          </cell>
          <cell r="H257" t="str">
            <v>広島市</v>
          </cell>
          <cell r="I257" t="str">
            <v>広島市</v>
          </cell>
          <cell r="J257" t="str">
            <v>広島市中区舟入幸町14-16</v>
          </cell>
          <cell r="K257">
            <v>3</v>
          </cell>
          <cell r="L257">
            <v>45715</v>
          </cell>
          <cell r="M257">
            <v>1</v>
          </cell>
          <cell r="N257" t="str">
            <v>階</v>
          </cell>
          <cell r="O257" t="str">
            <v>正面玄関付近</v>
          </cell>
          <cell r="P257" t="str">
            <v>1階 正面玄関付近</v>
          </cell>
          <cell r="R257" t="str">
            <v>買取</v>
          </cell>
          <cell r="T257" t="str">
            <v>R11.4</v>
          </cell>
          <cell r="U257" t="str">
            <v>×</v>
          </cell>
          <cell r="V257" t="str">
            <v>日本光電</v>
          </cell>
          <cell r="W257" t="str">
            <v>ＡＥＤ-3100
カルジオライフ</v>
          </cell>
          <cell r="X257" t="str">
            <v>有</v>
          </cell>
          <cell r="Z257" t="str">
            <v>13:00～18:30</v>
          </cell>
          <cell r="AA257" t="str">
            <v>8:30～17:00</v>
          </cell>
          <cell r="AB257" t="str">
            <v>×</v>
          </cell>
          <cell r="AC257" t="str">
            <v>×</v>
          </cell>
          <cell r="AD257" t="str">
            <v>平日：13:00～18:30</v>
          </cell>
          <cell r="AE257" t="str">
            <v>土曜：8:30～17:00　／　日曜：×　／　祝日：×</v>
          </cell>
          <cell r="AI257" t="str">
            <v>舟入児童館</v>
          </cell>
        </row>
        <row r="258">
          <cell r="G258" t="str">
            <v>安西中学校</v>
          </cell>
          <cell r="H258" t="str">
            <v>広島市</v>
          </cell>
          <cell r="I258" t="str">
            <v>広島市</v>
          </cell>
          <cell r="J258" t="str">
            <v>広島市安佐南区高取南3-27-1</v>
          </cell>
          <cell r="K258">
            <v>1</v>
          </cell>
          <cell r="L258" t="str">
            <v>令和３年１０月</v>
          </cell>
          <cell r="M258">
            <v>1</v>
          </cell>
          <cell r="N258" t="str">
            <v>階</v>
          </cell>
          <cell r="O258" t="str">
            <v>正面玄関</v>
          </cell>
          <cell r="P258" t="str">
            <v>1階 正面玄関</v>
          </cell>
          <cell r="Q258" t="str">
            <v>-</v>
          </cell>
          <cell r="R258" t="str">
            <v>買取</v>
          </cell>
          <cell r="S258" t="str">
            <v>-</v>
          </cell>
          <cell r="T258" t="str">
            <v>Ｒ７年９月</v>
          </cell>
          <cell r="U258" t="str">
            <v>×</v>
          </cell>
          <cell r="V258" t="str">
            <v>フィリップス</v>
          </cell>
          <cell r="W258" t="str">
            <v>ハートスタートHS1</v>
          </cell>
          <cell r="X258" t="str">
            <v>有</v>
          </cell>
          <cell r="Z258" t="str">
            <v>8:30～16:50</v>
          </cell>
          <cell r="AA258" t="str">
            <v>×</v>
          </cell>
          <cell r="AB258" t="str">
            <v>×</v>
          </cell>
          <cell r="AC258" t="str">
            <v>×</v>
          </cell>
          <cell r="AD258" t="str">
            <v>平日：8:30～16:50</v>
          </cell>
          <cell r="AE258" t="str">
            <v>土曜：×　／　日曜：×　／　祝日：×</v>
          </cell>
          <cell r="AI258" t="str">
            <v>教育委員会健康教育課</v>
          </cell>
        </row>
        <row r="259">
          <cell r="G259" t="str">
            <v>戸山中学校</v>
          </cell>
          <cell r="H259" t="str">
            <v>広島市</v>
          </cell>
          <cell r="I259" t="str">
            <v>広島市</v>
          </cell>
          <cell r="J259" t="str">
            <v>広島市安佐南区沼田町大字阿戸3725</v>
          </cell>
          <cell r="K259">
            <v>1</v>
          </cell>
          <cell r="L259" t="str">
            <v>令和３年１０月</v>
          </cell>
          <cell r="M259">
            <v>1</v>
          </cell>
          <cell r="N259" t="str">
            <v>階</v>
          </cell>
          <cell r="O259" t="str">
            <v>保健室入口</v>
          </cell>
          <cell r="P259" t="str">
            <v>1階 保健室入口</v>
          </cell>
          <cell r="Q259" t="str">
            <v>-</v>
          </cell>
          <cell r="R259" t="str">
            <v>買取</v>
          </cell>
          <cell r="S259" t="str">
            <v>-</v>
          </cell>
          <cell r="T259" t="str">
            <v>Ｒ７年９月</v>
          </cell>
          <cell r="U259" t="str">
            <v>×</v>
          </cell>
          <cell r="V259" t="str">
            <v>フィリップス</v>
          </cell>
          <cell r="W259" t="str">
            <v>ハートスタートHS1</v>
          </cell>
          <cell r="X259" t="str">
            <v>有</v>
          </cell>
          <cell r="Z259" t="str">
            <v>8:30～16:50</v>
          </cell>
          <cell r="AA259" t="str">
            <v>×</v>
          </cell>
          <cell r="AB259" t="str">
            <v>×</v>
          </cell>
          <cell r="AC259" t="str">
            <v>×</v>
          </cell>
          <cell r="AD259" t="str">
            <v>平日：8:30～16:50</v>
          </cell>
          <cell r="AE259" t="str">
            <v>土曜：×　／　日曜：×　／　祝日：×</v>
          </cell>
          <cell r="AI259" t="str">
            <v>教育委員会健康教育課</v>
          </cell>
        </row>
        <row r="260">
          <cell r="G260" t="str">
            <v>沼田高等学校</v>
          </cell>
          <cell r="H260" t="str">
            <v>広島市</v>
          </cell>
          <cell r="I260" t="str">
            <v>広島市</v>
          </cell>
          <cell r="J260" t="str">
            <v>広島市安佐南区伴東6-1-1</v>
          </cell>
          <cell r="K260">
            <v>1</v>
          </cell>
          <cell r="L260" t="str">
            <v>令和３年１０月</v>
          </cell>
          <cell r="M260">
            <v>1</v>
          </cell>
          <cell r="N260" t="str">
            <v>階</v>
          </cell>
          <cell r="O260" t="str">
            <v>Ａ棟１階図書館前ピロティ</v>
          </cell>
          <cell r="P260" t="str">
            <v>1階 Ａ棟１階図書館前ピロティ</v>
          </cell>
          <cell r="Q260" t="str">
            <v>-</v>
          </cell>
          <cell r="R260" t="str">
            <v>買取</v>
          </cell>
          <cell r="S260" t="str">
            <v>-</v>
          </cell>
          <cell r="T260" t="str">
            <v>Ｒ７年９月</v>
          </cell>
          <cell r="U260" t="str">
            <v>×</v>
          </cell>
          <cell r="V260" t="str">
            <v>フィリップス</v>
          </cell>
          <cell r="W260" t="str">
            <v>ハートスタートＨＳ１+e</v>
          </cell>
          <cell r="X260" t="str">
            <v>有</v>
          </cell>
          <cell r="Z260" t="str">
            <v>8:30～16:50</v>
          </cell>
          <cell r="AA260" t="str">
            <v>×</v>
          </cell>
          <cell r="AB260" t="str">
            <v>×</v>
          </cell>
          <cell r="AC260" t="str">
            <v>×</v>
          </cell>
          <cell r="AD260" t="str">
            <v>平日：8:30～16:50</v>
          </cell>
          <cell r="AE260" t="str">
            <v>土曜：×　／　日曜：×　／　祝日：×</v>
          </cell>
          <cell r="AI260" t="str">
            <v>教育委員会健康教育課</v>
          </cell>
        </row>
        <row r="261">
          <cell r="G261" t="str">
            <v>広島商業高等学校</v>
          </cell>
          <cell r="H261" t="str">
            <v>広島市</v>
          </cell>
          <cell r="I261" t="str">
            <v>広島市</v>
          </cell>
          <cell r="J261" t="str">
            <v>広島市東区牛田新町1-1-1</v>
          </cell>
          <cell r="K261">
            <v>1</v>
          </cell>
          <cell r="L261" t="str">
            <v>令和３年１０月</v>
          </cell>
          <cell r="M261">
            <v>1</v>
          </cell>
          <cell r="N261" t="str">
            <v>階</v>
          </cell>
          <cell r="O261" t="str">
            <v>正面玄関事務室前</v>
          </cell>
          <cell r="P261" t="str">
            <v>1階 正面玄関事務室前</v>
          </cell>
          <cell r="Q261" t="str">
            <v>-</v>
          </cell>
          <cell r="R261" t="str">
            <v>買取</v>
          </cell>
          <cell r="S261" t="str">
            <v>-</v>
          </cell>
          <cell r="T261" t="str">
            <v>Ｒ７年９月</v>
          </cell>
          <cell r="U261" t="str">
            <v>×</v>
          </cell>
          <cell r="V261" t="str">
            <v>フィリップス</v>
          </cell>
          <cell r="W261" t="str">
            <v>ハートスタートＨＳ１＋e</v>
          </cell>
          <cell r="X261" t="str">
            <v>×</v>
          </cell>
          <cell r="Z261" t="str">
            <v>8:30～16:50</v>
          </cell>
          <cell r="AA261" t="str">
            <v>×</v>
          </cell>
          <cell r="AB261" t="str">
            <v>×</v>
          </cell>
          <cell r="AC261" t="str">
            <v>×</v>
          </cell>
          <cell r="AD261" t="str">
            <v>平日：8:30～16:50</v>
          </cell>
          <cell r="AE261" t="str">
            <v>土曜：×　／　日曜：×　／　祝日：×</v>
          </cell>
          <cell r="AI261" t="str">
            <v>教育委員会健康教育課</v>
          </cell>
        </row>
        <row r="262">
          <cell r="G262" t="str">
            <v>美鈴が丘高等学校</v>
          </cell>
          <cell r="H262" t="str">
            <v>広島市</v>
          </cell>
          <cell r="I262" t="str">
            <v>広島市</v>
          </cell>
          <cell r="J262" t="str">
            <v>広島市佐伯区美鈴が丘緑2-13-1</v>
          </cell>
          <cell r="K262">
            <v>1</v>
          </cell>
          <cell r="L262" t="str">
            <v>令和３年１０月</v>
          </cell>
          <cell r="M262">
            <v>1</v>
          </cell>
          <cell r="N262" t="str">
            <v>階</v>
          </cell>
          <cell r="O262" t="str">
            <v>正面玄関</v>
          </cell>
          <cell r="P262" t="str">
            <v>1階 正面玄関</v>
          </cell>
          <cell r="Q262" t="str">
            <v>-</v>
          </cell>
          <cell r="R262" t="str">
            <v>買取</v>
          </cell>
          <cell r="S262" t="str">
            <v>-</v>
          </cell>
          <cell r="T262" t="str">
            <v>Ｒ7年9月</v>
          </cell>
          <cell r="U262" t="str">
            <v>×</v>
          </cell>
          <cell r="V262" t="str">
            <v>フィリップス</v>
          </cell>
          <cell r="W262" t="str">
            <v>ハートスタートＨＳ１</v>
          </cell>
          <cell r="X262" t="str">
            <v>有</v>
          </cell>
          <cell r="Z262" t="str">
            <v>8:30～16:50</v>
          </cell>
          <cell r="AA262" t="str">
            <v>×</v>
          </cell>
          <cell r="AB262" t="str">
            <v>×</v>
          </cell>
          <cell r="AC262" t="str">
            <v>×</v>
          </cell>
          <cell r="AD262" t="str">
            <v>平日：8:30～16:50</v>
          </cell>
          <cell r="AE262" t="str">
            <v>土曜：×　／　日曜：×　／　祝日：×</v>
          </cell>
          <cell r="AI262" t="str">
            <v>教育委員会健康教育課</v>
          </cell>
        </row>
        <row r="263">
          <cell r="G263" t="str">
            <v>安佐南中学校</v>
          </cell>
          <cell r="H263" t="str">
            <v>広島市</v>
          </cell>
          <cell r="I263" t="str">
            <v>広島市</v>
          </cell>
          <cell r="J263" t="str">
            <v>広島市安佐南区大町西2-35-1</v>
          </cell>
          <cell r="K263">
            <v>1</v>
          </cell>
          <cell r="L263" t="str">
            <v>令和３年１０月</v>
          </cell>
          <cell r="M263">
            <v>1</v>
          </cell>
          <cell r="N263" t="str">
            <v>階</v>
          </cell>
          <cell r="O263" t="str">
            <v>正面玄関</v>
          </cell>
          <cell r="P263" t="str">
            <v>1階 正面玄関</v>
          </cell>
          <cell r="Q263" t="str">
            <v>-</v>
          </cell>
          <cell r="R263" t="str">
            <v>買取</v>
          </cell>
          <cell r="S263" t="str">
            <v>-</v>
          </cell>
          <cell r="T263" t="str">
            <v>Ｒ７年９月</v>
          </cell>
          <cell r="U263" t="str">
            <v>×</v>
          </cell>
          <cell r="V263" t="str">
            <v>フィリップス</v>
          </cell>
          <cell r="W263" t="str">
            <v>ハートスタートHS1</v>
          </cell>
          <cell r="X263" t="str">
            <v>有</v>
          </cell>
          <cell r="Z263" t="str">
            <v>8:30～16:50</v>
          </cell>
          <cell r="AA263" t="str">
            <v>×</v>
          </cell>
          <cell r="AB263" t="str">
            <v>×</v>
          </cell>
          <cell r="AC263" t="str">
            <v>×</v>
          </cell>
          <cell r="AD263" t="str">
            <v>平日：8:30～16:50</v>
          </cell>
          <cell r="AE263" t="str">
            <v>土曜：×　／　日曜：×　／　祝日：×</v>
          </cell>
          <cell r="AI263" t="str">
            <v>教育委員会健康教育課</v>
          </cell>
        </row>
        <row r="264">
          <cell r="G264" t="str">
            <v>阿戸中学校</v>
          </cell>
          <cell r="H264" t="str">
            <v>広島市</v>
          </cell>
          <cell r="I264" t="str">
            <v>広島市</v>
          </cell>
          <cell r="J264" t="str">
            <v>広島市安芸区阿戸町2847</v>
          </cell>
          <cell r="K264">
            <v>1</v>
          </cell>
          <cell r="L264" t="str">
            <v>令和３年１０月</v>
          </cell>
          <cell r="M264">
            <v>1</v>
          </cell>
          <cell r="N264" t="str">
            <v>階</v>
          </cell>
          <cell r="O264" t="str">
            <v>正面玄関</v>
          </cell>
          <cell r="P264" t="str">
            <v>1階 正面玄関</v>
          </cell>
          <cell r="Q264" t="str">
            <v>-</v>
          </cell>
          <cell r="R264" t="str">
            <v>買取</v>
          </cell>
          <cell r="S264" t="str">
            <v>-</v>
          </cell>
          <cell r="T264" t="str">
            <v>Ｒ7年9月</v>
          </cell>
          <cell r="U264" t="str">
            <v>×</v>
          </cell>
          <cell r="V264" t="str">
            <v>フィリップス</v>
          </cell>
          <cell r="W264" t="str">
            <v>ハートスタートHS1＋e</v>
          </cell>
          <cell r="X264" t="str">
            <v>有</v>
          </cell>
          <cell r="Z264" t="str">
            <v>8:30～16:50</v>
          </cell>
          <cell r="AA264" t="str">
            <v>×</v>
          </cell>
          <cell r="AB264" t="str">
            <v>×</v>
          </cell>
          <cell r="AC264" t="str">
            <v>×</v>
          </cell>
          <cell r="AD264" t="str">
            <v>平日：8:30～16:50</v>
          </cell>
          <cell r="AE264" t="str">
            <v>土曜：×　／　日曜：×　／　祝日：×</v>
          </cell>
          <cell r="AI264" t="str">
            <v>教育委員会健康教育課</v>
          </cell>
        </row>
        <row r="265">
          <cell r="G265" t="str">
            <v>安東小学校</v>
          </cell>
          <cell r="H265" t="str">
            <v>広島市</v>
          </cell>
          <cell r="I265" t="str">
            <v>広島市</v>
          </cell>
          <cell r="J265" t="str">
            <v>広島市安佐南区安東1-28-1</v>
          </cell>
          <cell r="K265">
            <v>2</v>
          </cell>
          <cell r="L265" t="str">
            <v>令和３年１０月</v>
          </cell>
          <cell r="M265">
            <v>1</v>
          </cell>
          <cell r="N265" t="str">
            <v>階</v>
          </cell>
          <cell r="O265" t="str">
            <v>体育館</v>
          </cell>
          <cell r="P265" t="str">
            <v>1階 体育館</v>
          </cell>
          <cell r="Q265" t="str">
            <v>-</v>
          </cell>
          <cell r="R265" t="str">
            <v>買取</v>
          </cell>
          <cell r="S265" t="str">
            <v>-</v>
          </cell>
          <cell r="T265" t="str">
            <v>Ｒ７年９月</v>
          </cell>
          <cell r="U265" t="str">
            <v>×</v>
          </cell>
          <cell r="V265" t="str">
            <v>フィリップス</v>
          </cell>
          <cell r="W265" t="str">
            <v>ハートスタートHS1＋e</v>
          </cell>
          <cell r="X265" t="str">
            <v>有</v>
          </cell>
          <cell r="Z265" t="str">
            <v>8:30～16:50</v>
          </cell>
          <cell r="AA265" t="str">
            <v>×</v>
          </cell>
          <cell r="AB265" t="str">
            <v>×</v>
          </cell>
          <cell r="AC265" t="str">
            <v>×</v>
          </cell>
          <cell r="AD265" t="str">
            <v>平日：8:30～16:50</v>
          </cell>
          <cell r="AE265" t="str">
            <v>土曜：×　／　日曜：×　／　祝日：×</v>
          </cell>
          <cell r="AI265" t="str">
            <v>教育委員会健康教育課</v>
          </cell>
        </row>
        <row r="266">
          <cell r="G266" t="str">
            <v>五日市中学校</v>
          </cell>
          <cell r="H266" t="str">
            <v>広島市</v>
          </cell>
          <cell r="I266" t="str">
            <v>広島市</v>
          </cell>
          <cell r="J266" t="str">
            <v>広島市佐伯区五日市中央6-4-1</v>
          </cell>
          <cell r="K266">
            <v>1</v>
          </cell>
          <cell r="L266" t="str">
            <v>令和３年１０月</v>
          </cell>
          <cell r="M266">
            <v>1</v>
          </cell>
          <cell r="N266" t="str">
            <v>階</v>
          </cell>
          <cell r="O266" t="str">
            <v>玄関</v>
          </cell>
          <cell r="P266" t="str">
            <v>1階 玄関</v>
          </cell>
          <cell r="Q266" t="str">
            <v>-</v>
          </cell>
          <cell r="R266" t="str">
            <v>買取</v>
          </cell>
          <cell r="S266" t="str">
            <v>-</v>
          </cell>
          <cell r="T266" t="str">
            <v>R7年９月</v>
          </cell>
          <cell r="U266" t="str">
            <v>×</v>
          </cell>
          <cell r="V266" t="str">
            <v>フィリップス</v>
          </cell>
          <cell r="W266" t="str">
            <v>ハートスタートHS1</v>
          </cell>
          <cell r="X266" t="str">
            <v>有</v>
          </cell>
          <cell r="Z266" t="str">
            <v>8:30～16:50</v>
          </cell>
          <cell r="AA266" t="str">
            <v>×</v>
          </cell>
          <cell r="AB266" t="str">
            <v>×</v>
          </cell>
          <cell r="AC266" t="str">
            <v>×</v>
          </cell>
          <cell r="AD266" t="str">
            <v>平日：8:30～16:50</v>
          </cell>
          <cell r="AE266" t="str">
            <v>土曜：×　／　日曜：×　／　祝日：×</v>
          </cell>
          <cell r="AI266" t="str">
            <v>教育委員会健康教育課</v>
          </cell>
        </row>
        <row r="267">
          <cell r="G267" t="str">
            <v>井口中学校</v>
          </cell>
          <cell r="H267" t="str">
            <v>広島市</v>
          </cell>
          <cell r="I267" t="str">
            <v>広島市</v>
          </cell>
          <cell r="J267" t="str">
            <v>広島市西区井口明神2-12-1</v>
          </cell>
          <cell r="K267">
            <v>1</v>
          </cell>
          <cell r="L267" t="str">
            <v>令和３年１０月</v>
          </cell>
          <cell r="M267">
            <v>1</v>
          </cell>
          <cell r="N267" t="str">
            <v>階</v>
          </cell>
          <cell r="O267" t="str">
            <v>正面玄関</v>
          </cell>
          <cell r="P267" t="str">
            <v>1階 正面玄関</v>
          </cell>
          <cell r="Q267" t="str">
            <v>-</v>
          </cell>
          <cell r="R267" t="str">
            <v>買取</v>
          </cell>
          <cell r="S267" t="str">
            <v>-</v>
          </cell>
          <cell r="T267" t="str">
            <v>Ｒ７年９月</v>
          </cell>
          <cell r="U267" t="str">
            <v>×</v>
          </cell>
          <cell r="V267" t="str">
            <v>フィリップス</v>
          </cell>
          <cell r="W267" t="str">
            <v>ハートスタートHS1</v>
          </cell>
          <cell r="X267" t="str">
            <v>有</v>
          </cell>
          <cell r="Z267" t="str">
            <v>8:30～16:50</v>
          </cell>
          <cell r="AA267" t="str">
            <v>×</v>
          </cell>
          <cell r="AB267" t="str">
            <v>×</v>
          </cell>
          <cell r="AC267" t="str">
            <v>×</v>
          </cell>
          <cell r="AD267" t="str">
            <v>平日：8:30～16:50</v>
          </cell>
          <cell r="AE267" t="str">
            <v>土曜：×　／　日曜：×　／　祝日：×</v>
          </cell>
          <cell r="AI267" t="str">
            <v>教育委員会健康教育課</v>
          </cell>
        </row>
        <row r="268">
          <cell r="G268" t="str">
            <v>牛田中学校</v>
          </cell>
          <cell r="H268" t="str">
            <v>広島市</v>
          </cell>
          <cell r="I268" t="str">
            <v>広島市</v>
          </cell>
          <cell r="J268" t="str">
            <v>広島市東区牛田新町1-14-1</v>
          </cell>
          <cell r="K268">
            <v>1</v>
          </cell>
          <cell r="L268" t="str">
            <v>令和３年１０月</v>
          </cell>
          <cell r="M268">
            <v>1</v>
          </cell>
          <cell r="N268" t="str">
            <v>階</v>
          </cell>
          <cell r="O268" t="str">
            <v>PTA脱靴場前</v>
          </cell>
          <cell r="P268" t="str">
            <v>1階 PTA脱靴場前</v>
          </cell>
          <cell r="Q268" t="str">
            <v>-</v>
          </cell>
          <cell r="R268" t="str">
            <v>買取</v>
          </cell>
          <cell r="S268" t="str">
            <v>-</v>
          </cell>
          <cell r="T268" t="str">
            <v>Ｒ７年５月</v>
          </cell>
          <cell r="U268" t="str">
            <v>×</v>
          </cell>
          <cell r="V268" t="str">
            <v>フィリップス</v>
          </cell>
          <cell r="W268" t="str">
            <v>ハートスタートHS1</v>
          </cell>
          <cell r="X268" t="str">
            <v>有</v>
          </cell>
          <cell r="Z268" t="str">
            <v>8:30～16:50</v>
          </cell>
          <cell r="AA268" t="str">
            <v>×</v>
          </cell>
          <cell r="AB268" t="str">
            <v>×</v>
          </cell>
          <cell r="AC268" t="str">
            <v>×</v>
          </cell>
          <cell r="AD268" t="str">
            <v>平日：8:30～16:50</v>
          </cell>
          <cell r="AE268" t="str">
            <v>土曜：×　／　日曜：×　／　祝日：×</v>
          </cell>
          <cell r="AI268" t="str">
            <v>教育委員会健康教育課</v>
          </cell>
        </row>
        <row r="269">
          <cell r="G269" t="str">
            <v>江波中学校</v>
          </cell>
          <cell r="H269" t="str">
            <v>広島市</v>
          </cell>
          <cell r="I269" t="str">
            <v>広島市</v>
          </cell>
          <cell r="J269" t="str">
            <v>広島市中区江波西1-1-13</v>
          </cell>
          <cell r="K269">
            <v>1</v>
          </cell>
          <cell r="L269" t="str">
            <v>令和３年１０月</v>
          </cell>
          <cell r="M269">
            <v>1</v>
          </cell>
          <cell r="N269" t="str">
            <v>階</v>
          </cell>
          <cell r="O269" t="str">
            <v>正面玄関右側</v>
          </cell>
          <cell r="P269" t="str">
            <v>1階 正面玄関右側</v>
          </cell>
          <cell r="Q269" t="str">
            <v>-</v>
          </cell>
          <cell r="R269" t="str">
            <v>買取</v>
          </cell>
          <cell r="S269" t="str">
            <v>-</v>
          </cell>
          <cell r="T269" t="str">
            <v>Ｒ７年９月</v>
          </cell>
          <cell r="U269" t="str">
            <v>×</v>
          </cell>
          <cell r="V269" t="str">
            <v>フィリップス</v>
          </cell>
          <cell r="W269" t="str">
            <v>ハートスタートHS1＋e</v>
          </cell>
          <cell r="X269" t="str">
            <v>有</v>
          </cell>
          <cell r="Z269" t="str">
            <v>8:30～16:50</v>
          </cell>
          <cell r="AA269" t="str">
            <v>×</v>
          </cell>
          <cell r="AB269" t="str">
            <v>×</v>
          </cell>
          <cell r="AC269" t="str">
            <v>×</v>
          </cell>
          <cell r="AD269" t="str">
            <v>平日：8:30～16:50</v>
          </cell>
          <cell r="AE269" t="str">
            <v>土曜：×　／　日曜：×　／　祝日：×</v>
          </cell>
          <cell r="AI269" t="str">
            <v>教育委員会健康教育課</v>
          </cell>
        </row>
        <row r="270">
          <cell r="G270" t="str">
            <v>広島みらい創生高等学校</v>
          </cell>
          <cell r="H270" t="str">
            <v>広島市</v>
          </cell>
          <cell r="I270" t="str">
            <v>広島市</v>
          </cell>
          <cell r="J270" t="str">
            <v>広島市中区大手町4-4-4</v>
          </cell>
          <cell r="K270">
            <v>1</v>
          </cell>
          <cell r="L270" t="str">
            <v>令和３年２月</v>
          </cell>
          <cell r="M270">
            <v>1</v>
          </cell>
          <cell r="N270" t="str">
            <v>階</v>
          </cell>
          <cell r="O270" t="str">
            <v>体育館入口壁面</v>
          </cell>
          <cell r="P270" t="str">
            <v>1階 体育館入口壁面</v>
          </cell>
          <cell r="Q270" t="str">
            <v>-</v>
          </cell>
          <cell r="R270" t="str">
            <v>買取</v>
          </cell>
          <cell r="S270" t="str">
            <v>-</v>
          </cell>
          <cell r="T270" t="str">
            <v>Ｒ８年１１月</v>
          </cell>
          <cell r="U270" t="str">
            <v>×</v>
          </cell>
          <cell r="V270" t="str">
            <v>フィリップス</v>
          </cell>
          <cell r="W270" t="str">
            <v>ハートスタートHS1＋</v>
          </cell>
          <cell r="X270" t="str">
            <v>有</v>
          </cell>
          <cell r="Z270" t="str">
            <v>8:30～16:50</v>
          </cell>
          <cell r="AA270" t="str">
            <v>×</v>
          </cell>
          <cell r="AB270" t="str">
            <v>×</v>
          </cell>
          <cell r="AC270" t="str">
            <v>×</v>
          </cell>
          <cell r="AD270" t="str">
            <v>平日：8:30～16:50</v>
          </cell>
          <cell r="AE270" t="str">
            <v>土曜：×　／　日曜：×　／　祝日：×</v>
          </cell>
          <cell r="AI270" t="str">
            <v>広島みらい創生高等学校</v>
          </cell>
        </row>
        <row r="271">
          <cell r="G271" t="str">
            <v>亀山中学校</v>
          </cell>
          <cell r="H271" t="str">
            <v>広島市</v>
          </cell>
          <cell r="I271" t="str">
            <v>広島市</v>
          </cell>
          <cell r="J271" t="str">
            <v>広島市安佐北区亀山南3-28-1</v>
          </cell>
          <cell r="K271">
            <v>1</v>
          </cell>
          <cell r="L271" t="str">
            <v>令和３年１０月</v>
          </cell>
          <cell r="M271">
            <v>1</v>
          </cell>
          <cell r="N271" t="str">
            <v>階</v>
          </cell>
          <cell r="O271" t="str">
            <v>正面玄関外</v>
          </cell>
          <cell r="P271" t="str">
            <v>1階 正面玄関外</v>
          </cell>
          <cell r="Q271" t="str">
            <v>-</v>
          </cell>
          <cell r="R271" t="str">
            <v>買取</v>
          </cell>
          <cell r="S271" t="str">
            <v>-</v>
          </cell>
          <cell r="T271" t="str">
            <v>Ｒ７年９月</v>
          </cell>
          <cell r="U271" t="str">
            <v>×</v>
          </cell>
          <cell r="V271" t="str">
            <v>フィリップス</v>
          </cell>
          <cell r="W271" t="str">
            <v>ハートスタートHS1</v>
          </cell>
          <cell r="X271" t="str">
            <v>有</v>
          </cell>
          <cell r="Z271" t="str">
            <v>8:30～16:50</v>
          </cell>
          <cell r="AA271" t="str">
            <v>×</v>
          </cell>
          <cell r="AB271" t="str">
            <v>×</v>
          </cell>
          <cell r="AC271" t="str">
            <v>×</v>
          </cell>
          <cell r="AD271" t="str">
            <v>平日：8:30～16:50</v>
          </cell>
          <cell r="AE271" t="str">
            <v>土曜：×　／　日曜：×　／　祝日：×</v>
          </cell>
          <cell r="AI271" t="str">
            <v>教育委員会健康教育課</v>
          </cell>
        </row>
        <row r="272">
          <cell r="G272" t="str">
            <v>楠那中学校</v>
          </cell>
          <cell r="H272" t="str">
            <v>広島市</v>
          </cell>
          <cell r="I272" t="str">
            <v>広島市</v>
          </cell>
          <cell r="J272" t="str">
            <v>広島市南区楠那町4-1</v>
          </cell>
          <cell r="K272">
            <v>1</v>
          </cell>
          <cell r="L272" t="str">
            <v>令和３年１０月</v>
          </cell>
          <cell r="M272">
            <v>1</v>
          </cell>
          <cell r="N272" t="str">
            <v>階</v>
          </cell>
          <cell r="O272" t="str">
            <v>正面玄関</v>
          </cell>
          <cell r="P272" t="str">
            <v>1階 正面玄関</v>
          </cell>
          <cell r="Q272" t="str">
            <v>-</v>
          </cell>
          <cell r="R272" t="str">
            <v>買取</v>
          </cell>
          <cell r="S272" t="str">
            <v>-</v>
          </cell>
          <cell r="T272" t="str">
            <v>Ｒ７年９月</v>
          </cell>
          <cell r="U272" t="str">
            <v>×</v>
          </cell>
          <cell r="V272" t="str">
            <v>フィリップス</v>
          </cell>
          <cell r="W272" t="str">
            <v>ハートスタートHS1＋e</v>
          </cell>
          <cell r="X272" t="str">
            <v>有</v>
          </cell>
          <cell r="Z272" t="str">
            <v>8:30～16:50</v>
          </cell>
          <cell r="AA272" t="str">
            <v>×</v>
          </cell>
          <cell r="AB272" t="str">
            <v>×</v>
          </cell>
          <cell r="AC272" t="str">
            <v>×</v>
          </cell>
          <cell r="AD272" t="str">
            <v>平日：8:30～16:50</v>
          </cell>
          <cell r="AE272" t="str">
            <v>土曜：×　／　日曜：×　／　祝日：×</v>
          </cell>
          <cell r="AI272" t="str">
            <v>教育委員会健康教育課</v>
          </cell>
        </row>
        <row r="273">
          <cell r="G273" t="str">
            <v>己斐小学校</v>
          </cell>
          <cell r="H273" t="str">
            <v>広島市</v>
          </cell>
          <cell r="I273" t="str">
            <v>広島市</v>
          </cell>
          <cell r="J273" t="str">
            <v>広島市西区己斐上2-1-1</v>
          </cell>
          <cell r="K273">
            <v>2</v>
          </cell>
          <cell r="L273" t="str">
            <v>令和５年２月</v>
          </cell>
          <cell r="M273">
            <v>1</v>
          </cell>
          <cell r="N273" t="str">
            <v>階</v>
          </cell>
          <cell r="O273" t="str">
            <v>体育館</v>
          </cell>
          <cell r="P273" t="str">
            <v>1階 体育館</v>
          </cell>
          <cell r="Q273" t="str">
            <v>-</v>
          </cell>
          <cell r="R273" t="str">
            <v>買取</v>
          </cell>
          <cell r="S273" t="str">
            <v>-</v>
          </cell>
          <cell r="T273" t="str">
            <v>Ｒ９年２月</v>
          </cell>
          <cell r="U273" t="str">
            <v>×</v>
          </cell>
          <cell r="V273" t="str">
            <v>日本光電</v>
          </cell>
          <cell r="W273" t="str">
            <v>カルジオライフAEDー３１００</v>
          </cell>
          <cell r="X273" t="str">
            <v>有</v>
          </cell>
          <cell r="Z273" t="str">
            <v>8:30～16:50</v>
          </cell>
          <cell r="AA273" t="str">
            <v>×</v>
          </cell>
          <cell r="AB273" t="str">
            <v>×</v>
          </cell>
          <cell r="AC273" t="str">
            <v>×</v>
          </cell>
          <cell r="AD273" t="str">
            <v>平日：8:30～16:50</v>
          </cell>
          <cell r="AE273" t="str">
            <v>土曜：×　／　日曜：×　／　祝日：×</v>
          </cell>
          <cell r="AI273" t="str">
            <v>教育委員会健康教育課</v>
          </cell>
        </row>
        <row r="274">
          <cell r="G274" t="str">
            <v>己斐上中学校</v>
          </cell>
          <cell r="H274" t="str">
            <v>広島市</v>
          </cell>
          <cell r="I274" t="str">
            <v>広島市</v>
          </cell>
          <cell r="J274" t="str">
            <v>広島市西区己斐上6-452-4</v>
          </cell>
          <cell r="K274">
            <v>1</v>
          </cell>
          <cell r="L274" t="str">
            <v>令和３年１０月</v>
          </cell>
          <cell r="M274">
            <v>1</v>
          </cell>
          <cell r="N274" t="str">
            <v>階</v>
          </cell>
          <cell r="O274" t="str">
            <v>体育館入口</v>
          </cell>
          <cell r="P274" t="str">
            <v>1階 体育館入口</v>
          </cell>
          <cell r="Q274" t="str">
            <v>-</v>
          </cell>
          <cell r="R274" t="str">
            <v>買取</v>
          </cell>
          <cell r="S274" t="str">
            <v>-</v>
          </cell>
          <cell r="T274" t="str">
            <v>Ｒ７年９月</v>
          </cell>
          <cell r="U274" t="str">
            <v>×</v>
          </cell>
          <cell r="V274" t="str">
            <v>フィリップス</v>
          </cell>
          <cell r="W274" t="str">
            <v>ハートスタートHS1＋e</v>
          </cell>
          <cell r="X274" t="str">
            <v>有</v>
          </cell>
          <cell r="Z274" t="str">
            <v>8:30～16:50</v>
          </cell>
          <cell r="AA274" t="str">
            <v>×</v>
          </cell>
          <cell r="AB274" t="str">
            <v>×</v>
          </cell>
          <cell r="AC274" t="str">
            <v>×</v>
          </cell>
          <cell r="AD274" t="str">
            <v>平日：8:30～16:50</v>
          </cell>
          <cell r="AE274" t="str">
            <v>土曜：×　／　日曜：×　／　祝日：×</v>
          </cell>
          <cell r="AI274" t="str">
            <v>教育委員会健康教育課</v>
          </cell>
        </row>
        <row r="275">
          <cell r="G275" t="str">
            <v>己斐中学校</v>
          </cell>
          <cell r="H275" t="str">
            <v>広島市</v>
          </cell>
          <cell r="I275" t="str">
            <v>広島市</v>
          </cell>
          <cell r="J275" t="str">
            <v>広島市西区己斐上3-35-1</v>
          </cell>
          <cell r="K275">
            <v>1</v>
          </cell>
          <cell r="L275" t="str">
            <v>令和３年１０月</v>
          </cell>
          <cell r="M275">
            <v>1</v>
          </cell>
          <cell r="N275" t="str">
            <v>階</v>
          </cell>
          <cell r="O275" t="str">
            <v>正面玄関（北校舎）</v>
          </cell>
          <cell r="P275" t="str">
            <v>1階 正面玄関（北校舎）</v>
          </cell>
          <cell r="Q275" t="str">
            <v>-</v>
          </cell>
          <cell r="R275" t="str">
            <v>買取</v>
          </cell>
          <cell r="S275" t="str">
            <v>-</v>
          </cell>
          <cell r="T275" t="str">
            <v>Ｒ年７年９月</v>
          </cell>
          <cell r="U275" t="str">
            <v>×</v>
          </cell>
          <cell r="V275" t="str">
            <v>フィリップス</v>
          </cell>
          <cell r="W275" t="str">
            <v>ハートスタートHS1</v>
          </cell>
          <cell r="X275" t="str">
            <v>有</v>
          </cell>
          <cell r="Z275" t="str">
            <v>8:30～16:50</v>
          </cell>
          <cell r="AA275" t="str">
            <v>×</v>
          </cell>
          <cell r="AB275" t="str">
            <v>×</v>
          </cell>
          <cell r="AC275" t="str">
            <v>×</v>
          </cell>
          <cell r="AD275" t="str">
            <v>平日：8:30～16:50</v>
          </cell>
          <cell r="AE275" t="str">
            <v>土曜：×　／　日曜：×　／　祝日：×</v>
          </cell>
          <cell r="AI275" t="str">
            <v>教育委員会健康教育課</v>
          </cell>
        </row>
        <row r="276">
          <cell r="G276" t="str">
            <v>国泰寺中学校</v>
          </cell>
          <cell r="H276" t="str">
            <v>広島市</v>
          </cell>
          <cell r="I276" t="str">
            <v>広島市</v>
          </cell>
          <cell r="J276" t="str">
            <v>広島市中区国泰寺町1-1-41</v>
          </cell>
          <cell r="K276">
            <v>1</v>
          </cell>
          <cell r="L276" t="str">
            <v>令和３年１０月</v>
          </cell>
          <cell r="M276">
            <v>1</v>
          </cell>
          <cell r="N276" t="str">
            <v>階</v>
          </cell>
          <cell r="O276" t="str">
            <v>正面玄関</v>
          </cell>
          <cell r="P276" t="str">
            <v>1階 正面玄関</v>
          </cell>
          <cell r="Q276" t="str">
            <v>-</v>
          </cell>
          <cell r="R276" t="str">
            <v>買取</v>
          </cell>
          <cell r="S276" t="str">
            <v>-</v>
          </cell>
          <cell r="T276" t="str">
            <v>Ｒ7年9月</v>
          </cell>
          <cell r="U276" t="str">
            <v>×</v>
          </cell>
          <cell r="V276" t="str">
            <v>フィリップス</v>
          </cell>
          <cell r="W276" t="str">
            <v>ハートスタートHS1</v>
          </cell>
          <cell r="X276" t="str">
            <v>有</v>
          </cell>
          <cell r="Z276" t="str">
            <v>8:30～16:50</v>
          </cell>
          <cell r="AA276" t="str">
            <v>×</v>
          </cell>
          <cell r="AB276" t="str">
            <v>×</v>
          </cell>
          <cell r="AC276" t="str">
            <v>×</v>
          </cell>
          <cell r="AD276" t="str">
            <v>平日：8:30～16:50</v>
          </cell>
          <cell r="AE276" t="str">
            <v>土曜：×　／　日曜：×　／　祝日：×</v>
          </cell>
          <cell r="AI276" t="str">
            <v>教育委員会健康教育課</v>
          </cell>
        </row>
        <row r="277">
          <cell r="G277" t="str">
            <v>砂谷中学校</v>
          </cell>
          <cell r="H277" t="str">
            <v>広島市</v>
          </cell>
          <cell r="I277" t="str">
            <v>広島市</v>
          </cell>
          <cell r="J277" t="str">
            <v>広島市佐伯区湯来町大字伏谷5-1</v>
          </cell>
          <cell r="K277">
            <v>1</v>
          </cell>
          <cell r="L277" t="str">
            <v>令和３年１０月</v>
          </cell>
          <cell r="M277">
            <v>1</v>
          </cell>
          <cell r="N277" t="str">
            <v>階</v>
          </cell>
          <cell r="O277" t="str">
            <v>正面玄関前</v>
          </cell>
          <cell r="P277" t="str">
            <v>1階 正面玄関前</v>
          </cell>
          <cell r="Q277" t="str">
            <v>-</v>
          </cell>
          <cell r="R277" t="str">
            <v>買取</v>
          </cell>
          <cell r="S277" t="str">
            <v>-</v>
          </cell>
          <cell r="T277" t="str">
            <v>Ｒ７年９月</v>
          </cell>
          <cell r="U277" t="str">
            <v>×</v>
          </cell>
          <cell r="V277" t="str">
            <v>フィリップス</v>
          </cell>
          <cell r="W277" t="str">
            <v>ハートスタートHS1</v>
          </cell>
          <cell r="X277" t="str">
            <v>有</v>
          </cell>
          <cell r="Z277" t="str">
            <v>8:30～16:50</v>
          </cell>
          <cell r="AA277" t="str">
            <v>×</v>
          </cell>
          <cell r="AB277" t="str">
            <v>×</v>
          </cell>
          <cell r="AC277" t="str">
            <v>×</v>
          </cell>
          <cell r="AD277" t="str">
            <v>平日：8:30～16:50</v>
          </cell>
          <cell r="AE277" t="str">
            <v>土曜：×　／　日曜：×　／　祝日：×</v>
          </cell>
          <cell r="AI277" t="str">
            <v>教育委員会健康教育課</v>
          </cell>
        </row>
        <row r="278">
          <cell r="G278" t="str">
            <v>五月が丘中学校</v>
          </cell>
          <cell r="H278" t="str">
            <v>広島市</v>
          </cell>
          <cell r="I278" t="str">
            <v>広島市</v>
          </cell>
          <cell r="J278" t="str">
            <v>広島市佐伯区五月が丘2-23-1</v>
          </cell>
          <cell r="K278">
            <v>1</v>
          </cell>
          <cell r="L278" t="str">
            <v>令和３年１０月</v>
          </cell>
          <cell r="M278">
            <v>1</v>
          </cell>
          <cell r="N278" t="str">
            <v>階</v>
          </cell>
          <cell r="O278" t="str">
            <v>生徒玄関</v>
          </cell>
          <cell r="P278" t="str">
            <v>1階 生徒玄関</v>
          </cell>
          <cell r="Q278" t="str">
            <v>-</v>
          </cell>
          <cell r="R278" t="str">
            <v>買取</v>
          </cell>
          <cell r="S278" t="str">
            <v>-</v>
          </cell>
          <cell r="T278" t="str">
            <v>Ｒ９年５月</v>
          </cell>
          <cell r="U278" t="str">
            <v>×</v>
          </cell>
          <cell r="V278" t="str">
            <v>フィリップス</v>
          </cell>
          <cell r="W278" t="str">
            <v>ハートスタートHS1＋e</v>
          </cell>
          <cell r="X278" t="str">
            <v>有</v>
          </cell>
          <cell r="Z278" t="str">
            <v>8:30～16:50</v>
          </cell>
          <cell r="AA278" t="str">
            <v>×</v>
          </cell>
          <cell r="AB278" t="str">
            <v>×</v>
          </cell>
          <cell r="AC278" t="str">
            <v>×</v>
          </cell>
          <cell r="AD278" t="str">
            <v>平日：8:30～16:50</v>
          </cell>
          <cell r="AE278" t="str">
            <v>土曜：×　／　日曜：×　／　祝日：×</v>
          </cell>
          <cell r="AI278" t="str">
            <v>教育委員会健康教育課</v>
          </cell>
        </row>
        <row r="279">
          <cell r="G279" t="str">
            <v>三篠小学校</v>
          </cell>
          <cell r="H279" t="str">
            <v>広島市</v>
          </cell>
          <cell r="I279" t="str">
            <v>広島市</v>
          </cell>
          <cell r="J279" t="str">
            <v>広島市西区三篠町1-9-25</v>
          </cell>
          <cell r="K279">
            <v>2</v>
          </cell>
          <cell r="L279" t="str">
            <v>令和３年１０月</v>
          </cell>
          <cell r="M279">
            <v>1</v>
          </cell>
          <cell r="N279" t="str">
            <v>階</v>
          </cell>
          <cell r="O279" t="str">
            <v>正面玄関</v>
          </cell>
          <cell r="P279" t="str">
            <v>1階 正面玄関</v>
          </cell>
          <cell r="Q279" t="str">
            <v>-</v>
          </cell>
          <cell r="R279" t="str">
            <v>買取</v>
          </cell>
          <cell r="S279" t="str">
            <v>-</v>
          </cell>
          <cell r="T279" t="str">
            <v>Ｒ１１年３月</v>
          </cell>
          <cell r="U279" t="str">
            <v>×</v>
          </cell>
          <cell r="V279" t="str">
            <v>フィリップス</v>
          </cell>
          <cell r="W279" t="str">
            <v>ハートスタートHS1</v>
          </cell>
          <cell r="X279" t="str">
            <v>有</v>
          </cell>
          <cell r="Z279" t="str">
            <v>8:30～16:50</v>
          </cell>
          <cell r="AA279" t="str">
            <v>×</v>
          </cell>
          <cell r="AB279" t="str">
            <v>×</v>
          </cell>
          <cell r="AC279" t="str">
            <v>×</v>
          </cell>
          <cell r="AD279" t="str">
            <v>平日：8:30～16:50</v>
          </cell>
          <cell r="AE279" t="str">
            <v>土曜：×　／　日曜：×　／　祝日：×</v>
          </cell>
          <cell r="AI279" t="str">
            <v>教育委員会健康教育課</v>
          </cell>
        </row>
        <row r="280">
          <cell r="G280" t="str">
            <v>瀬野川東中学校</v>
          </cell>
          <cell r="H280" t="str">
            <v>広島市</v>
          </cell>
          <cell r="I280" t="str">
            <v>広島市</v>
          </cell>
          <cell r="J280" t="str">
            <v>広島市安芸区中野7-29-1</v>
          </cell>
          <cell r="K280">
            <v>1</v>
          </cell>
          <cell r="L280" t="str">
            <v>令和３年１０月</v>
          </cell>
          <cell r="M280">
            <v>1</v>
          </cell>
          <cell r="N280" t="str">
            <v>階</v>
          </cell>
          <cell r="O280" t="str">
            <v>正面玄関外</v>
          </cell>
          <cell r="P280" t="str">
            <v>1階 正面玄関外</v>
          </cell>
          <cell r="Q280" t="str">
            <v>-</v>
          </cell>
          <cell r="R280" t="str">
            <v>買取</v>
          </cell>
          <cell r="S280" t="str">
            <v>-</v>
          </cell>
          <cell r="T280" t="str">
            <v>Ｒ７年９月</v>
          </cell>
          <cell r="U280" t="str">
            <v>×</v>
          </cell>
          <cell r="V280" t="str">
            <v>フィリップス</v>
          </cell>
          <cell r="W280" t="str">
            <v>ハートスタートHS1＋e</v>
          </cell>
          <cell r="X280" t="str">
            <v>有</v>
          </cell>
          <cell r="Z280" t="str">
            <v>8:30～16:50</v>
          </cell>
          <cell r="AA280" t="str">
            <v>×</v>
          </cell>
          <cell r="AB280" t="str">
            <v>×</v>
          </cell>
          <cell r="AC280" t="str">
            <v>×</v>
          </cell>
          <cell r="AD280" t="str">
            <v>平日：8:30～16:50</v>
          </cell>
          <cell r="AE280" t="str">
            <v>土曜：×　／　日曜：×　／　祝日：×</v>
          </cell>
          <cell r="AI280" t="str">
            <v>教育委員会健康教育課</v>
          </cell>
        </row>
        <row r="281">
          <cell r="G281" t="str">
            <v>高取北中学校</v>
          </cell>
          <cell r="H281" t="str">
            <v>広島市</v>
          </cell>
          <cell r="I281" t="str">
            <v>広島市</v>
          </cell>
          <cell r="J281" t="str">
            <v>広島市安佐南区高取北3-19-1</v>
          </cell>
          <cell r="K281">
            <v>1</v>
          </cell>
          <cell r="L281" t="str">
            <v>令和３年１０月</v>
          </cell>
          <cell r="M281">
            <v>1</v>
          </cell>
          <cell r="N281" t="str">
            <v>階</v>
          </cell>
          <cell r="O281" t="str">
            <v>玄関外</v>
          </cell>
          <cell r="P281" t="str">
            <v>1階 玄関外</v>
          </cell>
          <cell r="Q281" t="str">
            <v>-</v>
          </cell>
          <cell r="R281" t="str">
            <v>買取</v>
          </cell>
          <cell r="S281" t="str">
            <v>-</v>
          </cell>
          <cell r="T281" t="str">
            <v>Ｒ１１年３月</v>
          </cell>
          <cell r="U281" t="str">
            <v>×</v>
          </cell>
          <cell r="V281" t="str">
            <v>フィリップス</v>
          </cell>
          <cell r="W281" t="str">
            <v>ハートスタートHS1</v>
          </cell>
          <cell r="X281" t="str">
            <v>有</v>
          </cell>
          <cell r="Z281" t="str">
            <v>8:30～16:50</v>
          </cell>
          <cell r="AA281" t="str">
            <v>×</v>
          </cell>
          <cell r="AB281" t="str">
            <v>×</v>
          </cell>
          <cell r="AC281" t="str">
            <v>×</v>
          </cell>
          <cell r="AD281" t="str">
            <v>平日：8:30～16:50</v>
          </cell>
          <cell r="AE281" t="str">
            <v>土曜：×　／　日曜：×　／　祝日：×</v>
          </cell>
          <cell r="AI281" t="str">
            <v>教育委員会健康教育課</v>
          </cell>
        </row>
        <row r="282">
          <cell r="G282" t="str">
            <v>長束中学校</v>
          </cell>
          <cell r="H282" t="str">
            <v>広島市</v>
          </cell>
          <cell r="I282" t="str">
            <v>広島市</v>
          </cell>
          <cell r="J282" t="str">
            <v>広島市安佐南区長束西1-26-2</v>
          </cell>
          <cell r="K282">
            <v>1</v>
          </cell>
          <cell r="L282" t="str">
            <v>令和３年１０月</v>
          </cell>
          <cell r="M282">
            <v>1</v>
          </cell>
          <cell r="N282" t="str">
            <v>階</v>
          </cell>
          <cell r="O282" t="str">
            <v>正面玄関</v>
          </cell>
          <cell r="P282" t="str">
            <v>1階 正面玄関</v>
          </cell>
          <cell r="Q282" t="str">
            <v>-</v>
          </cell>
          <cell r="R282" t="str">
            <v>買取</v>
          </cell>
          <cell r="S282" t="str">
            <v>-</v>
          </cell>
          <cell r="T282" t="str">
            <v>Ｒ７年９月</v>
          </cell>
          <cell r="U282" t="str">
            <v>×</v>
          </cell>
          <cell r="V282" t="str">
            <v>フィリップス</v>
          </cell>
          <cell r="W282" t="str">
            <v>ハートスタートHS1</v>
          </cell>
          <cell r="X282" t="str">
            <v>有</v>
          </cell>
          <cell r="Z282" t="str">
            <v>8:30～16:50</v>
          </cell>
          <cell r="AA282" t="str">
            <v>×</v>
          </cell>
          <cell r="AB282" t="str">
            <v>×</v>
          </cell>
          <cell r="AC282" t="str">
            <v>×</v>
          </cell>
          <cell r="AD282" t="str">
            <v>平日：8:30～16:50</v>
          </cell>
          <cell r="AE282" t="str">
            <v>土曜：×　／　日曜：×　／　祝日：×</v>
          </cell>
          <cell r="AI282" t="str">
            <v>教育委員会健康教育課</v>
          </cell>
        </row>
        <row r="283">
          <cell r="G283" t="str">
            <v>似島中学校</v>
          </cell>
          <cell r="H283" t="str">
            <v>広島市</v>
          </cell>
          <cell r="I283" t="str">
            <v>広島市</v>
          </cell>
          <cell r="J283" t="str">
            <v>広島市南区似島町南風泊2250</v>
          </cell>
          <cell r="K283">
            <v>1</v>
          </cell>
          <cell r="L283" t="str">
            <v>令和３年１０月</v>
          </cell>
          <cell r="M283">
            <v>1</v>
          </cell>
          <cell r="N283" t="str">
            <v>階</v>
          </cell>
          <cell r="O283" t="str">
            <v>事務室前</v>
          </cell>
          <cell r="P283" t="str">
            <v>1階 事務室前</v>
          </cell>
          <cell r="Q283" t="str">
            <v>-</v>
          </cell>
          <cell r="R283" t="str">
            <v>買取</v>
          </cell>
          <cell r="S283" t="str">
            <v>-</v>
          </cell>
          <cell r="T283" t="str">
            <v>R7年10月4日</v>
          </cell>
          <cell r="U283" t="str">
            <v>×</v>
          </cell>
          <cell r="V283" t="str">
            <v>フィリップス</v>
          </cell>
          <cell r="W283" t="str">
            <v>ハートスタートHS1</v>
          </cell>
          <cell r="X283" t="str">
            <v>有</v>
          </cell>
          <cell r="Z283" t="str">
            <v>8:30～16:50</v>
          </cell>
          <cell r="AA283" t="str">
            <v>×</v>
          </cell>
          <cell r="AB283" t="str">
            <v>×</v>
          </cell>
          <cell r="AC283" t="str">
            <v>×</v>
          </cell>
          <cell r="AD283" t="str">
            <v>平日：8:30～16:50</v>
          </cell>
          <cell r="AE283" t="str">
            <v>土曜：×　／　日曜：×　／　祝日：×</v>
          </cell>
          <cell r="AI283" t="str">
            <v>教育委員会健康教育課</v>
          </cell>
        </row>
        <row r="284">
          <cell r="G284" t="str">
            <v>仁保中学校</v>
          </cell>
          <cell r="H284" t="str">
            <v>広島市</v>
          </cell>
          <cell r="I284" t="str">
            <v>広島市</v>
          </cell>
          <cell r="J284" t="str">
            <v>広島市南区仁保1-56-1</v>
          </cell>
          <cell r="K284">
            <v>1</v>
          </cell>
          <cell r="L284" t="str">
            <v>令和３年１０月</v>
          </cell>
          <cell r="M284">
            <v>1</v>
          </cell>
          <cell r="N284" t="str">
            <v>階</v>
          </cell>
          <cell r="O284" t="str">
            <v>正面玄関</v>
          </cell>
          <cell r="P284" t="str">
            <v>1階 正面玄関</v>
          </cell>
          <cell r="Q284" t="str">
            <v>-</v>
          </cell>
          <cell r="R284" t="str">
            <v>買取</v>
          </cell>
          <cell r="S284" t="str">
            <v>-</v>
          </cell>
          <cell r="T284" t="str">
            <v>Ｒ７年９月</v>
          </cell>
          <cell r="U284" t="str">
            <v>×</v>
          </cell>
          <cell r="V284" t="str">
            <v>フィリップス</v>
          </cell>
          <cell r="W284" t="str">
            <v>ハートスタートＨＳ１＋e</v>
          </cell>
          <cell r="X284" t="str">
            <v>有</v>
          </cell>
          <cell r="Z284" t="str">
            <v>8:30～16:50</v>
          </cell>
          <cell r="AA284" t="str">
            <v>×</v>
          </cell>
          <cell r="AB284" t="str">
            <v>×</v>
          </cell>
          <cell r="AC284" t="str">
            <v>×</v>
          </cell>
          <cell r="AD284" t="str">
            <v>平日：8:30～16:50</v>
          </cell>
          <cell r="AE284" t="str">
            <v>土曜：×　／　日曜：×　／　祝日：×</v>
          </cell>
          <cell r="AI284" t="str">
            <v>教育委員会健康教育課</v>
          </cell>
        </row>
        <row r="285">
          <cell r="G285" t="str">
            <v>幟町中学校</v>
          </cell>
          <cell r="H285" t="str">
            <v>広島市</v>
          </cell>
          <cell r="I285" t="str">
            <v>広島市</v>
          </cell>
          <cell r="J285" t="str">
            <v>広島市中区上幟町6-29</v>
          </cell>
          <cell r="K285">
            <v>1</v>
          </cell>
          <cell r="L285" t="str">
            <v>令和３年１０月</v>
          </cell>
          <cell r="M285">
            <v>1</v>
          </cell>
          <cell r="N285" t="str">
            <v>階</v>
          </cell>
          <cell r="O285" t="str">
            <v>正面玄関外</v>
          </cell>
          <cell r="P285" t="str">
            <v>1階 正面玄関外</v>
          </cell>
          <cell r="Q285" t="str">
            <v>-</v>
          </cell>
          <cell r="R285" t="str">
            <v>買取</v>
          </cell>
          <cell r="S285" t="str">
            <v>-</v>
          </cell>
          <cell r="T285" t="str">
            <v>Ｒ７年１０月</v>
          </cell>
          <cell r="U285" t="str">
            <v>×</v>
          </cell>
          <cell r="V285" t="str">
            <v>フィリップス</v>
          </cell>
          <cell r="W285" t="str">
            <v>ハートスタートHS1＋e</v>
          </cell>
          <cell r="X285" t="str">
            <v>有</v>
          </cell>
          <cell r="Z285" t="str">
            <v>8:30～16:50</v>
          </cell>
          <cell r="AA285" t="str">
            <v>×</v>
          </cell>
          <cell r="AB285" t="str">
            <v>×</v>
          </cell>
          <cell r="AC285" t="str">
            <v>×</v>
          </cell>
          <cell r="AD285" t="str">
            <v>平日：8:30～16:50</v>
          </cell>
          <cell r="AE285" t="str">
            <v>土曜：×　／　日曜：×　／　祝日：×</v>
          </cell>
          <cell r="AI285" t="str">
            <v>教育委員会健康教育課</v>
          </cell>
        </row>
        <row r="286">
          <cell r="G286" t="str">
            <v>日浦中学校</v>
          </cell>
          <cell r="H286" t="str">
            <v>広島市</v>
          </cell>
          <cell r="I286" t="str">
            <v>広島市</v>
          </cell>
          <cell r="J286" t="str">
            <v>広島市安佐北区あさひが丘7-20-1</v>
          </cell>
          <cell r="K286">
            <v>1</v>
          </cell>
          <cell r="L286" t="str">
            <v>令和３年１０月</v>
          </cell>
          <cell r="M286">
            <v>1</v>
          </cell>
          <cell r="N286" t="str">
            <v>階</v>
          </cell>
          <cell r="O286" t="str">
            <v>正面玄関</v>
          </cell>
          <cell r="P286" t="str">
            <v>1階 正面玄関</v>
          </cell>
          <cell r="Q286" t="str">
            <v>-</v>
          </cell>
          <cell r="R286" t="str">
            <v>買取</v>
          </cell>
          <cell r="S286" t="str">
            <v>-</v>
          </cell>
          <cell r="T286" t="str">
            <v>R7年９月</v>
          </cell>
          <cell r="U286" t="str">
            <v>×</v>
          </cell>
          <cell r="V286" t="str">
            <v>フィリップス</v>
          </cell>
          <cell r="W286" t="str">
            <v>ハートスタートHS1＋e</v>
          </cell>
          <cell r="X286" t="str">
            <v>有</v>
          </cell>
          <cell r="Z286" t="str">
            <v>8:30～16:50</v>
          </cell>
          <cell r="AA286" t="str">
            <v>×</v>
          </cell>
          <cell r="AB286" t="str">
            <v>×</v>
          </cell>
          <cell r="AC286" t="str">
            <v>×</v>
          </cell>
          <cell r="AD286" t="str">
            <v>平日：8:30～16:50</v>
          </cell>
          <cell r="AE286" t="str">
            <v>土曜：×　／　日曜：×　／　祝日：×</v>
          </cell>
          <cell r="AI286" t="str">
            <v>教育委員会健康教育課</v>
          </cell>
        </row>
        <row r="287">
          <cell r="G287" t="str">
            <v>広島工業高等学校</v>
          </cell>
          <cell r="H287" t="str">
            <v>広島市</v>
          </cell>
          <cell r="I287" t="str">
            <v>広島市</v>
          </cell>
          <cell r="J287" t="str">
            <v>広島市南区東本浦町1-18</v>
          </cell>
          <cell r="K287">
            <v>1</v>
          </cell>
          <cell r="L287" t="str">
            <v>令和３年１０月</v>
          </cell>
          <cell r="M287">
            <v>1</v>
          </cell>
          <cell r="N287" t="str">
            <v>階</v>
          </cell>
          <cell r="O287" t="str">
            <v>体育館正面玄関</v>
          </cell>
          <cell r="P287" t="str">
            <v>1階 体育館正面玄関</v>
          </cell>
          <cell r="Q287" t="str">
            <v>-</v>
          </cell>
          <cell r="R287" t="str">
            <v>買取</v>
          </cell>
          <cell r="S287" t="str">
            <v>-</v>
          </cell>
          <cell r="T287" t="str">
            <v>Ｒ７年９月</v>
          </cell>
          <cell r="U287" t="str">
            <v>×</v>
          </cell>
          <cell r="V287" t="str">
            <v>フィリップス</v>
          </cell>
          <cell r="W287" t="str">
            <v>ハートスタートHS1</v>
          </cell>
          <cell r="X287" t="str">
            <v>有</v>
          </cell>
          <cell r="Z287" t="str">
            <v>8:30～16:50</v>
          </cell>
          <cell r="AA287" t="str">
            <v>×</v>
          </cell>
          <cell r="AB287" t="str">
            <v>×</v>
          </cell>
          <cell r="AC287" t="str">
            <v>×</v>
          </cell>
          <cell r="AD287" t="str">
            <v>平日：8:30～16:50</v>
          </cell>
          <cell r="AE287" t="str">
            <v>土曜：×　／　日曜：×　／　祝日：×</v>
          </cell>
          <cell r="AI287" t="str">
            <v>教育委員会健康教育課</v>
          </cell>
        </row>
        <row r="288">
          <cell r="G288" t="str">
            <v>広島特別支援学校</v>
          </cell>
          <cell r="H288" t="str">
            <v>広島市</v>
          </cell>
          <cell r="I288" t="str">
            <v>広島市</v>
          </cell>
          <cell r="J288" t="str">
            <v>広島市南区出島4-1-1</v>
          </cell>
          <cell r="K288">
            <v>1</v>
          </cell>
          <cell r="L288" t="str">
            <v>令和３年１０月</v>
          </cell>
          <cell r="M288">
            <v>1</v>
          </cell>
          <cell r="N288" t="str">
            <v>階</v>
          </cell>
          <cell r="O288" t="str">
            <v>正面玄関</v>
          </cell>
          <cell r="P288" t="str">
            <v>1階 正面玄関</v>
          </cell>
          <cell r="Q288" t="str">
            <v>-</v>
          </cell>
          <cell r="R288" t="str">
            <v>買取</v>
          </cell>
          <cell r="S288" t="str">
            <v>-</v>
          </cell>
          <cell r="T288" t="str">
            <v>Ｒ7年9月</v>
          </cell>
          <cell r="U288" t="str">
            <v>×</v>
          </cell>
          <cell r="V288" t="str">
            <v>フィリップス</v>
          </cell>
          <cell r="W288" t="str">
            <v>ハートスタートHS1＋e</v>
          </cell>
          <cell r="X288" t="str">
            <v>有</v>
          </cell>
          <cell r="Z288" t="str">
            <v>8:30～16:50</v>
          </cell>
          <cell r="AA288" t="str">
            <v>×</v>
          </cell>
          <cell r="AB288" t="str">
            <v>×</v>
          </cell>
          <cell r="AC288" t="str">
            <v>×</v>
          </cell>
          <cell r="AD288" t="str">
            <v>平日：8:30～16:50</v>
          </cell>
          <cell r="AE288" t="str">
            <v>土曜：×　／　日曜：×　／　祝日：×</v>
          </cell>
          <cell r="AI288" t="str">
            <v>教育委員会健康教育課</v>
          </cell>
        </row>
        <row r="289">
          <cell r="G289" t="str">
            <v>福木中学校</v>
          </cell>
          <cell r="H289" t="str">
            <v>広島市</v>
          </cell>
          <cell r="I289" t="str">
            <v>広島市</v>
          </cell>
          <cell r="J289" t="str">
            <v>広島市東区馬木9-1-5</v>
          </cell>
          <cell r="K289">
            <v>1</v>
          </cell>
          <cell r="L289" t="str">
            <v>令和５年１２月</v>
          </cell>
          <cell r="M289">
            <v>1</v>
          </cell>
          <cell r="N289" t="str">
            <v>階</v>
          </cell>
          <cell r="O289" t="str">
            <v>玄関前（屋外）</v>
          </cell>
          <cell r="P289" t="str">
            <v>1階 玄関前（屋外）</v>
          </cell>
          <cell r="Q289" t="str">
            <v>-</v>
          </cell>
          <cell r="R289" t="str">
            <v>買取</v>
          </cell>
          <cell r="S289" t="str">
            <v>-</v>
          </cell>
          <cell r="T289" t="str">
            <v>Ｒ７年９月</v>
          </cell>
          <cell r="U289" t="str">
            <v>×</v>
          </cell>
          <cell r="V289" t="str">
            <v>フィリップス</v>
          </cell>
          <cell r="W289" t="str">
            <v>ハートスタートHS1＋</v>
          </cell>
          <cell r="X289" t="str">
            <v>有</v>
          </cell>
          <cell r="Z289" t="str">
            <v>8:30～16:50</v>
          </cell>
          <cell r="AA289" t="str">
            <v>×</v>
          </cell>
          <cell r="AB289" t="str">
            <v>×</v>
          </cell>
          <cell r="AC289" t="str">
            <v>×</v>
          </cell>
          <cell r="AD289" t="str">
            <v>平日：8:30～16:50</v>
          </cell>
          <cell r="AE289" t="str">
            <v>土曜：×　／　日曜：×　／　祝日：×</v>
          </cell>
          <cell r="AI289" t="str">
            <v>教育委員会健康教育課</v>
          </cell>
        </row>
        <row r="290">
          <cell r="G290" t="str">
            <v>舟入高等学校</v>
          </cell>
          <cell r="H290" t="str">
            <v>広島市</v>
          </cell>
          <cell r="I290" t="str">
            <v>広島市</v>
          </cell>
          <cell r="J290" t="str">
            <v>広島市中区舟入南1-4-4</v>
          </cell>
          <cell r="K290">
            <v>1</v>
          </cell>
          <cell r="L290" t="str">
            <v>令和３年１０月</v>
          </cell>
          <cell r="M290">
            <v>1</v>
          </cell>
          <cell r="N290" t="str">
            <v>階</v>
          </cell>
          <cell r="O290" t="str">
            <v>事務</v>
          </cell>
          <cell r="P290" t="str">
            <v>1階 事務</v>
          </cell>
          <cell r="Q290" t="str">
            <v>-</v>
          </cell>
          <cell r="R290" t="str">
            <v>買取</v>
          </cell>
          <cell r="S290" t="str">
            <v>-</v>
          </cell>
          <cell r="T290" t="str">
            <v>Ｒ7年9月</v>
          </cell>
          <cell r="U290" t="str">
            <v>有</v>
          </cell>
          <cell r="V290" t="str">
            <v>フィリップス</v>
          </cell>
          <cell r="W290" t="str">
            <v>ハートスタートHS1</v>
          </cell>
          <cell r="X290" t="str">
            <v>有</v>
          </cell>
          <cell r="Z290" t="str">
            <v>8:30～16:50</v>
          </cell>
          <cell r="AA290" t="str">
            <v>×</v>
          </cell>
          <cell r="AB290" t="str">
            <v>×</v>
          </cell>
          <cell r="AC290" t="str">
            <v>×</v>
          </cell>
          <cell r="AD290" t="str">
            <v>平日：8:30～16:50</v>
          </cell>
          <cell r="AE290" t="str">
            <v>土曜：×　／　日曜：×　／　祝日：×</v>
          </cell>
          <cell r="AI290" t="str">
            <v>教育委員会健康教育課</v>
          </cell>
        </row>
        <row r="291">
          <cell r="G291" t="str">
            <v>三入中学校</v>
          </cell>
          <cell r="H291" t="str">
            <v>広島市</v>
          </cell>
          <cell r="I291" t="str">
            <v>広島市</v>
          </cell>
          <cell r="J291" t="str">
            <v>広島市安佐北区三入東1-7-1</v>
          </cell>
          <cell r="K291">
            <v>1</v>
          </cell>
          <cell r="L291" t="str">
            <v>令和３年１０月</v>
          </cell>
          <cell r="M291">
            <v>1</v>
          </cell>
          <cell r="N291" t="str">
            <v>階</v>
          </cell>
          <cell r="O291" t="str">
            <v>正面玄関</v>
          </cell>
          <cell r="P291" t="str">
            <v>1階 正面玄関</v>
          </cell>
          <cell r="Q291" t="str">
            <v>-</v>
          </cell>
          <cell r="R291" t="str">
            <v>買取</v>
          </cell>
          <cell r="S291" t="str">
            <v>-</v>
          </cell>
          <cell r="T291" t="str">
            <v>Ｒ7年12月</v>
          </cell>
          <cell r="U291" t="str">
            <v>×</v>
          </cell>
          <cell r="V291" t="str">
            <v>フィリップス</v>
          </cell>
          <cell r="W291" t="str">
            <v>ハートスタートHS1</v>
          </cell>
          <cell r="X291" t="str">
            <v>有</v>
          </cell>
          <cell r="Z291" t="str">
            <v>8:30～16:50</v>
          </cell>
          <cell r="AA291" t="str">
            <v>×</v>
          </cell>
          <cell r="AB291" t="str">
            <v>×</v>
          </cell>
          <cell r="AC291" t="str">
            <v>×</v>
          </cell>
          <cell r="AD291" t="str">
            <v>平日：8:30～16:50</v>
          </cell>
          <cell r="AE291" t="str">
            <v>土曜：×　／　日曜：×　／　祝日：×</v>
          </cell>
          <cell r="AI291" t="str">
            <v>教育委員会健康教育課</v>
          </cell>
        </row>
        <row r="292">
          <cell r="G292" t="str">
            <v>基町高等学校</v>
          </cell>
          <cell r="H292" t="str">
            <v>広島市</v>
          </cell>
          <cell r="I292" t="str">
            <v>広島市</v>
          </cell>
          <cell r="J292" t="str">
            <v>広島市中区西白島町25-1</v>
          </cell>
          <cell r="K292">
            <v>1</v>
          </cell>
          <cell r="L292" t="str">
            <v xml:space="preserve">
令和５年4月19日
(令和３年１０月設置)</v>
          </cell>
          <cell r="M292">
            <v>4</v>
          </cell>
          <cell r="N292" t="str">
            <v>階</v>
          </cell>
          <cell r="O292" t="str">
            <v>南棟４階エレベーター前</v>
          </cell>
          <cell r="P292" t="str">
            <v>4階 南棟４階エレベーター前</v>
          </cell>
          <cell r="Q292" t="str">
            <v>-</v>
          </cell>
          <cell r="R292" t="str">
            <v>買取</v>
          </cell>
          <cell r="S292" t="str">
            <v>-</v>
          </cell>
          <cell r="T292" t="str">
            <v>Ｒ7年9月</v>
          </cell>
          <cell r="U292" t="str">
            <v>×</v>
          </cell>
          <cell r="V292" t="str">
            <v>フィリップス</v>
          </cell>
          <cell r="W292" t="str">
            <v>ハートスタートHS1＋e</v>
          </cell>
          <cell r="X292" t="str">
            <v>有</v>
          </cell>
          <cell r="Z292" t="str">
            <v>8:30～16:50</v>
          </cell>
          <cell r="AA292" t="str">
            <v>×</v>
          </cell>
          <cell r="AB292" t="str">
            <v>×</v>
          </cell>
          <cell r="AC292" t="str">
            <v>×</v>
          </cell>
          <cell r="AD292" t="str">
            <v>平日：8:30～16:50</v>
          </cell>
          <cell r="AE292" t="str">
            <v>土曜：×　／　日曜：×　／　祝日：×</v>
          </cell>
          <cell r="AI292" t="str">
            <v>教育委員会健康教育課</v>
          </cell>
        </row>
        <row r="293">
          <cell r="G293" t="str">
            <v>湯来中学校</v>
          </cell>
          <cell r="H293" t="str">
            <v>広島市</v>
          </cell>
          <cell r="I293" t="str">
            <v>広島市</v>
          </cell>
          <cell r="J293" t="str">
            <v>広島市佐伯区湯来町大字和田112</v>
          </cell>
          <cell r="K293">
            <v>1</v>
          </cell>
          <cell r="L293" t="str">
            <v>令和３年１０月</v>
          </cell>
          <cell r="M293">
            <v>1</v>
          </cell>
          <cell r="N293" t="str">
            <v>階</v>
          </cell>
          <cell r="O293" t="str">
            <v>調理室前</v>
          </cell>
          <cell r="P293" t="str">
            <v>1階 調理室前</v>
          </cell>
          <cell r="Q293" t="str">
            <v>-</v>
          </cell>
          <cell r="R293" t="str">
            <v>買取</v>
          </cell>
          <cell r="S293" t="str">
            <v>-</v>
          </cell>
          <cell r="T293" t="str">
            <v>Ｒ7年9月</v>
          </cell>
          <cell r="U293" t="str">
            <v>×</v>
          </cell>
          <cell r="V293" t="str">
            <v>フィリップス</v>
          </cell>
          <cell r="W293" t="str">
            <v>ハートスタートHS1＋e</v>
          </cell>
          <cell r="X293" t="str">
            <v>有</v>
          </cell>
          <cell r="Z293" t="str">
            <v>8:30～16:50</v>
          </cell>
          <cell r="AA293" t="str">
            <v>×</v>
          </cell>
          <cell r="AB293" t="str">
            <v>×</v>
          </cell>
          <cell r="AC293" t="str">
            <v>×</v>
          </cell>
          <cell r="AD293" t="str">
            <v>平日：8:30～16:50</v>
          </cell>
          <cell r="AE293" t="str">
            <v>土曜：×　／　日曜：×　／　祝日：×</v>
          </cell>
          <cell r="AI293" t="str">
            <v>教育委員会健康教育課</v>
          </cell>
        </row>
        <row r="294">
          <cell r="G294" t="str">
            <v>早稲田中学校</v>
          </cell>
          <cell r="H294" t="str">
            <v>広島市</v>
          </cell>
          <cell r="I294" t="str">
            <v>広島市</v>
          </cell>
          <cell r="J294" t="str">
            <v>広島市東区牛田早稲田4-15-1</v>
          </cell>
          <cell r="K294">
            <v>1</v>
          </cell>
          <cell r="L294" t="str">
            <v>令和３年１０月</v>
          </cell>
          <cell r="M294">
            <v>1</v>
          </cell>
          <cell r="N294" t="str">
            <v>階</v>
          </cell>
          <cell r="O294" t="str">
            <v>体育館前</v>
          </cell>
          <cell r="P294" t="str">
            <v>1階 体育館前</v>
          </cell>
          <cell r="Q294" t="str">
            <v>-</v>
          </cell>
          <cell r="R294" t="str">
            <v>買取</v>
          </cell>
          <cell r="S294" t="str">
            <v>-</v>
          </cell>
          <cell r="T294" t="str">
            <v>Ｒ９年５月</v>
          </cell>
          <cell r="U294" t="str">
            <v>×</v>
          </cell>
          <cell r="V294" t="str">
            <v>フィリップス</v>
          </cell>
          <cell r="W294" t="str">
            <v>ハートスタートHS1＋e</v>
          </cell>
          <cell r="X294" t="str">
            <v>有</v>
          </cell>
          <cell r="Z294" t="str">
            <v>8:30～16:50</v>
          </cell>
          <cell r="AA294" t="str">
            <v>×</v>
          </cell>
          <cell r="AB294" t="str">
            <v>×</v>
          </cell>
          <cell r="AC294" t="str">
            <v>×</v>
          </cell>
          <cell r="AD294" t="str">
            <v>平日：8:30～16:50</v>
          </cell>
          <cell r="AE294" t="str">
            <v>土曜：×　／　日曜：×　／　祝日：×</v>
          </cell>
          <cell r="AI294" t="str">
            <v>教育委員会健康教育課</v>
          </cell>
        </row>
        <row r="295">
          <cell r="G295" t="str">
            <v>五日市小学校</v>
          </cell>
          <cell r="H295" t="str">
            <v>広島市</v>
          </cell>
          <cell r="I295" t="str">
            <v>広島市</v>
          </cell>
          <cell r="J295" t="str">
            <v>広島市佐伯区五日市3-1-1</v>
          </cell>
          <cell r="K295">
            <v>2</v>
          </cell>
          <cell r="L295" t="str">
            <v>令和５年２月</v>
          </cell>
          <cell r="M295">
            <v>1</v>
          </cell>
          <cell r="N295" t="str">
            <v>階</v>
          </cell>
          <cell r="O295" t="str">
            <v>本館１階入口</v>
          </cell>
          <cell r="P295" t="str">
            <v>1階 本館１階入口</v>
          </cell>
          <cell r="Q295" t="str">
            <v>-</v>
          </cell>
          <cell r="R295" t="str">
            <v>買取</v>
          </cell>
          <cell r="S295" t="str">
            <v>-</v>
          </cell>
          <cell r="T295" t="str">
            <v>Ｒ９年１月</v>
          </cell>
          <cell r="U295" t="str">
            <v>×</v>
          </cell>
          <cell r="V295" t="str">
            <v>日本光電</v>
          </cell>
          <cell r="W295" t="str">
            <v>カルジオライフAEDー３１００</v>
          </cell>
          <cell r="X295" t="str">
            <v>有</v>
          </cell>
          <cell r="Z295" t="str">
            <v>8:30～16:50</v>
          </cell>
          <cell r="AA295" t="str">
            <v>×</v>
          </cell>
          <cell r="AB295" t="str">
            <v>×</v>
          </cell>
          <cell r="AC295" t="str">
            <v>×</v>
          </cell>
          <cell r="AD295" t="str">
            <v>平日：8:30～16:50</v>
          </cell>
          <cell r="AE295" t="str">
            <v>土曜：×　／　日曜：×　／　祝日：×</v>
          </cell>
          <cell r="AI295" t="str">
            <v>教育委員会健康教育課</v>
          </cell>
        </row>
        <row r="296">
          <cell r="G296" t="str">
            <v>千田小学校</v>
          </cell>
          <cell r="H296" t="str">
            <v>広島市</v>
          </cell>
          <cell r="I296" t="str">
            <v>広島市</v>
          </cell>
          <cell r="J296" t="str">
            <v>広島市中区東千田町2-1-34</v>
          </cell>
          <cell r="K296">
            <v>2</v>
          </cell>
          <cell r="L296" t="str">
            <v>令和５年２月</v>
          </cell>
          <cell r="M296">
            <v>1</v>
          </cell>
          <cell r="N296" t="str">
            <v>階</v>
          </cell>
          <cell r="O296" t="str">
            <v>体育館入口</v>
          </cell>
          <cell r="P296" t="str">
            <v>1階 体育館入口</v>
          </cell>
          <cell r="Q296" t="str">
            <v>-</v>
          </cell>
          <cell r="R296" t="str">
            <v>買取</v>
          </cell>
          <cell r="S296" t="str">
            <v>-</v>
          </cell>
          <cell r="T296" t="str">
            <v>Ｒ９年１月</v>
          </cell>
          <cell r="U296" t="str">
            <v>×</v>
          </cell>
          <cell r="V296" t="str">
            <v>日本光電</v>
          </cell>
          <cell r="W296" t="str">
            <v>カルジオライフAEDー３１００</v>
          </cell>
          <cell r="X296" t="str">
            <v>有</v>
          </cell>
          <cell r="Z296" t="str">
            <v>8:30～16:50</v>
          </cell>
          <cell r="AA296" t="str">
            <v>×</v>
          </cell>
          <cell r="AB296" t="str">
            <v>×</v>
          </cell>
          <cell r="AC296" t="str">
            <v>×</v>
          </cell>
          <cell r="AD296" t="str">
            <v>平日：8:30～16:50</v>
          </cell>
          <cell r="AE296" t="str">
            <v>土曜：×　／　日曜：×　／　祝日：×</v>
          </cell>
          <cell r="AI296" t="str">
            <v>教育委員会健康教育課</v>
          </cell>
        </row>
        <row r="297">
          <cell r="G297" t="str">
            <v>深川小学校</v>
          </cell>
          <cell r="H297" t="str">
            <v>広島市</v>
          </cell>
          <cell r="I297" t="str">
            <v>広島市</v>
          </cell>
          <cell r="J297" t="str">
            <v>広島市安佐北区深川5-12-1</v>
          </cell>
          <cell r="K297">
            <v>2</v>
          </cell>
          <cell r="L297" t="str">
            <v>令和５年２月</v>
          </cell>
          <cell r="M297">
            <v>1</v>
          </cell>
          <cell r="N297" t="str">
            <v>階</v>
          </cell>
          <cell r="O297" t="str">
            <v>玄関</v>
          </cell>
          <cell r="P297" t="str">
            <v>1階 玄関</v>
          </cell>
          <cell r="Q297" t="str">
            <v>-</v>
          </cell>
          <cell r="R297" t="str">
            <v>買取</v>
          </cell>
          <cell r="S297" t="str">
            <v>-</v>
          </cell>
          <cell r="T297" t="str">
            <v>Ｒ９年１月</v>
          </cell>
          <cell r="U297" t="str">
            <v>×</v>
          </cell>
          <cell r="V297" t="str">
            <v>日本光電</v>
          </cell>
          <cell r="W297" t="str">
            <v>カルジオライフAEDー３１００</v>
          </cell>
          <cell r="X297" t="str">
            <v>有</v>
          </cell>
          <cell r="Z297" t="str">
            <v>8:30～16:50</v>
          </cell>
          <cell r="AA297" t="str">
            <v>×</v>
          </cell>
          <cell r="AB297" t="str">
            <v>×</v>
          </cell>
          <cell r="AC297" t="str">
            <v>×</v>
          </cell>
          <cell r="AD297" t="str">
            <v>平日：8:30～16:50</v>
          </cell>
          <cell r="AE297" t="str">
            <v>土曜：×　／　日曜：×　／　祝日：×</v>
          </cell>
          <cell r="AI297" t="str">
            <v>教育委員会健康教育課</v>
          </cell>
        </row>
        <row r="298">
          <cell r="G298" t="str">
            <v>本川小学校</v>
          </cell>
          <cell r="H298" t="str">
            <v>広島市</v>
          </cell>
          <cell r="I298" t="str">
            <v>広島市</v>
          </cell>
          <cell r="J298" t="str">
            <v>広島市中区本川町1-5-39</v>
          </cell>
          <cell r="K298">
            <v>2</v>
          </cell>
          <cell r="L298" t="str">
            <v>令和５年２月</v>
          </cell>
          <cell r="M298">
            <v>1</v>
          </cell>
          <cell r="N298" t="str">
            <v>階</v>
          </cell>
          <cell r="O298" t="str">
            <v>体育館入口</v>
          </cell>
          <cell r="P298" t="str">
            <v>1階 体育館入口</v>
          </cell>
          <cell r="Q298" t="str">
            <v>-</v>
          </cell>
          <cell r="R298" t="str">
            <v>買取</v>
          </cell>
          <cell r="S298" t="str">
            <v>-</v>
          </cell>
          <cell r="T298" t="str">
            <v>Ｒ9年1月</v>
          </cell>
          <cell r="U298" t="str">
            <v>×</v>
          </cell>
          <cell r="V298" t="str">
            <v>日本光電</v>
          </cell>
          <cell r="W298" t="str">
            <v>カルジオライフAEDー３１００</v>
          </cell>
          <cell r="X298" t="str">
            <v>有</v>
          </cell>
          <cell r="Z298" t="str">
            <v>8:30～16:50</v>
          </cell>
          <cell r="AA298" t="str">
            <v>×</v>
          </cell>
          <cell r="AB298" t="str">
            <v>×</v>
          </cell>
          <cell r="AC298" t="str">
            <v>×</v>
          </cell>
          <cell r="AD298" t="str">
            <v>平日：8:30～16:50</v>
          </cell>
          <cell r="AE298" t="str">
            <v>土曜：×　／　日曜：×　／　祝日：×</v>
          </cell>
          <cell r="AI298" t="str">
            <v>教育委員会健康教育課</v>
          </cell>
        </row>
        <row r="299">
          <cell r="G299" t="str">
            <v>安佐中学校</v>
          </cell>
          <cell r="H299" t="str">
            <v>広島市</v>
          </cell>
          <cell r="I299" t="str">
            <v>広島市</v>
          </cell>
          <cell r="J299" t="str">
            <v>広島市安佐南区大町東4-1-6</v>
          </cell>
          <cell r="K299">
            <v>1</v>
          </cell>
          <cell r="L299" t="str">
            <v>令和５年２月</v>
          </cell>
          <cell r="M299">
            <v>1</v>
          </cell>
          <cell r="N299" t="str">
            <v>階</v>
          </cell>
          <cell r="O299" t="str">
            <v>南校舎玄関前</v>
          </cell>
          <cell r="P299" t="str">
            <v>1階 南校舎玄関前</v>
          </cell>
          <cell r="Q299" t="str">
            <v>-</v>
          </cell>
          <cell r="R299" t="str">
            <v>買取</v>
          </cell>
          <cell r="S299" t="str">
            <v>-</v>
          </cell>
          <cell r="T299" t="str">
            <v>Ｒ９年１月</v>
          </cell>
          <cell r="U299" t="str">
            <v>×</v>
          </cell>
          <cell r="V299" t="str">
            <v>日本光電</v>
          </cell>
          <cell r="W299" t="str">
            <v>カルジオライフAEDー３１００</v>
          </cell>
          <cell r="X299" t="str">
            <v>有</v>
          </cell>
          <cell r="Z299" t="str">
            <v>8:30～16:50</v>
          </cell>
          <cell r="AA299" t="str">
            <v>×</v>
          </cell>
          <cell r="AB299" t="str">
            <v>×</v>
          </cell>
          <cell r="AC299" t="str">
            <v>×</v>
          </cell>
          <cell r="AD299" t="str">
            <v>平日：8:30～16:50</v>
          </cell>
          <cell r="AE299" t="str">
            <v>土曜：×　／　日曜：×　／　祝日：×</v>
          </cell>
          <cell r="AI299" t="str">
            <v>教育委員会健康教育課</v>
          </cell>
        </row>
        <row r="300">
          <cell r="G300" t="str">
            <v>温品中学校</v>
          </cell>
          <cell r="H300" t="str">
            <v>広島市</v>
          </cell>
          <cell r="I300" t="str">
            <v>広島市</v>
          </cell>
          <cell r="J300" t="str">
            <v>広島市東区温品8-5-1</v>
          </cell>
          <cell r="K300">
            <v>1</v>
          </cell>
          <cell r="L300" t="str">
            <v>令和５年２月</v>
          </cell>
          <cell r="M300">
            <v>1</v>
          </cell>
          <cell r="N300" t="str">
            <v>階</v>
          </cell>
          <cell r="O300" t="str">
            <v>正面玄関</v>
          </cell>
          <cell r="P300" t="str">
            <v>1階 正面玄関</v>
          </cell>
          <cell r="Q300" t="str">
            <v>-</v>
          </cell>
          <cell r="R300" t="str">
            <v>買取</v>
          </cell>
          <cell r="S300" t="str">
            <v>-</v>
          </cell>
          <cell r="T300" t="str">
            <v>Ｒ9年1月</v>
          </cell>
          <cell r="U300" t="str">
            <v>×</v>
          </cell>
          <cell r="V300" t="str">
            <v>日本光電</v>
          </cell>
          <cell r="W300" t="str">
            <v>カルジオライフAEDー３１００</v>
          </cell>
          <cell r="X300" t="str">
            <v>有</v>
          </cell>
          <cell r="Z300" t="str">
            <v>8:30～16:50</v>
          </cell>
          <cell r="AA300" t="str">
            <v>×</v>
          </cell>
          <cell r="AB300" t="str">
            <v>×</v>
          </cell>
          <cell r="AC300" t="str">
            <v>×</v>
          </cell>
          <cell r="AD300" t="str">
            <v>平日：8:30～16:50</v>
          </cell>
          <cell r="AE300" t="str">
            <v>土曜：×　／　日曜：×　／　祝日：×</v>
          </cell>
          <cell r="AI300" t="str">
            <v>教育委員会健康教育課</v>
          </cell>
        </row>
        <row r="301">
          <cell r="G301" t="str">
            <v>五日市観音中学校</v>
          </cell>
          <cell r="H301" t="str">
            <v>広島市</v>
          </cell>
          <cell r="I301" t="str">
            <v>広島市</v>
          </cell>
          <cell r="J301" t="str">
            <v>広島市佐伯区坪井3-88</v>
          </cell>
          <cell r="K301">
            <v>1</v>
          </cell>
          <cell r="L301" t="str">
            <v>令和５年２月</v>
          </cell>
          <cell r="M301">
            <v>1</v>
          </cell>
          <cell r="N301" t="str">
            <v>階</v>
          </cell>
          <cell r="O301" t="str">
            <v>正面玄関</v>
          </cell>
          <cell r="P301" t="str">
            <v>1階 正面玄関</v>
          </cell>
          <cell r="Q301" t="str">
            <v>-</v>
          </cell>
          <cell r="R301" t="str">
            <v>買取</v>
          </cell>
          <cell r="S301" t="str">
            <v>-</v>
          </cell>
          <cell r="T301" t="str">
            <v>Ｒ9年2月</v>
          </cell>
          <cell r="U301" t="str">
            <v>×</v>
          </cell>
          <cell r="V301" t="str">
            <v>日本光電</v>
          </cell>
          <cell r="W301" t="str">
            <v>カルジオライフAEDー３１００</v>
          </cell>
          <cell r="X301" t="str">
            <v>有</v>
          </cell>
          <cell r="Z301" t="str">
            <v>8:30～16:50</v>
          </cell>
          <cell r="AA301" t="str">
            <v>×</v>
          </cell>
          <cell r="AB301" t="str">
            <v>×</v>
          </cell>
          <cell r="AC301" t="str">
            <v>×</v>
          </cell>
          <cell r="AD301" t="str">
            <v>平日：8:30～16:50</v>
          </cell>
          <cell r="AE301" t="str">
            <v>土曜：×　／　日曜：×　／　祝日：×</v>
          </cell>
          <cell r="AI301" t="str">
            <v>教育委員会健康教育課</v>
          </cell>
        </row>
        <row r="302">
          <cell r="G302" t="str">
            <v>五日市南小学校</v>
          </cell>
          <cell r="H302" t="str">
            <v>広島市</v>
          </cell>
          <cell r="I302" t="str">
            <v>広島市</v>
          </cell>
          <cell r="J302" t="str">
            <v>広島市佐伯区海老園3-18-1</v>
          </cell>
          <cell r="K302">
            <v>2</v>
          </cell>
          <cell r="L302" t="str">
            <v>令和５年２月</v>
          </cell>
          <cell r="M302">
            <v>1</v>
          </cell>
          <cell r="N302" t="str">
            <v>階</v>
          </cell>
          <cell r="O302" t="str">
            <v>東西校舎間１階通路</v>
          </cell>
          <cell r="P302" t="str">
            <v>1階 東西校舎間１階通路</v>
          </cell>
          <cell r="Q302" t="str">
            <v>-</v>
          </cell>
          <cell r="R302" t="str">
            <v>買取</v>
          </cell>
          <cell r="S302" t="str">
            <v>-</v>
          </cell>
          <cell r="T302" t="str">
            <v>Ｒ９年１月</v>
          </cell>
          <cell r="U302" t="str">
            <v>×</v>
          </cell>
          <cell r="V302" t="str">
            <v>日本光電</v>
          </cell>
          <cell r="W302" t="str">
            <v>カルジオライフAEDー３１００</v>
          </cell>
          <cell r="X302" t="str">
            <v>有</v>
          </cell>
          <cell r="Z302" t="str">
            <v>8:30～16:50</v>
          </cell>
          <cell r="AA302" t="str">
            <v>×</v>
          </cell>
          <cell r="AB302" t="str">
            <v>×</v>
          </cell>
          <cell r="AC302" t="str">
            <v>×</v>
          </cell>
          <cell r="AD302" t="str">
            <v>平日：8:30～16:50</v>
          </cell>
          <cell r="AE302" t="str">
            <v>土曜：×　／　日曜：×　／　祝日：×</v>
          </cell>
          <cell r="AI302" t="str">
            <v>教育委員会健康教育課</v>
          </cell>
        </row>
        <row r="303">
          <cell r="G303" t="str">
            <v>五日市南中学校</v>
          </cell>
          <cell r="H303" t="str">
            <v>広島市</v>
          </cell>
          <cell r="I303" t="str">
            <v>広島市</v>
          </cell>
          <cell r="J303" t="str">
            <v>広島市佐伯区海老園4-2-21</v>
          </cell>
          <cell r="K303">
            <v>1</v>
          </cell>
          <cell r="L303" t="str">
            <v>令和５年２月</v>
          </cell>
          <cell r="M303">
            <v>1</v>
          </cell>
          <cell r="N303" t="str">
            <v>階</v>
          </cell>
          <cell r="O303" t="str">
            <v>玄関</v>
          </cell>
          <cell r="P303" t="str">
            <v>1階 玄関</v>
          </cell>
          <cell r="Q303" t="str">
            <v>-</v>
          </cell>
          <cell r="R303" t="str">
            <v>寄贈</v>
          </cell>
          <cell r="S303" t="str">
            <v>佐伯区医師会</v>
          </cell>
          <cell r="T303" t="str">
            <v>Ｒ９年２月</v>
          </cell>
          <cell r="U303" t="str">
            <v>×</v>
          </cell>
          <cell r="V303" t="str">
            <v>オムロン</v>
          </cell>
          <cell r="W303" t="str">
            <v>レスキューハートHDF-3500</v>
          </cell>
          <cell r="X303" t="str">
            <v>有</v>
          </cell>
          <cell r="Z303" t="str">
            <v>8:30～16:50</v>
          </cell>
          <cell r="AA303" t="str">
            <v>×</v>
          </cell>
          <cell r="AB303" t="str">
            <v>×</v>
          </cell>
          <cell r="AC303" t="str">
            <v>×</v>
          </cell>
          <cell r="AD303" t="str">
            <v>平日：8:30～16:50</v>
          </cell>
          <cell r="AE303" t="str">
            <v>土曜：×　／　日曜：×　／　祝日：×</v>
          </cell>
          <cell r="AI303" t="str">
            <v>教育委員会健康教育課</v>
          </cell>
        </row>
        <row r="304">
          <cell r="G304" t="str">
            <v>井口台中学校</v>
          </cell>
          <cell r="H304" t="str">
            <v>広島市</v>
          </cell>
          <cell r="I304" t="str">
            <v>広島市</v>
          </cell>
          <cell r="J304" t="str">
            <v>広島市西区井口台4-2-1</v>
          </cell>
          <cell r="K304">
            <v>1</v>
          </cell>
          <cell r="L304" t="str">
            <v>令和５年２月</v>
          </cell>
          <cell r="M304">
            <v>1</v>
          </cell>
          <cell r="N304" t="str">
            <v>階</v>
          </cell>
          <cell r="O304" t="str">
            <v>体育館正面玄関</v>
          </cell>
          <cell r="P304" t="str">
            <v>1階 体育館正面玄関</v>
          </cell>
          <cell r="Q304" t="str">
            <v>-</v>
          </cell>
          <cell r="R304" t="str">
            <v>買取</v>
          </cell>
          <cell r="S304" t="str">
            <v>-</v>
          </cell>
          <cell r="T304" t="str">
            <v>Ｒ９年１月</v>
          </cell>
          <cell r="U304" t="str">
            <v>×</v>
          </cell>
          <cell r="V304" t="str">
            <v>日本光電</v>
          </cell>
          <cell r="W304" t="str">
            <v>カルジオライフAEDー３１００</v>
          </cell>
          <cell r="X304" t="str">
            <v>有</v>
          </cell>
          <cell r="Y304" t="str">
            <v>可</v>
          </cell>
          <cell r="Z304" t="str">
            <v>教育委員会健康教育課</v>
          </cell>
          <cell r="AA304" t="str">
            <v>大片　美保子</v>
          </cell>
          <cell r="AB304" t="str">
            <v>082-279-9701</v>
          </cell>
          <cell r="AC304">
            <v>0</v>
          </cell>
          <cell r="AD304" t="str">
            <v>平日：教育委員会健康教育課</v>
          </cell>
          <cell r="AE304" t="str">
            <v>土曜：大片　美保子　／　日曜：082-279-9701　／　祝日：0</v>
          </cell>
          <cell r="AI304" t="str">
            <v>教育委員会健康教育課</v>
          </cell>
        </row>
        <row r="305">
          <cell r="G305" t="str">
            <v>牛田小学校</v>
          </cell>
          <cell r="H305" t="str">
            <v>広島市</v>
          </cell>
          <cell r="I305" t="str">
            <v>広島市</v>
          </cell>
          <cell r="J305" t="str">
            <v>広島市東区牛田旭1-14-45</v>
          </cell>
          <cell r="K305">
            <v>2</v>
          </cell>
          <cell r="L305" t="str">
            <v>令和５年２月</v>
          </cell>
          <cell r="M305">
            <v>1</v>
          </cell>
          <cell r="N305" t="str">
            <v>階</v>
          </cell>
          <cell r="O305" t="str">
            <v>北校舎玄関</v>
          </cell>
          <cell r="P305" t="str">
            <v>1階 北校舎玄関</v>
          </cell>
          <cell r="Q305" t="str">
            <v>-</v>
          </cell>
          <cell r="R305" t="str">
            <v>買取</v>
          </cell>
          <cell r="S305" t="str">
            <v>-</v>
          </cell>
          <cell r="T305" t="str">
            <v>Ｒ９年１月</v>
          </cell>
          <cell r="U305" t="str">
            <v>×</v>
          </cell>
          <cell r="V305" t="str">
            <v>日本光電</v>
          </cell>
          <cell r="W305" t="str">
            <v>カルジオライフAEDー３１００</v>
          </cell>
          <cell r="X305" t="str">
            <v>有</v>
          </cell>
          <cell r="Z305" t="str">
            <v>8:30～16:50</v>
          </cell>
          <cell r="AA305" t="str">
            <v>×</v>
          </cell>
          <cell r="AB305" t="str">
            <v>×</v>
          </cell>
          <cell r="AC305" t="str">
            <v>×</v>
          </cell>
          <cell r="AD305" t="str">
            <v>平日：8:30～16:50</v>
          </cell>
          <cell r="AE305" t="str">
            <v>土曜：×　／　日曜：×　／　祝日：×</v>
          </cell>
          <cell r="AI305" t="str">
            <v>教育委員会健康教育課</v>
          </cell>
        </row>
        <row r="306">
          <cell r="G306" t="str">
            <v>宇品中学校</v>
          </cell>
          <cell r="H306" t="str">
            <v>広島市</v>
          </cell>
          <cell r="I306" t="str">
            <v>広島市</v>
          </cell>
          <cell r="J306" t="str">
            <v>広島市南区宇品東5-1-51</v>
          </cell>
          <cell r="K306">
            <v>1</v>
          </cell>
          <cell r="L306" t="str">
            <v>令和５年２月</v>
          </cell>
          <cell r="M306">
            <v>1</v>
          </cell>
          <cell r="N306" t="str">
            <v>階</v>
          </cell>
          <cell r="O306" t="str">
            <v>体育館入口</v>
          </cell>
          <cell r="P306" t="str">
            <v>1階 体育館入口</v>
          </cell>
          <cell r="Q306" t="str">
            <v>-</v>
          </cell>
          <cell r="R306" t="str">
            <v>買取</v>
          </cell>
          <cell r="S306" t="str">
            <v>-</v>
          </cell>
          <cell r="T306" t="str">
            <v>Ｒ９年１月</v>
          </cell>
          <cell r="U306" t="str">
            <v>×</v>
          </cell>
          <cell r="V306" t="str">
            <v>日本光電</v>
          </cell>
          <cell r="W306" t="str">
            <v>カルジオライフAEDー３１００</v>
          </cell>
          <cell r="X306" t="str">
            <v>有</v>
          </cell>
          <cell r="Z306" t="str">
            <v>8:30～16:50</v>
          </cell>
          <cell r="AA306" t="str">
            <v>×</v>
          </cell>
          <cell r="AB306" t="str">
            <v>×</v>
          </cell>
          <cell r="AC306" t="str">
            <v>×</v>
          </cell>
          <cell r="AD306" t="str">
            <v>平日：8:30～16:50</v>
          </cell>
          <cell r="AE306" t="str">
            <v>土曜：×　／　日曜：×　／　祝日：×</v>
          </cell>
          <cell r="AI306" t="str">
            <v>教育委員会健康教育課</v>
          </cell>
        </row>
        <row r="307">
          <cell r="G307" t="str">
            <v>江波小学校</v>
          </cell>
          <cell r="H307" t="str">
            <v>広島市</v>
          </cell>
          <cell r="I307" t="str">
            <v>広島市</v>
          </cell>
          <cell r="J307" t="str">
            <v>広島市中区江波南2-2-53</v>
          </cell>
          <cell r="K307">
            <v>2</v>
          </cell>
          <cell r="L307" t="str">
            <v>令和５年２月</v>
          </cell>
          <cell r="M307">
            <v>1</v>
          </cell>
          <cell r="N307" t="str">
            <v>階</v>
          </cell>
          <cell r="O307" t="str">
            <v>正面玄関</v>
          </cell>
          <cell r="P307" t="str">
            <v>1階 正面玄関</v>
          </cell>
          <cell r="Q307" t="str">
            <v>-</v>
          </cell>
          <cell r="R307" t="str">
            <v>買取</v>
          </cell>
          <cell r="S307" t="str">
            <v>-</v>
          </cell>
          <cell r="T307" t="str">
            <v>Ｒ９年１２月</v>
          </cell>
          <cell r="U307" t="str">
            <v>×</v>
          </cell>
          <cell r="V307" t="str">
            <v>日本光電</v>
          </cell>
          <cell r="W307" t="str">
            <v>カルジオライフAEDー３１００</v>
          </cell>
          <cell r="X307" t="str">
            <v>有</v>
          </cell>
          <cell r="Z307" t="str">
            <v>8:30～16:50</v>
          </cell>
          <cell r="AA307" t="str">
            <v>×</v>
          </cell>
          <cell r="AB307" t="str">
            <v>×</v>
          </cell>
          <cell r="AC307" t="str">
            <v>×</v>
          </cell>
          <cell r="AD307" t="str">
            <v>平日：8:30～16:50</v>
          </cell>
          <cell r="AE307" t="str">
            <v>土曜：×　／　日曜：×　／　祝日：×</v>
          </cell>
          <cell r="AI307" t="str">
            <v>教育委員会健康教育課</v>
          </cell>
        </row>
        <row r="308">
          <cell r="G308" t="str">
            <v>黄金山小学校</v>
          </cell>
          <cell r="H308" t="str">
            <v>広島市</v>
          </cell>
          <cell r="I308" t="str">
            <v>広島市</v>
          </cell>
          <cell r="J308" t="str">
            <v>広島市南区北大河町35-1</v>
          </cell>
          <cell r="K308">
            <v>2</v>
          </cell>
          <cell r="L308" t="str">
            <v>令和５年２月</v>
          </cell>
          <cell r="M308">
            <v>1</v>
          </cell>
          <cell r="N308" t="str">
            <v>階</v>
          </cell>
          <cell r="O308" t="str">
            <v>正面玄関</v>
          </cell>
          <cell r="P308" t="str">
            <v>1階 正面玄関</v>
          </cell>
          <cell r="Q308" t="str">
            <v>-</v>
          </cell>
          <cell r="R308" t="str">
            <v>買取</v>
          </cell>
          <cell r="S308" t="str">
            <v>-</v>
          </cell>
          <cell r="T308" t="str">
            <v>Ｒ１０年８月</v>
          </cell>
          <cell r="U308" t="str">
            <v>×</v>
          </cell>
          <cell r="V308" t="str">
            <v>日本光電</v>
          </cell>
          <cell r="W308" t="str">
            <v>カルジオライフAEDー３１００</v>
          </cell>
          <cell r="X308" t="str">
            <v>有</v>
          </cell>
          <cell r="Z308" t="str">
            <v>8:30～16:50</v>
          </cell>
          <cell r="AA308" t="str">
            <v>×</v>
          </cell>
          <cell r="AB308" t="str">
            <v>×</v>
          </cell>
          <cell r="AC308" t="str">
            <v>×</v>
          </cell>
          <cell r="AD308" t="str">
            <v>平日：8:30～16:50</v>
          </cell>
          <cell r="AE308" t="str">
            <v>土曜：×　／　日曜：×　／　祝日：×</v>
          </cell>
          <cell r="AI308" t="str">
            <v>教育委員会健康教育課</v>
          </cell>
        </row>
        <row r="309">
          <cell r="G309" t="str">
            <v>大州小学校</v>
          </cell>
          <cell r="H309" t="str">
            <v>広島市</v>
          </cell>
          <cell r="I309" t="str">
            <v>広島市</v>
          </cell>
          <cell r="J309" t="str">
            <v>広島市南区大州5-10-12</v>
          </cell>
          <cell r="K309">
            <v>2</v>
          </cell>
          <cell r="L309" t="str">
            <v>令和５年２月</v>
          </cell>
          <cell r="M309">
            <v>1</v>
          </cell>
          <cell r="N309" t="str">
            <v>階</v>
          </cell>
          <cell r="O309" t="str">
            <v>体育館前</v>
          </cell>
          <cell r="P309" t="str">
            <v>1階 体育館前</v>
          </cell>
          <cell r="Q309" t="str">
            <v>-</v>
          </cell>
          <cell r="R309" t="str">
            <v>買取</v>
          </cell>
          <cell r="S309" t="str">
            <v>-</v>
          </cell>
          <cell r="T309" t="str">
            <v>Ｒ１０年８月</v>
          </cell>
          <cell r="U309" t="str">
            <v>×</v>
          </cell>
          <cell r="V309" t="str">
            <v>日本光電</v>
          </cell>
          <cell r="W309" t="str">
            <v>カルジオライフAEDー３１００</v>
          </cell>
          <cell r="X309" t="str">
            <v>有</v>
          </cell>
          <cell r="Z309" t="str">
            <v>8:30～16:50</v>
          </cell>
          <cell r="AA309" t="str">
            <v>×</v>
          </cell>
          <cell r="AB309" t="str">
            <v>×</v>
          </cell>
          <cell r="AC309" t="str">
            <v>×</v>
          </cell>
          <cell r="AD309" t="str">
            <v>平日：8:30～16:50</v>
          </cell>
          <cell r="AE309" t="str">
            <v>土曜：×　／　日曜：×　／　祝日：×</v>
          </cell>
          <cell r="AI309" t="str">
            <v>教育委員会健康教育課</v>
          </cell>
        </row>
        <row r="310">
          <cell r="G310" t="str">
            <v>大州中学校</v>
          </cell>
          <cell r="H310" t="str">
            <v>広島市</v>
          </cell>
          <cell r="I310" t="str">
            <v>広島市</v>
          </cell>
          <cell r="J310" t="str">
            <v>広島市南区大州5-10-4</v>
          </cell>
          <cell r="K310">
            <v>1</v>
          </cell>
          <cell r="L310" t="str">
            <v>令和５年２月</v>
          </cell>
          <cell r="M310">
            <v>1</v>
          </cell>
          <cell r="N310" t="str">
            <v>階</v>
          </cell>
          <cell r="O310" t="str">
            <v>正面玄関外</v>
          </cell>
          <cell r="P310" t="str">
            <v>1階 正面玄関外</v>
          </cell>
          <cell r="Q310" t="str">
            <v>-</v>
          </cell>
          <cell r="R310" t="str">
            <v>買取</v>
          </cell>
          <cell r="S310" t="str">
            <v>-</v>
          </cell>
          <cell r="T310" t="str">
            <v>Ｒ９年１月</v>
          </cell>
          <cell r="U310" t="str">
            <v>×</v>
          </cell>
          <cell r="V310" t="str">
            <v>日本光電</v>
          </cell>
          <cell r="W310" t="str">
            <v>カルジオライフAEDー３１００</v>
          </cell>
          <cell r="X310" t="str">
            <v>有</v>
          </cell>
          <cell r="Z310" t="str">
            <v>8:30～16:50</v>
          </cell>
          <cell r="AA310" t="str">
            <v>×</v>
          </cell>
          <cell r="AB310" t="str">
            <v>×</v>
          </cell>
          <cell r="AC310" t="str">
            <v>×</v>
          </cell>
          <cell r="AD310" t="str">
            <v>平日：8:30～16:50</v>
          </cell>
          <cell r="AE310" t="str">
            <v>土曜：×　／　日曜：×　／　祝日：×</v>
          </cell>
          <cell r="AI310" t="str">
            <v>教育委員会健康教育課</v>
          </cell>
        </row>
        <row r="311">
          <cell r="G311" t="str">
            <v>大塚中学校</v>
          </cell>
          <cell r="H311" t="str">
            <v>広島市</v>
          </cell>
          <cell r="I311" t="str">
            <v>広島市</v>
          </cell>
          <cell r="J311" t="str">
            <v>広島市安佐南区大塚西6-3-1</v>
          </cell>
          <cell r="K311">
            <v>1</v>
          </cell>
          <cell r="L311" t="str">
            <v>令和３年１０月</v>
          </cell>
          <cell r="M311">
            <v>1</v>
          </cell>
          <cell r="N311" t="str">
            <v>階</v>
          </cell>
          <cell r="O311" t="str">
            <v>玄関事務室前</v>
          </cell>
          <cell r="P311" t="str">
            <v>1階 玄関事務室前</v>
          </cell>
          <cell r="Q311" t="str">
            <v>-</v>
          </cell>
          <cell r="R311" t="str">
            <v>買取</v>
          </cell>
          <cell r="S311" t="str">
            <v>-</v>
          </cell>
          <cell r="T311" t="str">
            <v>Ｒ7年９月</v>
          </cell>
          <cell r="U311" t="str">
            <v>×</v>
          </cell>
          <cell r="V311" t="str">
            <v>フィリップス</v>
          </cell>
          <cell r="W311" t="str">
            <v>ハートスタートＨＳ１</v>
          </cell>
          <cell r="X311" t="str">
            <v>有</v>
          </cell>
          <cell r="Y311" t="str">
            <v>平成27年3月更新済み【故障のため】</v>
          </cell>
          <cell r="Z311" t="str">
            <v>8:30～16:50</v>
          </cell>
          <cell r="AA311" t="str">
            <v>×</v>
          </cell>
          <cell r="AB311" t="str">
            <v>×</v>
          </cell>
          <cell r="AC311" t="str">
            <v>×</v>
          </cell>
          <cell r="AD311" t="str">
            <v>平日：8:30～16:50</v>
          </cell>
          <cell r="AE311" t="str">
            <v>土曜：×　／　日曜：×　／　祝日：×</v>
          </cell>
          <cell r="AI311" t="str">
            <v>教育委員会健康教育課</v>
          </cell>
        </row>
        <row r="312">
          <cell r="G312" t="str">
            <v>落合中学校</v>
          </cell>
          <cell r="H312" t="str">
            <v>広島市</v>
          </cell>
          <cell r="I312" t="str">
            <v>広島市</v>
          </cell>
          <cell r="J312" t="str">
            <v>広島市安佐北区真亀2-1-1</v>
          </cell>
          <cell r="K312">
            <v>1</v>
          </cell>
          <cell r="L312" t="str">
            <v>令和５年２月</v>
          </cell>
          <cell r="M312">
            <v>1</v>
          </cell>
          <cell r="N312" t="str">
            <v>階</v>
          </cell>
          <cell r="O312" t="str">
            <v>正面玄関</v>
          </cell>
          <cell r="P312" t="str">
            <v>1階 正面玄関</v>
          </cell>
          <cell r="Q312" t="str">
            <v>-</v>
          </cell>
          <cell r="R312" t="str">
            <v>買取</v>
          </cell>
          <cell r="S312" t="str">
            <v>-</v>
          </cell>
          <cell r="T312" t="str">
            <v>Ｒ９年１月</v>
          </cell>
          <cell r="U312" t="str">
            <v>×</v>
          </cell>
          <cell r="V312" t="str">
            <v>日本光電</v>
          </cell>
          <cell r="W312" t="str">
            <v>カルジオライフAEDー３１００</v>
          </cell>
          <cell r="X312" t="str">
            <v>有</v>
          </cell>
          <cell r="Z312" t="str">
            <v>8:30～16:50</v>
          </cell>
          <cell r="AA312" t="str">
            <v>×</v>
          </cell>
          <cell r="AB312" t="str">
            <v>×</v>
          </cell>
          <cell r="AC312" t="str">
            <v>×</v>
          </cell>
          <cell r="AD312" t="str">
            <v>平日：8:30～16:50</v>
          </cell>
          <cell r="AE312" t="str">
            <v>土曜：×　／　日曜：×　／　祝日：×</v>
          </cell>
          <cell r="AI312" t="str">
            <v>教育委員会健康教育課</v>
          </cell>
        </row>
        <row r="313">
          <cell r="G313" t="str">
            <v>可部小学校</v>
          </cell>
          <cell r="H313" t="str">
            <v>広島市</v>
          </cell>
          <cell r="I313" t="str">
            <v>広島市</v>
          </cell>
          <cell r="J313" t="str">
            <v>広島市安佐北区可部4-9-1</v>
          </cell>
          <cell r="K313">
            <v>2</v>
          </cell>
          <cell r="L313" t="str">
            <v>令和５年２月</v>
          </cell>
          <cell r="M313">
            <v>1</v>
          </cell>
          <cell r="N313" t="str">
            <v>階</v>
          </cell>
          <cell r="O313" t="str">
            <v>事務室前</v>
          </cell>
          <cell r="P313" t="str">
            <v>1階 事務室前</v>
          </cell>
          <cell r="Q313" t="str">
            <v>-</v>
          </cell>
          <cell r="R313" t="str">
            <v>買取</v>
          </cell>
          <cell r="S313" t="str">
            <v>-</v>
          </cell>
          <cell r="T313" t="str">
            <v>Ｒ９年１月</v>
          </cell>
          <cell r="U313" t="str">
            <v>×</v>
          </cell>
          <cell r="V313" t="str">
            <v>日本光電</v>
          </cell>
          <cell r="W313" t="str">
            <v>カルジオライフAEDー３１００</v>
          </cell>
          <cell r="X313" t="str">
            <v>有</v>
          </cell>
          <cell r="Z313" t="str">
            <v>8:30～16:50</v>
          </cell>
          <cell r="AA313" t="str">
            <v>×</v>
          </cell>
          <cell r="AB313" t="str">
            <v>×</v>
          </cell>
          <cell r="AC313" t="str">
            <v>×</v>
          </cell>
          <cell r="AD313" t="str">
            <v>平日：8:30～16:50</v>
          </cell>
          <cell r="AE313" t="str">
            <v>土曜：×　／　日曜：×　／　祝日：×</v>
          </cell>
          <cell r="AI313" t="str">
            <v>教育委員会健康教育課</v>
          </cell>
        </row>
        <row r="314">
          <cell r="G314" t="str">
            <v>可部中学校</v>
          </cell>
          <cell r="H314" t="str">
            <v>広島市</v>
          </cell>
          <cell r="I314" t="str">
            <v>広島市</v>
          </cell>
          <cell r="J314" t="str">
            <v>広島市安佐北区可部7-2-1</v>
          </cell>
          <cell r="K314">
            <v>1</v>
          </cell>
          <cell r="L314" t="str">
            <v>令和５年２月</v>
          </cell>
          <cell r="M314">
            <v>1</v>
          </cell>
          <cell r="N314" t="str">
            <v>階</v>
          </cell>
          <cell r="O314" t="str">
            <v>正面玄関</v>
          </cell>
          <cell r="P314" t="str">
            <v>1階 正面玄関</v>
          </cell>
          <cell r="Q314" t="str">
            <v>-</v>
          </cell>
          <cell r="R314" t="str">
            <v>買取</v>
          </cell>
          <cell r="S314" t="str">
            <v>-</v>
          </cell>
          <cell r="T314" t="str">
            <v>Ｒ７年６月</v>
          </cell>
          <cell r="U314" t="str">
            <v>×</v>
          </cell>
          <cell r="V314" t="str">
            <v>日本光電</v>
          </cell>
          <cell r="W314" t="str">
            <v>カルジオライフAEDー３１００</v>
          </cell>
          <cell r="X314" t="str">
            <v>有</v>
          </cell>
          <cell r="Z314" t="str">
            <v>8:30～16:50</v>
          </cell>
          <cell r="AA314" t="str">
            <v>×</v>
          </cell>
          <cell r="AB314" t="str">
            <v>×</v>
          </cell>
          <cell r="AC314" t="str">
            <v>×</v>
          </cell>
          <cell r="AD314" t="str">
            <v>平日：8:30～16:50</v>
          </cell>
          <cell r="AE314" t="str">
            <v>土曜：×　／　日曜：×　／　祝日：×</v>
          </cell>
          <cell r="AI314" t="str">
            <v>教育委員会健康教育課</v>
          </cell>
        </row>
        <row r="315">
          <cell r="G315" t="str">
            <v>亀崎中学校</v>
          </cell>
          <cell r="H315" t="str">
            <v>広島市</v>
          </cell>
          <cell r="I315" t="str">
            <v>広島市</v>
          </cell>
          <cell r="J315" t="str">
            <v>広島市安佐北区亀崎4-1-1</v>
          </cell>
          <cell r="K315">
            <v>1</v>
          </cell>
          <cell r="L315" t="str">
            <v>令和５年２月</v>
          </cell>
          <cell r="M315">
            <v>1</v>
          </cell>
          <cell r="N315" t="str">
            <v>階</v>
          </cell>
          <cell r="O315" t="str">
            <v>西脱靴室</v>
          </cell>
          <cell r="P315" t="str">
            <v>1階 西脱靴室</v>
          </cell>
          <cell r="Q315" t="str">
            <v>-</v>
          </cell>
          <cell r="R315" t="str">
            <v>買取</v>
          </cell>
          <cell r="S315" t="str">
            <v>-</v>
          </cell>
          <cell r="T315" t="str">
            <v>Ｒ９年１月</v>
          </cell>
          <cell r="U315" t="str">
            <v>×</v>
          </cell>
          <cell r="V315" t="str">
            <v>日本光電</v>
          </cell>
          <cell r="W315" t="str">
            <v>カルジオライフAEDー３１００</v>
          </cell>
          <cell r="X315" t="str">
            <v>有</v>
          </cell>
          <cell r="Z315" t="str">
            <v>8:30～16:50</v>
          </cell>
          <cell r="AA315" t="str">
            <v>×</v>
          </cell>
          <cell r="AB315" t="str">
            <v>×</v>
          </cell>
          <cell r="AC315" t="str">
            <v>×</v>
          </cell>
          <cell r="AD315" t="str">
            <v>平日：8:30～16:50</v>
          </cell>
          <cell r="AE315" t="str">
            <v>土曜：×　／　日曜：×　／　祝日：×</v>
          </cell>
          <cell r="AI315" t="str">
            <v>教育委員会健康教育課</v>
          </cell>
        </row>
        <row r="316">
          <cell r="G316" t="str">
            <v>観音中学校</v>
          </cell>
          <cell r="H316" t="str">
            <v>広島市</v>
          </cell>
          <cell r="I316" t="str">
            <v>広島市</v>
          </cell>
          <cell r="J316" t="str">
            <v>広島市西区南観音3-4-6</v>
          </cell>
          <cell r="K316">
            <v>1</v>
          </cell>
          <cell r="L316" t="str">
            <v>令和５年２月</v>
          </cell>
          <cell r="M316">
            <v>1</v>
          </cell>
          <cell r="N316" t="str">
            <v>階</v>
          </cell>
          <cell r="O316" t="str">
            <v>正面玄関</v>
          </cell>
          <cell r="P316" t="str">
            <v>1階 正面玄関</v>
          </cell>
          <cell r="Q316" t="str">
            <v>-</v>
          </cell>
          <cell r="R316" t="str">
            <v>買取</v>
          </cell>
          <cell r="S316" t="str">
            <v>-</v>
          </cell>
          <cell r="T316" t="str">
            <v>Ｒ９年１月</v>
          </cell>
          <cell r="U316" t="str">
            <v>×</v>
          </cell>
          <cell r="V316" t="str">
            <v>日本光電</v>
          </cell>
          <cell r="W316" t="str">
            <v>カルジオライフAEDー３１００</v>
          </cell>
          <cell r="X316" t="str">
            <v>有</v>
          </cell>
          <cell r="Z316" t="str">
            <v>8:30～16:50</v>
          </cell>
          <cell r="AA316" t="str">
            <v>×</v>
          </cell>
          <cell r="AB316" t="str">
            <v>×</v>
          </cell>
          <cell r="AC316" t="str">
            <v>×</v>
          </cell>
          <cell r="AD316" t="str">
            <v>平日：8:30～16:50</v>
          </cell>
          <cell r="AE316" t="str">
            <v>土曜：×　／　日曜：×　／　祝日：×</v>
          </cell>
          <cell r="AI316" t="str">
            <v>教育委員会健康教育課</v>
          </cell>
        </row>
        <row r="317">
          <cell r="G317" t="str">
            <v>祇園中学校</v>
          </cell>
          <cell r="H317" t="str">
            <v>広島市</v>
          </cell>
          <cell r="I317" t="str">
            <v>広島市</v>
          </cell>
          <cell r="J317" t="str">
            <v>広島市安佐南区祇園5-39-1</v>
          </cell>
          <cell r="K317">
            <v>1</v>
          </cell>
          <cell r="L317" t="str">
            <v>令和５年２月</v>
          </cell>
          <cell r="M317">
            <v>1</v>
          </cell>
          <cell r="N317" t="str">
            <v>階</v>
          </cell>
          <cell r="O317" t="str">
            <v>正面玄関</v>
          </cell>
          <cell r="P317" t="str">
            <v>1階 正面玄関</v>
          </cell>
          <cell r="Q317" t="str">
            <v>-</v>
          </cell>
          <cell r="R317" t="str">
            <v>買取</v>
          </cell>
          <cell r="S317" t="str">
            <v>-</v>
          </cell>
          <cell r="T317" t="str">
            <v>Ｒ９年１月</v>
          </cell>
          <cell r="U317" t="str">
            <v>×</v>
          </cell>
          <cell r="V317" t="str">
            <v>日本光電</v>
          </cell>
          <cell r="W317" t="str">
            <v>カルジオライフAEDー３１００</v>
          </cell>
          <cell r="X317" t="str">
            <v>有</v>
          </cell>
          <cell r="Z317" t="str">
            <v>8:30～16:50</v>
          </cell>
          <cell r="AA317" t="str">
            <v>×</v>
          </cell>
          <cell r="AB317" t="str">
            <v>×</v>
          </cell>
          <cell r="AC317" t="str">
            <v>×</v>
          </cell>
          <cell r="AD317" t="str">
            <v>平日：8:30～16:50</v>
          </cell>
          <cell r="AE317" t="str">
            <v>土曜：×　／　日曜：×　／　祝日：×</v>
          </cell>
          <cell r="AI317" t="str">
            <v>教育委員会健康教育課</v>
          </cell>
        </row>
        <row r="318">
          <cell r="G318" t="str">
            <v>祇園東中学校</v>
          </cell>
          <cell r="H318" t="str">
            <v>広島市</v>
          </cell>
          <cell r="I318" t="str">
            <v>広島市</v>
          </cell>
          <cell r="J318" t="str">
            <v>広島市安佐南区西原7-16-1</v>
          </cell>
          <cell r="K318">
            <v>1</v>
          </cell>
          <cell r="L318" t="str">
            <v>令和５年２月</v>
          </cell>
          <cell r="M318">
            <v>1</v>
          </cell>
          <cell r="N318" t="str">
            <v>階</v>
          </cell>
          <cell r="O318" t="str">
            <v>体育館入口</v>
          </cell>
          <cell r="P318" t="str">
            <v>1階 体育館入口</v>
          </cell>
          <cell r="Q318" t="str">
            <v>-</v>
          </cell>
          <cell r="R318" t="str">
            <v>買取</v>
          </cell>
          <cell r="S318" t="str">
            <v>-</v>
          </cell>
          <cell r="T318" t="str">
            <v>Ｒ９年１月</v>
          </cell>
          <cell r="U318" t="str">
            <v>×</v>
          </cell>
          <cell r="V318" t="str">
            <v>日本光電</v>
          </cell>
          <cell r="W318" t="str">
            <v>カルジオライフAEDー３１００</v>
          </cell>
          <cell r="X318" t="str">
            <v>有</v>
          </cell>
          <cell r="Z318" t="str">
            <v>8:30～16:50</v>
          </cell>
          <cell r="AA318" t="str">
            <v>×</v>
          </cell>
          <cell r="AB318" t="str">
            <v>×</v>
          </cell>
          <cell r="AC318" t="str">
            <v>×</v>
          </cell>
          <cell r="AD318" t="str">
            <v>平日：8:30～16:50</v>
          </cell>
          <cell r="AE318" t="str">
            <v>土曜：×　／　日曜：×　／　祝日：×</v>
          </cell>
          <cell r="AI318" t="str">
            <v>教育委員会健康教育課</v>
          </cell>
        </row>
        <row r="319">
          <cell r="G319" t="str">
            <v>草津小学校</v>
          </cell>
          <cell r="H319" t="str">
            <v>広島市</v>
          </cell>
          <cell r="I319" t="str">
            <v>広島市</v>
          </cell>
          <cell r="J319" t="str">
            <v>広島市西区草津東2-12-1</v>
          </cell>
          <cell r="K319">
            <v>2</v>
          </cell>
          <cell r="L319" t="str">
            <v>令和５年２月</v>
          </cell>
          <cell r="M319">
            <v>1</v>
          </cell>
          <cell r="N319" t="str">
            <v>階</v>
          </cell>
          <cell r="O319" t="str">
            <v>玄関</v>
          </cell>
          <cell r="P319" t="str">
            <v>1階 玄関</v>
          </cell>
          <cell r="Q319" t="str">
            <v>-</v>
          </cell>
          <cell r="R319" t="str">
            <v>買取</v>
          </cell>
          <cell r="S319" t="str">
            <v>-</v>
          </cell>
          <cell r="T319" t="str">
            <v>Ｒ９年１月</v>
          </cell>
          <cell r="U319" t="str">
            <v>有</v>
          </cell>
          <cell r="V319" t="str">
            <v>日本光電</v>
          </cell>
          <cell r="W319" t="str">
            <v>カルジオライフAEDー３１００</v>
          </cell>
          <cell r="X319" t="str">
            <v>有</v>
          </cell>
          <cell r="Z319" t="str">
            <v>8:30～16:50</v>
          </cell>
          <cell r="AA319" t="str">
            <v>×</v>
          </cell>
          <cell r="AB319" t="str">
            <v>×</v>
          </cell>
          <cell r="AC319" t="str">
            <v>×</v>
          </cell>
          <cell r="AD319" t="str">
            <v>平日：8:30～16:50</v>
          </cell>
          <cell r="AE319" t="str">
            <v>土曜：×　／　日曜：×　／　祝日：×</v>
          </cell>
          <cell r="AI319" t="str">
            <v>教育委員会健康教育課</v>
          </cell>
        </row>
        <row r="320">
          <cell r="G320" t="str">
            <v>口田中学校</v>
          </cell>
          <cell r="H320" t="str">
            <v>広島市</v>
          </cell>
          <cell r="I320" t="str">
            <v>広島市</v>
          </cell>
          <cell r="J320" t="str">
            <v>広島市安佐北区口田南9-13-1</v>
          </cell>
          <cell r="K320">
            <v>1</v>
          </cell>
          <cell r="L320" t="str">
            <v>令和５年２月</v>
          </cell>
          <cell r="M320">
            <v>1</v>
          </cell>
          <cell r="N320" t="str">
            <v>階</v>
          </cell>
          <cell r="O320" t="str">
            <v>正面玄関</v>
          </cell>
          <cell r="P320" t="str">
            <v>1階 正面玄関</v>
          </cell>
          <cell r="Q320" t="str">
            <v>-</v>
          </cell>
          <cell r="R320" t="str">
            <v>買取</v>
          </cell>
          <cell r="S320" t="str">
            <v>-</v>
          </cell>
          <cell r="T320" t="str">
            <v>Ｒ９年１月</v>
          </cell>
          <cell r="U320" t="str">
            <v>×</v>
          </cell>
          <cell r="V320" t="str">
            <v>日本光電</v>
          </cell>
          <cell r="W320" t="str">
            <v>カルジオライフAEDー３１００</v>
          </cell>
          <cell r="X320" t="str">
            <v>有</v>
          </cell>
          <cell r="Z320" t="str">
            <v>8:30～16:50</v>
          </cell>
          <cell r="AA320" t="str">
            <v>×</v>
          </cell>
          <cell r="AB320" t="str">
            <v>×</v>
          </cell>
          <cell r="AC320" t="str">
            <v>×</v>
          </cell>
          <cell r="AD320" t="str">
            <v>平日：8:30～16:50</v>
          </cell>
          <cell r="AE320" t="str">
            <v>土曜：×　／　日曜：×　／　祝日：×</v>
          </cell>
          <cell r="AI320" t="str">
            <v>教育委員会健康教育課</v>
          </cell>
        </row>
        <row r="321">
          <cell r="G321" t="str">
            <v>庚午中学校</v>
          </cell>
          <cell r="H321" t="str">
            <v>広島市</v>
          </cell>
          <cell r="I321" t="str">
            <v>広島市</v>
          </cell>
          <cell r="J321" t="str">
            <v>広島市西区庚午中4-12-48</v>
          </cell>
          <cell r="K321">
            <v>1</v>
          </cell>
          <cell r="L321" t="str">
            <v>令和５年２月</v>
          </cell>
          <cell r="M321">
            <v>1</v>
          </cell>
          <cell r="N321" t="str">
            <v>階</v>
          </cell>
          <cell r="O321" t="str">
            <v>正面玄関</v>
          </cell>
          <cell r="P321" t="str">
            <v>1階 正面玄関</v>
          </cell>
          <cell r="Q321" t="str">
            <v>-</v>
          </cell>
          <cell r="R321" t="str">
            <v>買取</v>
          </cell>
          <cell r="S321" t="str">
            <v>-</v>
          </cell>
          <cell r="T321">
            <v>46388</v>
          </cell>
          <cell r="U321" t="str">
            <v>×</v>
          </cell>
          <cell r="V321" t="str">
            <v>日本光電</v>
          </cell>
          <cell r="W321" t="str">
            <v>カルジオライフAEDー３１００</v>
          </cell>
          <cell r="X321" t="str">
            <v>有</v>
          </cell>
          <cell r="Z321" t="str">
            <v>8:30～16:50</v>
          </cell>
          <cell r="AA321" t="str">
            <v>×</v>
          </cell>
          <cell r="AB321" t="str">
            <v>×</v>
          </cell>
          <cell r="AC321" t="str">
            <v>×</v>
          </cell>
          <cell r="AD321" t="str">
            <v>平日：8:30～16:50</v>
          </cell>
          <cell r="AE321" t="str">
            <v>土曜：×　／　日曜：×　／　祝日：×</v>
          </cell>
          <cell r="AI321" t="str">
            <v>教育委員会健康教育課</v>
          </cell>
        </row>
        <row r="322">
          <cell r="G322" t="str">
            <v>高陽中学校</v>
          </cell>
          <cell r="H322" t="str">
            <v>広島市</v>
          </cell>
          <cell r="I322" t="str">
            <v>広島市</v>
          </cell>
          <cell r="J322" t="str">
            <v>広島市安佐北区深川6-22-6</v>
          </cell>
          <cell r="K322">
            <v>1</v>
          </cell>
          <cell r="L322" t="str">
            <v>令和５年２月</v>
          </cell>
          <cell r="M322">
            <v>1</v>
          </cell>
          <cell r="N322" t="str">
            <v>階</v>
          </cell>
          <cell r="O322" t="str">
            <v>正面玄関</v>
          </cell>
          <cell r="P322" t="str">
            <v>1階 正面玄関</v>
          </cell>
          <cell r="Q322" t="str">
            <v>-</v>
          </cell>
          <cell r="R322" t="str">
            <v>買取</v>
          </cell>
          <cell r="S322" t="str">
            <v>-</v>
          </cell>
          <cell r="T322" t="str">
            <v>Ｒ9年1月</v>
          </cell>
          <cell r="U322" t="str">
            <v>×</v>
          </cell>
          <cell r="V322" t="str">
            <v>日本光電</v>
          </cell>
          <cell r="W322" t="str">
            <v>カルジオライフAEDー３１００</v>
          </cell>
          <cell r="X322" t="str">
            <v>有</v>
          </cell>
          <cell r="Z322" t="str">
            <v>8:30～16:50</v>
          </cell>
          <cell r="AA322" t="str">
            <v>×</v>
          </cell>
          <cell r="AB322" t="str">
            <v>×</v>
          </cell>
          <cell r="AC322" t="str">
            <v>×</v>
          </cell>
          <cell r="AD322" t="str">
            <v>平日：8:30～16:50</v>
          </cell>
          <cell r="AE322" t="str">
            <v>土曜：×　／　日曜：×　／　祝日：×</v>
          </cell>
          <cell r="AI322" t="str">
            <v>教育委員会健康教育課</v>
          </cell>
        </row>
        <row r="323">
          <cell r="G323" t="str">
            <v>三和中学校</v>
          </cell>
          <cell r="H323" t="str">
            <v>広島市</v>
          </cell>
          <cell r="I323" t="str">
            <v>広島市</v>
          </cell>
          <cell r="J323" t="str">
            <v>広島市佐伯区利松3-10-1</v>
          </cell>
          <cell r="K323">
            <v>1</v>
          </cell>
          <cell r="L323" t="str">
            <v>令和５年２月</v>
          </cell>
          <cell r="M323">
            <v>1</v>
          </cell>
          <cell r="N323" t="str">
            <v>階</v>
          </cell>
          <cell r="O323" t="str">
            <v>職員玄関（2号館）</v>
          </cell>
          <cell r="P323" t="str">
            <v>1階 職員玄関（2号館）</v>
          </cell>
          <cell r="Q323" t="str">
            <v>-</v>
          </cell>
          <cell r="R323" t="str">
            <v>買取</v>
          </cell>
          <cell r="S323" t="str">
            <v>-</v>
          </cell>
          <cell r="T323" t="str">
            <v>Ｒ9年1月</v>
          </cell>
          <cell r="U323" t="str">
            <v>×</v>
          </cell>
          <cell r="V323" t="str">
            <v>日本光電</v>
          </cell>
          <cell r="W323" t="str">
            <v>カルジオライフAEDー３１００</v>
          </cell>
          <cell r="X323" t="str">
            <v>有</v>
          </cell>
          <cell r="Z323" t="str">
            <v>8:30～16:50</v>
          </cell>
          <cell r="AA323" t="str">
            <v>×</v>
          </cell>
          <cell r="AB323" t="str">
            <v>×</v>
          </cell>
          <cell r="AC323" t="str">
            <v>×</v>
          </cell>
          <cell r="AD323" t="str">
            <v>平日：8:30～16:50</v>
          </cell>
          <cell r="AE323" t="str">
            <v>土曜：×　／　日曜：×　／　祝日：×</v>
          </cell>
          <cell r="AI323" t="str">
            <v>教育委員会健康教育課</v>
          </cell>
        </row>
        <row r="324">
          <cell r="G324" t="str">
            <v>城南中学校</v>
          </cell>
          <cell r="H324" t="str">
            <v>広島市</v>
          </cell>
          <cell r="I324" t="str">
            <v>広島市</v>
          </cell>
          <cell r="J324" t="str">
            <v>広島市安佐南区川内6-8-1</v>
          </cell>
          <cell r="K324">
            <v>1</v>
          </cell>
          <cell r="L324" t="str">
            <v>令和５年２月</v>
          </cell>
          <cell r="M324">
            <v>1</v>
          </cell>
          <cell r="N324" t="str">
            <v>階</v>
          </cell>
          <cell r="O324" t="str">
            <v>南中央玄関外</v>
          </cell>
          <cell r="P324" t="str">
            <v>1階 南中央玄関外</v>
          </cell>
          <cell r="Q324" t="str">
            <v>-</v>
          </cell>
          <cell r="R324" t="str">
            <v>買取</v>
          </cell>
          <cell r="S324" t="str">
            <v>-</v>
          </cell>
          <cell r="T324" t="str">
            <v>Ｒ９年８月</v>
          </cell>
          <cell r="U324" t="str">
            <v>×</v>
          </cell>
          <cell r="V324" t="str">
            <v>日本光電</v>
          </cell>
          <cell r="W324" t="str">
            <v>カルジオライフAEDー３１００</v>
          </cell>
          <cell r="X324" t="str">
            <v>有</v>
          </cell>
          <cell r="Z324" t="str">
            <v>8:30～16:50</v>
          </cell>
          <cell r="AA324" t="str">
            <v>×</v>
          </cell>
          <cell r="AB324" t="str">
            <v>×</v>
          </cell>
          <cell r="AC324" t="str">
            <v>×</v>
          </cell>
          <cell r="AD324" t="str">
            <v>平日：8:30～16:50</v>
          </cell>
          <cell r="AE324" t="str">
            <v>土曜：×　／　日曜：×　／　祝日：×</v>
          </cell>
          <cell r="AI324" t="str">
            <v>教育委員会健康教育課</v>
          </cell>
        </row>
        <row r="325">
          <cell r="G325" t="str">
            <v>城山北中学校</v>
          </cell>
          <cell r="H325" t="str">
            <v>広島市</v>
          </cell>
          <cell r="I325" t="str">
            <v>広島市</v>
          </cell>
          <cell r="J325" t="str">
            <v>広島市安佐南区八木5-34-1</v>
          </cell>
          <cell r="K325">
            <v>1</v>
          </cell>
          <cell r="L325" t="str">
            <v>令和５年２月</v>
          </cell>
          <cell r="M325">
            <v>1</v>
          </cell>
          <cell r="N325" t="str">
            <v>階</v>
          </cell>
          <cell r="O325" t="str">
            <v>正面玄関内</v>
          </cell>
          <cell r="P325" t="str">
            <v>1階 正面玄関内</v>
          </cell>
          <cell r="Q325" t="str">
            <v>-</v>
          </cell>
          <cell r="R325" t="str">
            <v>買取</v>
          </cell>
          <cell r="S325" t="str">
            <v>-</v>
          </cell>
          <cell r="T325" t="str">
            <v>Ｒ９年１月</v>
          </cell>
          <cell r="U325" t="str">
            <v>×</v>
          </cell>
          <cell r="V325" t="str">
            <v>日本光電</v>
          </cell>
          <cell r="W325" t="str">
            <v>カルジオライフAEDー３１００</v>
          </cell>
          <cell r="X325" t="str">
            <v>有</v>
          </cell>
          <cell r="Z325" t="str">
            <v>8:30～16:50</v>
          </cell>
          <cell r="AA325" t="str">
            <v>×</v>
          </cell>
          <cell r="AB325" t="str">
            <v>×</v>
          </cell>
          <cell r="AC325" t="str">
            <v>×</v>
          </cell>
          <cell r="AD325" t="str">
            <v>平日：8:30～16:50</v>
          </cell>
          <cell r="AE325" t="str">
            <v>土曜：×　／　日曜：×　／　祝日：×</v>
          </cell>
          <cell r="AI325" t="str">
            <v>教育委員会健康教育課</v>
          </cell>
        </row>
        <row r="326">
          <cell r="G326" t="str">
            <v>城山中学校</v>
          </cell>
          <cell r="H326" t="str">
            <v>広島市</v>
          </cell>
          <cell r="I326" t="str">
            <v>広島市</v>
          </cell>
          <cell r="J326" t="str">
            <v>広島市佐伯区城山2-17-1</v>
          </cell>
          <cell r="K326">
            <v>1</v>
          </cell>
          <cell r="L326" t="str">
            <v>令和５年２月</v>
          </cell>
          <cell r="M326">
            <v>1</v>
          </cell>
          <cell r="N326" t="str">
            <v>階</v>
          </cell>
          <cell r="O326" t="str">
            <v>体育館</v>
          </cell>
          <cell r="P326" t="str">
            <v>1階 体育館</v>
          </cell>
          <cell r="Q326" t="str">
            <v>-</v>
          </cell>
          <cell r="R326" t="str">
            <v>買取</v>
          </cell>
          <cell r="S326" t="str">
            <v>-</v>
          </cell>
          <cell r="T326" t="str">
            <v>Ｒ９年１月</v>
          </cell>
          <cell r="U326" t="str">
            <v>×</v>
          </cell>
          <cell r="V326" t="str">
            <v>日本光電</v>
          </cell>
          <cell r="W326" t="str">
            <v>カルジオライフAEDー３１００</v>
          </cell>
          <cell r="X326" t="str">
            <v>有</v>
          </cell>
          <cell r="Z326" t="str">
            <v>8:30～16:50</v>
          </cell>
          <cell r="AA326" t="str">
            <v>×</v>
          </cell>
          <cell r="AB326" t="str">
            <v>×</v>
          </cell>
          <cell r="AC326" t="str">
            <v>×</v>
          </cell>
          <cell r="AD326" t="str">
            <v>平日：8:30～16:50</v>
          </cell>
          <cell r="AE326" t="str">
            <v>土曜：×　／　日曜：×　／　祝日：×</v>
          </cell>
          <cell r="AI326" t="str">
            <v>教育委員会健康教育課</v>
          </cell>
        </row>
        <row r="327">
          <cell r="G327" t="str">
            <v>白木中学校</v>
          </cell>
          <cell r="H327" t="str">
            <v>広島市</v>
          </cell>
          <cell r="I327" t="str">
            <v>広島市</v>
          </cell>
          <cell r="J327" t="str">
            <v>広島市安佐北区白木町大字市川1428</v>
          </cell>
          <cell r="K327">
            <v>1</v>
          </cell>
          <cell r="L327" t="str">
            <v>令和５年２月</v>
          </cell>
          <cell r="M327">
            <v>1</v>
          </cell>
          <cell r="N327" t="str">
            <v>階</v>
          </cell>
          <cell r="O327" t="str">
            <v>正面玄関</v>
          </cell>
          <cell r="P327" t="str">
            <v>1階 正面玄関</v>
          </cell>
          <cell r="Q327" t="str">
            <v>-</v>
          </cell>
          <cell r="R327" t="str">
            <v>買取</v>
          </cell>
          <cell r="S327" t="str">
            <v>-</v>
          </cell>
          <cell r="T327" t="str">
            <v>Ｒ10年8月</v>
          </cell>
          <cell r="U327" t="str">
            <v>×</v>
          </cell>
          <cell r="V327" t="str">
            <v>日本光電</v>
          </cell>
          <cell r="W327" t="str">
            <v>カルジオライフAEDー３１００</v>
          </cell>
          <cell r="X327" t="str">
            <v>有</v>
          </cell>
          <cell r="Z327" t="str">
            <v>8:30～16:50</v>
          </cell>
          <cell r="AA327" t="str">
            <v>×</v>
          </cell>
          <cell r="AB327" t="str">
            <v>×</v>
          </cell>
          <cell r="AC327" t="str">
            <v>×</v>
          </cell>
          <cell r="AD327" t="str">
            <v>平日：8:30～16:50</v>
          </cell>
          <cell r="AE327" t="str">
            <v>土曜：×　／　日曜：×　／　祝日：×</v>
          </cell>
          <cell r="AI327" t="str">
            <v>教育委員会健康教育課</v>
          </cell>
        </row>
        <row r="328">
          <cell r="G328" t="str">
            <v>清和中学校</v>
          </cell>
          <cell r="H328" t="str">
            <v>広島市</v>
          </cell>
          <cell r="I328" t="str">
            <v>広島市</v>
          </cell>
          <cell r="J328" t="str">
            <v>広島市安佐北区安佐町大字飯室3737</v>
          </cell>
          <cell r="K328">
            <v>1</v>
          </cell>
          <cell r="L328" t="str">
            <v>令和５年２月</v>
          </cell>
          <cell r="M328">
            <v>1</v>
          </cell>
          <cell r="N328" t="str">
            <v>階</v>
          </cell>
          <cell r="O328" t="str">
            <v>正面玄関</v>
          </cell>
          <cell r="P328" t="str">
            <v>1階 正面玄関</v>
          </cell>
          <cell r="Q328" t="str">
            <v>-</v>
          </cell>
          <cell r="R328" t="str">
            <v>買取</v>
          </cell>
          <cell r="S328" t="str">
            <v>-</v>
          </cell>
          <cell r="T328" t="str">
            <v>Ｒ9年1月</v>
          </cell>
          <cell r="U328" t="str">
            <v>×</v>
          </cell>
          <cell r="V328" t="str">
            <v>日本光電</v>
          </cell>
          <cell r="W328" t="str">
            <v>カルジオライフAEDー３１００</v>
          </cell>
          <cell r="X328" t="str">
            <v>有</v>
          </cell>
          <cell r="Z328" t="str">
            <v>8:30～16:50</v>
          </cell>
          <cell r="AA328" t="str">
            <v>×</v>
          </cell>
          <cell r="AB328" t="str">
            <v>×</v>
          </cell>
          <cell r="AC328" t="str">
            <v>×</v>
          </cell>
          <cell r="AD328" t="str">
            <v>平日：8:30～16:50</v>
          </cell>
          <cell r="AE328" t="str">
            <v>土曜：×　／　日曜：×　／　祝日：×</v>
          </cell>
          <cell r="AI328" t="str">
            <v>教育委員会健康教育課</v>
          </cell>
        </row>
        <row r="329">
          <cell r="G329" t="str">
            <v>瀬野川中学校</v>
          </cell>
          <cell r="H329" t="str">
            <v>広島市</v>
          </cell>
          <cell r="I329" t="str">
            <v>広島市</v>
          </cell>
          <cell r="J329" t="str">
            <v>広島市安芸区中野4-24-1</v>
          </cell>
          <cell r="K329">
            <v>1</v>
          </cell>
          <cell r="L329" t="str">
            <v>令和７年４月</v>
          </cell>
          <cell r="M329">
            <v>1</v>
          </cell>
          <cell r="N329" t="str">
            <v>階</v>
          </cell>
          <cell r="O329" t="str">
            <v>正面玄関</v>
          </cell>
          <cell r="P329" t="str">
            <v>1階 正面玄関</v>
          </cell>
          <cell r="Q329" t="str">
            <v>-</v>
          </cell>
          <cell r="R329" t="str">
            <v>買取</v>
          </cell>
          <cell r="S329" t="str">
            <v>-</v>
          </cell>
          <cell r="T329" t="str">
            <v>Ｒ１０年１月</v>
          </cell>
          <cell r="U329" t="str">
            <v>×</v>
          </cell>
          <cell r="V329" t="str">
            <v>フィリップス</v>
          </cell>
          <cell r="W329" t="str">
            <v>ハートスタートFrex＋e</v>
          </cell>
          <cell r="X329" t="str">
            <v>有</v>
          </cell>
          <cell r="Z329" t="str">
            <v>8:30～16:50</v>
          </cell>
          <cell r="AA329" t="str">
            <v>×</v>
          </cell>
          <cell r="AB329" t="str">
            <v>×</v>
          </cell>
          <cell r="AC329" t="str">
            <v>×</v>
          </cell>
          <cell r="AD329" t="str">
            <v>平日：8:30～16:50</v>
          </cell>
          <cell r="AE329" t="str">
            <v>土曜：×　／　日曜：×　／　祝日：×</v>
          </cell>
          <cell r="AI329" t="str">
            <v>教育委員会健康教育課</v>
          </cell>
        </row>
        <row r="330">
          <cell r="G330" t="str">
            <v>高須小学校</v>
          </cell>
          <cell r="H330" t="str">
            <v>広島市</v>
          </cell>
          <cell r="I330" t="str">
            <v>広島市</v>
          </cell>
          <cell r="J330" t="str">
            <v>広島市西区高須4-16-1</v>
          </cell>
          <cell r="K330">
            <v>2</v>
          </cell>
          <cell r="L330" t="str">
            <v>令和５年２月</v>
          </cell>
          <cell r="M330">
            <v>1</v>
          </cell>
          <cell r="N330" t="str">
            <v>階</v>
          </cell>
          <cell r="O330" t="str">
            <v>児童の靴箱</v>
          </cell>
          <cell r="P330" t="str">
            <v>1階 児童の靴箱</v>
          </cell>
          <cell r="Q330" t="str">
            <v>-</v>
          </cell>
          <cell r="R330" t="str">
            <v>買取</v>
          </cell>
          <cell r="S330" t="str">
            <v>-</v>
          </cell>
          <cell r="T330" t="str">
            <v>Ｒ９年１月</v>
          </cell>
          <cell r="U330" t="str">
            <v>×</v>
          </cell>
          <cell r="V330" t="str">
            <v>日本光電</v>
          </cell>
          <cell r="W330" t="str">
            <v>カルジオライフAEDー３１００</v>
          </cell>
          <cell r="X330" t="str">
            <v>有</v>
          </cell>
          <cell r="Z330" t="str">
            <v>8:30～16:50</v>
          </cell>
          <cell r="AA330" t="str">
            <v>×</v>
          </cell>
          <cell r="AB330" t="str">
            <v>×</v>
          </cell>
          <cell r="AC330" t="str">
            <v>×</v>
          </cell>
          <cell r="AD330" t="str">
            <v>平日：8:30～16:50</v>
          </cell>
          <cell r="AE330" t="str">
            <v>土曜：×　／　日曜：×　／　祝日：×</v>
          </cell>
          <cell r="AI330" t="str">
            <v>教育委員会健康教育課</v>
          </cell>
        </row>
        <row r="331">
          <cell r="G331" t="str">
            <v>段原中学校</v>
          </cell>
          <cell r="H331" t="str">
            <v>広島市</v>
          </cell>
          <cell r="I331" t="str">
            <v>広島市</v>
          </cell>
          <cell r="J331" t="str">
            <v>広島市南区霞1-3-30</v>
          </cell>
          <cell r="K331">
            <v>1</v>
          </cell>
          <cell r="L331" t="str">
            <v>令和５年２月</v>
          </cell>
          <cell r="M331">
            <v>1</v>
          </cell>
          <cell r="N331" t="str">
            <v>階</v>
          </cell>
          <cell r="O331" t="str">
            <v>生徒玄関（左奥）</v>
          </cell>
          <cell r="P331" t="str">
            <v>1階 生徒玄関（左奥）</v>
          </cell>
          <cell r="Q331" t="str">
            <v>-</v>
          </cell>
          <cell r="R331" t="str">
            <v>配備</v>
          </cell>
          <cell r="S331" t="str">
            <v>-</v>
          </cell>
          <cell r="T331" t="str">
            <v>Ｒ５年１月装着</v>
          </cell>
          <cell r="U331" t="str">
            <v>×</v>
          </cell>
          <cell r="V331" t="str">
            <v>日本光電</v>
          </cell>
          <cell r="W331" t="str">
            <v>カルジオライフAEDー３１００</v>
          </cell>
          <cell r="X331" t="str">
            <v>有</v>
          </cell>
          <cell r="Z331" t="str">
            <v>8:30～16:50</v>
          </cell>
          <cell r="AA331" t="str">
            <v>×</v>
          </cell>
          <cell r="AB331" t="str">
            <v>×</v>
          </cell>
          <cell r="AC331" t="str">
            <v>×</v>
          </cell>
          <cell r="AD331" t="str">
            <v>平日：8:30～16:50</v>
          </cell>
          <cell r="AE331" t="str">
            <v>土曜：×　／　日曜：×　／　祝日：×</v>
          </cell>
          <cell r="AI331" t="str">
            <v>教育委員会健康教育課</v>
          </cell>
        </row>
        <row r="332">
          <cell r="G332" t="str">
            <v>戸坂小学校</v>
          </cell>
          <cell r="H332" t="str">
            <v>広島市</v>
          </cell>
          <cell r="I332" t="str">
            <v>広島市</v>
          </cell>
          <cell r="J332" t="str">
            <v>広島市東区戸坂出江2-1-1</v>
          </cell>
          <cell r="K332">
            <v>2</v>
          </cell>
          <cell r="L332" t="str">
            <v>令和５年２月</v>
          </cell>
          <cell r="M332">
            <v>1</v>
          </cell>
          <cell r="N332" t="str">
            <v>階</v>
          </cell>
          <cell r="O332" t="str">
            <v>正面玄関入口</v>
          </cell>
          <cell r="P332" t="str">
            <v>1階 正面玄関入口</v>
          </cell>
          <cell r="Q332" t="str">
            <v>-</v>
          </cell>
          <cell r="R332" t="str">
            <v>買取</v>
          </cell>
          <cell r="S332" t="str">
            <v>-</v>
          </cell>
          <cell r="T332" t="str">
            <v>Ｒ９年１月</v>
          </cell>
          <cell r="U332" t="str">
            <v>×</v>
          </cell>
          <cell r="V332" t="str">
            <v>日本光電</v>
          </cell>
          <cell r="W332" t="str">
            <v>カルジオライフAEDー３１００</v>
          </cell>
          <cell r="X332" t="str">
            <v>有</v>
          </cell>
          <cell r="Z332" t="str">
            <v>8:30～16:50</v>
          </cell>
          <cell r="AA332" t="str">
            <v>×</v>
          </cell>
          <cell r="AB332" t="str">
            <v>×</v>
          </cell>
          <cell r="AC332" t="str">
            <v>×</v>
          </cell>
          <cell r="AD332" t="str">
            <v>平日：8:30～16:50</v>
          </cell>
          <cell r="AE332" t="str">
            <v>土曜：×　／　日曜：×　／　祝日：×</v>
          </cell>
          <cell r="AI332" t="str">
            <v>教育委員会健康教育課</v>
          </cell>
        </row>
        <row r="333">
          <cell r="G333" t="str">
            <v>戸坂中学校</v>
          </cell>
          <cell r="H333" t="str">
            <v>広島市</v>
          </cell>
          <cell r="I333" t="str">
            <v>広島市</v>
          </cell>
          <cell r="J333" t="str">
            <v>広島市東区戸坂新町3-1-1</v>
          </cell>
          <cell r="K333">
            <v>1</v>
          </cell>
          <cell r="L333" t="str">
            <v>令和５年２月</v>
          </cell>
          <cell r="M333">
            <v>1</v>
          </cell>
          <cell r="N333" t="str">
            <v>階</v>
          </cell>
          <cell r="O333" t="str">
            <v>正面玄関内</v>
          </cell>
          <cell r="P333" t="str">
            <v>1階 正面玄関内</v>
          </cell>
          <cell r="Q333" t="str">
            <v>-</v>
          </cell>
          <cell r="R333" t="str">
            <v>買取</v>
          </cell>
          <cell r="S333" t="str">
            <v>-</v>
          </cell>
          <cell r="T333" t="str">
            <v>Ｒ９年１月</v>
          </cell>
          <cell r="U333" t="str">
            <v>×</v>
          </cell>
          <cell r="V333" t="str">
            <v>日本光電</v>
          </cell>
          <cell r="W333" t="str">
            <v>カルジオライフAEDー３１００</v>
          </cell>
          <cell r="X333" t="str">
            <v>有</v>
          </cell>
          <cell r="Z333" t="str">
            <v>8:30～16:50</v>
          </cell>
          <cell r="AA333" t="str">
            <v>×</v>
          </cell>
          <cell r="AB333" t="str">
            <v>×</v>
          </cell>
          <cell r="AC333" t="str">
            <v>×</v>
          </cell>
          <cell r="AD333" t="str">
            <v>平日：8:30～16:50</v>
          </cell>
          <cell r="AE333" t="str">
            <v>土曜：×　／　日曜：×　／　祝日：×</v>
          </cell>
          <cell r="AI333" t="str">
            <v>教育委員会健康教育課</v>
          </cell>
        </row>
        <row r="334">
          <cell r="G334" t="str">
            <v>中広中学校</v>
          </cell>
          <cell r="H334" t="str">
            <v>広島市</v>
          </cell>
          <cell r="I334" t="str">
            <v>広島市</v>
          </cell>
          <cell r="J334" t="str">
            <v>広島市西区中広町3-1-41</v>
          </cell>
          <cell r="K334">
            <v>1</v>
          </cell>
          <cell r="L334" t="str">
            <v>令和５年２月</v>
          </cell>
          <cell r="M334">
            <v>1</v>
          </cell>
          <cell r="N334" t="str">
            <v>階</v>
          </cell>
          <cell r="O334" t="str">
            <v>南校舎１階玄関横</v>
          </cell>
          <cell r="P334" t="str">
            <v>1階 南校舎１階玄関横</v>
          </cell>
          <cell r="Q334" t="str">
            <v>-</v>
          </cell>
          <cell r="R334" t="str">
            <v>買取</v>
          </cell>
          <cell r="S334" t="str">
            <v>-</v>
          </cell>
          <cell r="T334" t="str">
            <v>Ｒ9年1月</v>
          </cell>
          <cell r="U334" t="str">
            <v>×</v>
          </cell>
          <cell r="V334" t="str">
            <v>日本光電</v>
          </cell>
          <cell r="W334" t="str">
            <v>カルジオライフAEDー３１００</v>
          </cell>
          <cell r="X334" t="str">
            <v>有</v>
          </cell>
          <cell r="Z334" t="str">
            <v>8:30～16:50</v>
          </cell>
          <cell r="AA334" t="str">
            <v>×</v>
          </cell>
          <cell r="AB334" t="str">
            <v>×</v>
          </cell>
          <cell r="AC334" t="str">
            <v>×</v>
          </cell>
          <cell r="AD334" t="str">
            <v>平日：8:30～16:50</v>
          </cell>
          <cell r="AE334" t="str">
            <v>土曜：×　／　日曜：×　／　祝日：×</v>
          </cell>
          <cell r="AI334" t="str">
            <v>教育委員会健康教育課</v>
          </cell>
        </row>
        <row r="335">
          <cell r="G335" t="str">
            <v>似島学園中学校</v>
          </cell>
          <cell r="H335" t="str">
            <v>広島市</v>
          </cell>
          <cell r="I335" t="str">
            <v>広島市</v>
          </cell>
          <cell r="J335" t="str">
            <v>広島市南区似島町長谷1487</v>
          </cell>
          <cell r="K335">
            <v>1</v>
          </cell>
          <cell r="L335" t="str">
            <v>令和５年２月</v>
          </cell>
          <cell r="M335">
            <v>1</v>
          </cell>
          <cell r="N335" t="str">
            <v>階</v>
          </cell>
          <cell r="O335" t="str">
            <v>本館廊下</v>
          </cell>
          <cell r="P335" t="str">
            <v>1階 本館廊下</v>
          </cell>
          <cell r="Q335" t="str">
            <v>-</v>
          </cell>
          <cell r="R335" t="str">
            <v>買取</v>
          </cell>
          <cell r="S335" t="str">
            <v>-</v>
          </cell>
          <cell r="T335" t="str">
            <v>Ｒ９年２月</v>
          </cell>
          <cell r="U335" t="str">
            <v>×</v>
          </cell>
          <cell r="V335" t="str">
            <v>日本光電</v>
          </cell>
          <cell r="W335" t="str">
            <v>カルジオライフAEDー３１００</v>
          </cell>
          <cell r="X335" t="str">
            <v>有</v>
          </cell>
          <cell r="Z335" t="str">
            <v>8:30～16:50</v>
          </cell>
          <cell r="AA335" t="str">
            <v>×</v>
          </cell>
          <cell r="AB335" t="str">
            <v>×</v>
          </cell>
          <cell r="AC335" t="str">
            <v>×</v>
          </cell>
          <cell r="AD335" t="str">
            <v>平日：8:30～16:50</v>
          </cell>
          <cell r="AE335" t="str">
            <v>土曜：×　／　日曜：×　／　祝日：×</v>
          </cell>
          <cell r="AI335" t="str">
            <v>教育委員会健康教育課</v>
          </cell>
        </row>
        <row r="336">
          <cell r="G336" t="str">
            <v>伴中学校</v>
          </cell>
          <cell r="H336" t="str">
            <v>広島市</v>
          </cell>
          <cell r="I336" t="str">
            <v>広島市</v>
          </cell>
          <cell r="J336" t="str">
            <v>広島市安佐南区伴中央1-7-1</v>
          </cell>
          <cell r="K336">
            <v>1</v>
          </cell>
          <cell r="L336" t="str">
            <v>令和５年２月</v>
          </cell>
          <cell r="M336">
            <v>1</v>
          </cell>
          <cell r="N336" t="str">
            <v>階</v>
          </cell>
          <cell r="O336" t="str">
            <v>正面玄関（校長室前）</v>
          </cell>
          <cell r="P336" t="str">
            <v>1階 正面玄関（校長室前）</v>
          </cell>
          <cell r="Q336" t="str">
            <v>-</v>
          </cell>
          <cell r="R336" t="str">
            <v>買取</v>
          </cell>
          <cell r="S336" t="str">
            <v>-</v>
          </cell>
          <cell r="T336" t="str">
            <v>Ｒ１０年８月</v>
          </cell>
          <cell r="U336" t="str">
            <v>×</v>
          </cell>
          <cell r="V336" t="str">
            <v>日本光電</v>
          </cell>
          <cell r="W336" t="str">
            <v>カルジオライフAEDー３１００</v>
          </cell>
          <cell r="X336" t="str">
            <v>有</v>
          </cell>
          <cell r="Z336" t="str">
            <v>8:30～16:50</v>
          </cell>
          <cell r="AA336" t="str">
            <v>×</v>
          </cell>
          <cell r="AB336" t="str">
            <v>×</v>
          </cell>
          <cell r="AC336" t="str">
            <v>×</v>
          </cell>
          <cell r="AD336" t="str">
            <v>平日：8:30～16:50</v>
          </cell>
          <cell r="AE336" t="str">
            <v>土曜：×　／　日曜：×　／　祝日：×</v>
          </cell>
          <cell r="AI336" t="str">
            <v>教育委員会健康教育課</v>
          </cell>
        </row>
        <row r="337">
          <cell r="G337" t="str">
            <v>東原中学校</v>
          </cell>
          <cell r="H337" t="str">
            <v>広島市</v>
          </cell>
          <cell r="I337" t="str">
            <v>広島市</v>
          </cell>
          <cell r="J337" t="str">
            <v>広島市安佐南区東原3-8-1</v>
          </cell>
          <cell r="K337">
            <v>1</v>
          </cell>
          <cell r="L337" t="str">
            <v>令和５年２月</v>
          </cell>
          <cell r="M337">
            <v>1</v>
          </cell>
          <cell r="N337" t="str">
            <v>階</v>
          </cell>
          <cell r="O337" t="str">
            <v>体育館外壁（校舎側）</v>
          </cell>
          <cell r="P337" t="str">
            <v>1階 体育館外壁（校舎側）</v>
          </cell>
          <cell r="Q337" t="str">
            <v>-</v>
          </cell>
          <cell r="R337" t="str">
            <v>買取</v>
          </cell>
          <cell r="S337" t="str">
            <v>-</v>
          </cell>
          <cell r="T337" t="str">
            <v>Ｒ９年１月</v>
          </cell>
          <cell r="U337" t="str">
            <v>×</v>
          </cell>
          <cell r="V337" t="str">
            <v>日本光電</v>
          </cell>
          <cell r="W337" t="str">
            <v>カルジオライフAEDー３１００</v>
          </cell>
          <cell r="X337" t="str">
            <v>有</v>
          </cell>
          <cell r="Z337" t="str">
            <v>8:30～16:50</v>
          </cell>
          <cell r="AA337" t="str">
            <v>×</v>
          </cell>
          <cell r="AB337" t="str">
            <v>×</v>
          </cell>
          <cell r="AC337" t="str">
            <v>×</v>
          </cell>
          <cell r="AD337" t="str">
            <v>平日：8:30～16:50</v>
          </cell>
          <cell r="AE337" t="str">
            <v>土曜：×　／　日曜：×　／　祝日：×</v>
          </cell>
          <cell r="AI337" t="str">
            <v>教育委員会健康教育課</v>
          </cell>
        </row>
        <row r="338">
          <cell r="G338" t="str">
            <v>広瀬小学校</v>
          </cell>
          <cell r="H338" t="str">
            <v>広島市</v>
          </cell>
          <cell r="I338" t="str">
            <v>広島市</v>
          </cell>
          <cell r="J338" t="str">
            <v>広島市中区広瀬町2-8</v>
          </cell>
          <cell r="K338">
            <v>2</v>
          </cell>
          <cell r="L338" t="str">
            <v>令和５年２月</v>
          </cell>
          <cell r="M338">
            <v>1</v>
          </cell>
          <cell r="N338" t="str">
            <v>階</v>
          </cell>
          <cell r="O338" t="str">
            <v>正面玄関</v>
          </cell>
          <cell r="P338" t="str">
            <v>1階 正面玄関</v>
          </cell>
          <cell r="Q338" t="str">
            <v>-</v>
          </cell>
          <cell r="R338" t="str">
            <v>買取</v>
          </cell>
          <cell r="S338" t="str">
            <v>-</v>
          </cell>
          <cell r="T338" t="str">
            <v>Ｒ９年１月</v>
          </cell>
          <cell r="U338" t="str">
            <v>×</v>
          </cell>
          <cell r="V338" t="str">
            <v>日本光電</v>
          </cell>
          <cell r="W338" t="str">
            <v>カルジオライフAEDー３１００</v>
          </cell>
          <cell r="X338" t="str">
            <v>有</v>
          </cell>
          <cell r="Z338" t="str">
            <v>8:30～16:50</v>
          </cell>
          <cell r="AA338" t="str">
            <v>×</v>
          </cell>
          <cell r="AB338" t="str">
            <v>×</v>
          </cell>
          <cell r="AC338" t="str">
            <v>×</v>
          </cell>
          <cell r="AD338" t="str">
            <v>平日：8:30～16:50</v>
          </cell>
          <cell r="AE338" t="str">
            <v>土曜：×　／　日曜：×　／　祝日：×</v>
          </cell>
          <cell r="AI338" t="str">
            <v>教育委員会健康教育課</v>
          </cell>
        </row>
        <row r="339">
          <cell r="G339" t="str">
            <v>二葉中学校</v>
          </cell>
          <cell r="H339" t="str">
            <v>広島市</v>
          </cell>
          <cell r="I339" t="str">
            <v>広島市</v>
          </cell>
          <cell r="J339" t="str">
            <v>広島市東区光町2-15-8</v>
          </cell>
          <cell r="K339">
            <v>1</v>
          </cell>
          <cell r="L339" t="str">
            <v>令和５年２月</v>
          </cell>
          <cell r="M339">
            <v>1</v>
          </cell>
          <cell r="N339" t="str">
            <v>階</v>
          </cell>
          <cell r="O339" t="str">
            <v>職員玄関入口</v>
          </cell>
          <cell r="P339" t="str">
            <v>1階 職員玄関入口</v>
          </cell>
          <cell r="Q339" t="str">
            <v>-</v>
          </cell>
          <cell r="R339" t="str">
            <v>買取</v>
          </cell>
          <cell r="S339" t="str">
            <v>-</v>
          </cell>
          <cell r="T339" t="str">
            <v>Ｒ９年１月</v>
          </cell>
          <cell r="U339" t="str">
            <v>×</v>
          </cell>
          <cell r="V339" t="str">
            <v>日本光電</v>
          </cell>
          <cell r="W339" t="str">
            <v>カルジオライフAEDー３１００</v>
          </cell>
          <cell r="X339" t="str">
            <v>×</v>
          </cell>
          <cell r="Z339" t="str">
            <v>8:30～16:50</v>
          </cell>
          <cell r="AA339" t="str">
            <v>×</v>
          </cell>
          <cell r="AB339" t="str">
            <v>×</v>
          </cell>
          <cell r="AC339" t="str">
            <v>×</v>
          </cell>
          <cell r="AD339" t="str">
            <v>平日：8:30～16:50</v>
          </cell>
          <cell r="AE339" t="str">
            <v>土曜：×　／　日曜：×　／　祝日：×</v>
          </cell>
          <cell r="AI339" t="str">
            <v>教育委員会健康教育課</v>
          </cell>
        </row>
        <row r="340">
          <cell r="G340" t="str">
            <v>船越中学校</v>
          </cell>
          <cell r="H340" t="str">
            <v>広島市</v>
          </cell>
          <cell r="I340" t="str">
            <v>広島市</v>
          </cell>
          <cell r="J340" t="str">
            <v>広島市安芸区船越6-44-1</v>
          </cell>
          <cell r="K340">
            <v>1</v>
          </cell>
          <cell r="L340" t="str">
            <v>令和５年２月</v>
          </cell>
          <cell r="M340">
            <v>1</v>
          </cell>
          <cell r="N340" t="str">
            <v>階</v>
          </cell>
          <cell r="O340" t="str">
            <v>職員玄関前</v>
          </cell>
          <cell r="P340" t="str">
            <v>1階 職員玄関前</v>
          </cell>
          <cell r="Q340" t="str">
            <v>-</v>
          </cell>
          <cell r="R340" t="str">
            <v>買取</v>
          </cell>
          <cell r="S340" t="str">
            <v>-</v>
          </cell>
          <cell r="T340" t="str">
            <v>Ｒ９年２月</v>
          </cell>
          <cell r="U340" t="str">
            <v>×</v>
          </cell>
          <cell r="V340" t="str">
            <v>日本光電</v>
          </cell>
          <cell r="W340" t="str">
            <v>カルジオライフAEDー３１００</v>
          </cell>
          <cell r="X340" t="str">
            <v>有</v>
          </cell>
          <cell r="Z340" t="str">
            <v>8:30～16:50</v>
          </cell>
          <cell r="AA340" t="str">
            <v>×</v>
          </cell>
          <cell r="AB340" t="str">
            <v>×</v>
          </cell>
          <cell r="AC340" t="str">
            <v>×</v>
          </cell>
          <cell r="AD340" t="str">
            <v>平日：8:30～16:50</v>
          </cell>
          <cell r="AE340" t="str">
            <v>土曜：×　／　日曜：×　／　祝日：×</v>
          </cell>
          <cell r="AI340" t="str">
            <v>教育委員会健康教育課</v>
          </cell>
        </row>
        <row r="341">
          <cell r="G341" t="str">
            <v>古田台小学校</v>
          </cell>
          <cell r="H341" t="str">
            <v>広島市</v>
          </cell>
          <cell r="I341" t="str">
            <v>広島市</v>
          </cell>
          <cell r="J341" t="str">
            <v>広島市西区古田台1-5-1</v>
          </cell>
          <cell r="K341">
            <v>2</v>
          </cell>
          <cell r="L341" t="str">
            <v>令和５年２月</v>
          </cell>
          <cell r="M341">
            <v>1</v>
          </cell>
          <cell r="N341" t="str">
            <v>階</v>
          </cell>
          <cell r="O341" t="str">
            <v>正面玄関</v>
          </cell>
          <cell r="P341" t="str">
            <v>1階 正面玄関</v>
          </cell>
          <cell r="Q341" t="str">
            <v>-</v>
          </cell>
          <cell r="R341" t="str">
            <v>買取</v>
          </cell>
          <cell r="S341" t="str">
            <v>-</v>
          </cell>
          <cell r="T341" t="str">
            <v>Ｒ9年1月</v>
          </cell>
          <cell r="U341" t="str">
            <v>×</v>
          </cell>
          <cell r="V341" t="str">
            <v>日本光電</v>
          </cell>
          <cell r="W341" t="str">
            <v>カルジオライフAEDー３１００</v>
          </cell>
          <cell r="X341" t="str">
            <v>有</v>
          </cell>
          <cell r="Z341" t="str">
            <v>8:30～16:50</v>
          </cell>
          <cell r="AA341" t="str">
            <v>×</v>
          </cell>
          <cell r="AB341" t="str">
            <v>×</v>
          </cell>
          <cell r="AC341" t="str">
            <v>×</v>
          </cell>
          <cell r="AD341" t="str">
            <v>平日：8:30～16:50</v>
          </cell>
          <cell r="AE341" t="str">
            <v>土曜：×　／　日曜：×　／　祝日：×</v>
          </cell>
          <cell r="AI341" t="str">
            <v>教育委員会健康教育課</v>
          </cell>
        </row>
        <row r="342">
          <cell r="G342" t="str">
            <v>古田中学校</v>
          </cell>
          <cell r="H342" t="str">
            <v>広島市</v>
          </cell>
          <cell r="I342" t="str">
            <v>広島市</v>
          </cell>
          <cell r="J342" t="str">
            <v>広島市西区古江西町27-1</v>
          </cell>
          <cell r="K342">
            <v>1</v>
          </cell>
          <cell r="L342" t="str">
            <v>令和５年２月</v>
          </cell>
          <cell r="M342">
            <v>1</v>
          </cell>
          <cell r="N342" t="str">
            <v>階</v>
          </cell>
          <cell r="O342" t="str">
            <v>体育館入口前</v>
          </cell>
          <cell r="P342" t="str">
            <v>1階 体育館入口前</v>
          </cell>
          <cell r="Q342" t="str">
            <v>-</v>
          </cell>
          <cell r="R342" t="str">
            <v>買取</v>
          </cell>
          <cell r="S342" t="str">
            <v>-</v>
          </cell>
          <cell r="T342" t="str">
            <v>Ｒ９年１月</v>
          </cell>
          <cell r="U342" t="str">
            <v>×</v>
          </cell>
          <cell r="V342" t="str">
            <v>日本光電</v>
          </cell>
          <cell r="W342" t="str">
            <v>カルジオライフAEDー３１００</v>
          </cell>
          <cell r="X342" t="str">
            <v>有</v>
          </cell>
          <cell r="Z342" t="str">
            <v>8:30～16:50</v>
          </cell>
          <cell r="AA342" t="str">
            <v>×</v>
          </cell>
          <cell r="AB342" t="str">
            <v>×</v>
          </cell>
          <cell r="AC342" t="str">
            <v>×</v>
          </cell>
          <cell r="AD342" t="str">
            <v>平日：8:30～16:50</v>
          </cell>
          <cell r="AE342" t="str">
            <v>土曜：×　／　日曜：×　／　祝日：×</v>
          </cell>
          <cell r="AI342" t="str">
            <v>教育委員会健康教育課</v>
          </cell>
        </row>
        <row r="343">
          <cell r="G343" t="str">
            <v>美鈴が丘中学校</v>
          </cell>
          <cell r="H343" t="str">
            <v>広島市</v>
          </cell>
          <cell r="I343" t="str">
            <v>広島市</v>
          </cell>
          <cell r="J343" t="str">
            <v>広島市佐伯区美鈴が丘南1-12-1</v>
          </cell>
          <cell r="K343">
            <v>1</v>
          </cell>
          <cell r="L343" t="str">
            <v>令和５年２月</v>
          </cell>
          <cell r="M343">
            <v>1</v>
          </cell>
          <cell r="N343" t="str">
            <v>階</v>
          </cell>
          <cell r="O343" t="str">
            <v>玄関</v>
          </cell>
          <cell r="P343" t="str">
            <v>1階 玄関</v>
          </cell>
          <cell r="Q343" t="str">
            <v>-</v>
          </cell>
          <cell r="R343" t="str">
            <v>買取</v>
          </cell>
          <cell r="S343" t="str">
            <v>-</v>
          </cell>
          <cell r="T343" t="str">
            <v>Ｒ9年2月</v>
          </cell>
          <cell r="U343" t="str">
            <v>×</v>
          </cell>
          <cell r="V343" t="str">
            <v>日本光電</v>
          </cell>
          <cell r="W343" t="str">
            <v>カルジオライフAEDー３１００</v>
          </cell>
          <cell r="X343" t="str">
            <v>有</v>
          </cell>
          <cell r="Z343" t="str">
            <v>8:30～16:50</v>
          </cell>
          <cell r="AA343" t="str">
            <v>×</v>
          </cell>
          <cell r="AB343" t="str">
            <v>×</v>
          </cell>
          <cell r="AC343" t="str">
            <v>×</v>
          </cell>
          <cell r="AD343" t="str">
            <v>平日：8:30～16:50</v>
          </cell>
          <cell r="AE343" t="str">
            <v>土曜：×　／　日曜：×　／　祝日：×</v>
          </cell>
          <cell r="AI343" t="str">
            <v>教育委員会健康教育課</v>
          </cell>
        </row>
        <row r="344">
          <cell r="G344" t="str">
            <v>翠町中学校</v>
          </cell>
          <cell r="H344" t="str">
            <v>広島市</v>
          </cell>
          <cell r="I344" t="str">
            <v>広島市</v>
          </cell>
          <cell r="J344" t="str">
            <v>広島市南区翠4-15-1</v>
          </cell>
          <cell r="K344">
            <v>1</v>
          </cell>
          <cell r="L344" t="str">
            <v>令和５年２月</v>
          </cell>
          <cell r="M344">
            <v>1</v>
          </cell>
          <cell r="N344" t="str">
            <v>階</v>
          </cell>
          <cell r="O344" t="str">
            <v>正面玄関</v>
          </cell>
          <cell r="P344" t="str">
            <v>1階 正面玄関</v>
          </cell>
          <cell r="Q344" t="str">
            <v>-</v>
          </cell>
          <cell r="R344" t="str">
            <v>買取</v>
          </cell>
          <cell r="S344" t="str">
            <v>-</v>
          </cell>
          <cell r="T344" t="str">
            <v>Ｒ１０年８月</v>
          </cell>
          <cell r="U344" t="str">
            <v>有</v>
          </cell>
          <cell r="V344" t="str">
            <v>日本光電</v>
          </cell>
          <cell r="W344" t="str">
            <v>カルジオライフAEDー３１００</v>
          </cell>
          <cell r="X344" t="str">
            <v>有</v>
          </cell>
          <cell r="Z344" t="str">
            <v>8:30～16:50</v>
          </cell>
          <cell r="AA344" t="str">
            <v>×</v>
          </cell>
          <cell r="AB344" t="str">
            <v>×</v>
          </cell>
          <cell r="AC344" t="str">
            <v>×</v>
          </cell>
          <cell r="AD344" t="str">
            <v>平日：8:30～16:50</v>
          </cell>
          <cell r="AE344" t="str">
            <v>土曜：×　／　日曜：×　／　祝日：×</v>
          </cell>
          <cell r="AI344" t="str">
            <v>教育委員会健康教育課</v>
          </cell>
        </row>
        <row r="345">
          <cell r="G345" t="str">
            <v>元宇品小学校</v>
          </cell>
          <cell r="H345" t="str">
            <v>広島市</v>
          </cell>
          <cell r="I345" t="str">
            <v>広島市</v>
          </cell>
          <cell r="J345" t="str">
            <v>広島市南区元宇品町7-10</v>
          </cell>
          <cell r="K345">
            <v>2</v>
          </cell>
          <cell r="L345" t="str">
            <v>令和５年２月</v>
          </cell>
          <cell r="M345">
            <v>1</v>
          </cell>
          <cell r="N345" t="str">
            <v>階</v>
          </cell>
          <cell r="O345" t="str">
            <v>脱靴室</v>
          </cell>
          <cell r="P345" t="str">
            <v>1階 脱靴室</v>
          </cell>
          <cell r="Q345" t="str">
            <v>-</v>
          </cell>
          <cell r="R345" t="str">
            <v>買取</v>
          </cell>
          <cell r="S345" t="str">
            <v>-</v>
          </cell>
          <cell r="T345" t="str">
            <v>Ｒ９年１月</v>
          </cell>
          <cell r="U345" t="str">
            <v>×</v>
          </cell>
          <cell r="V345" t="str">
            <v>日本光電</v>
          </cell>
          <cell r="W345" t="str">
            <v>カルジオライフAEDー３１００</v>
          </cell>
          <cell r="X345" t="str">
            <v>有</v>
          </cell>
          <cell r="Z345" t="str">
            <v>8:30～16:50</v>
          </cell>
          <cell r="AA345" t="str">
            <v>×</v>
          </cell>
          <cell r="AB345" t="str">
            <v>×</v>
          </cell>
          <cell r="AC345" t="str">
            <v>×</v>
          </cell>
          <cell r="AD345" t="str">
            <v>平日：8:30～16:50</v>
          </cell>
          <cell r="AE345" t="str">
            <v>土曜：×　／　日曜：×　／　祝日：×</v>
          </cell>
          <cell r="AI345" t="str">
            <v>教育委員会健康教育課</v>
          </cell>
        </row>
        <row r="346">
          <cell r="G346" t="str">
            <v>基町小学校</v>
          </cell>
          <cell r="H346" t="str">
            <v>広島市</v>
          </cell>
          <cell r="I346" t="str">
            <v>広島市</v>
          </cell>
          <cell r="J346" t="str">
            <v>広島市中区基町20-2</v>
          </cell>
          <cell r="K346">
            <v>2</v>
          </cell>
          <cell r="L346" t="str">
            <v>令和５年２月</v>
          </cell>
          <cell r="M346">
            <v>1</v>
          </cell>
          <cell r="N346" t="str">
            <v>階</v>
          </cell>
          <cell r="O346" t="str">
            <v>管理棟職員室横の廊下</v>
          </cell>
          <cell r="P346" t="str">
            <v>1階 管理棟職員室横の廊下</v>
          </cell>
          <cell r="Q346" t="str">
            <v>-</v>
          </cell>
          <cell r="R346" t="str">
            <v>買取</v>
          </cell>
          <cell r="S346" t="str">
            <v>-</v>
          </cell>
          <cell r="T346" t="str">
            <v>Ｒ９年１月</v>
          </cell>
          <cell r="U346" t="str">
            <v>×</v>
          </cell>
          <cell r="V346" t="str">
            <v>日本光電</v>
          </cell>
          <cell r="W346" t="str">
            <v>カルジオライフAEDー３１００</v>
          </cell>
          <cell r="X346" t="str">
            <v>有</v>
          </cell>
          <cell r="Z346" t="str">
            <v>8:30～16:50</v>
          </cell>
          <cell r="AA346" t="str">
            <v>×</v>
          </cell>
          <cell r="AB346" t="str">
            <v>×</v>
          </cell>
          <cell r="AC346" t="str">
            <v>×</v>
          </cell>
          <cell r="AD346" t="str">
            <v>平日：8:30～16:50</v>
          </cell>
          <cell r="AE346" t="str">
            <v>土曜：×　／　日曜：×　／　祝日：×</v>
          </cell>
          <cell r="AI346" t="str">
            <v>教育委員会健康教育課</v>
          </cell>
        </row>
        <row r="347">
          <cell r="G347" t="str">
            <v>矢野中学校</v>
          </cell>
          <cell r="H347" t="str">
            <v>広島市</v>
          </cell>
          <cell r="I347" t="str">
            <v>広島市</v>
          </cell>
          <cell r="J347" t="str">
            <v>広島市安芸区矢野東2-16-1</v>
          </cell>
          <cell r="K347">
            <v>1</v>
          </cell>
          <cell r="L347" t="str">
            <v>令和５年２月</v>
          </cell>
          <cell r="M347">
            <v>1</v>
          </cell>
          <cell r="N347" t="str">
            <v>階</v>
          </cell>
          <cell r="O347" t="str">
            <v>職員室外</v>
          </cell>
          <cell r="P347" t="str">
            <v>1階 職員室外</v>
          </cell>
          <cell r="Q347" t="str">
            <v>-</v>
          </cell>
          <cell r="R347" t="str">
            <v>買取</v>
          </cell>
          <cell r="S347" t="str">
            <v>-</v>
          </cell>
          <cell r="T347" t="str">
            <v>Ｒ９年１月</v>
          </cell>
          <cell r="U347" t="str">
            <v>×</v>
          </cell>
          <cell r="V347" t="str">
            <v>日本光電</v>
          </cell>
          <cell r="W347" t="str">
            <v>カルジオライフAEDー３１００</v>
          </cell>
          <cell r="X347" t="str">
            <v>有</v>
          </cell>
          <cell r="Z347" t="str">
            <v>8:30～16:50</v>
          </cell>
          <cell r="AA347" t="str">
            <v>×</v>
          </cell>
          <cell r="AB347" t="str">
            <v>×</v>
          </cell>
          <cell r="AC347" t="str">
            <v>×</v>
          </cell>
          <cell r="AD347" t="str">
            <v>平日：8:30～16:50</v>
          </cell>
          <cell r="AE347" t="str">
            <v>土曜：×　／　日曜：×　／　祝日：×</v>
          </cell>
          <cell r="AI347" t="str">
            <v>教育委員会健康教育課</v>
          </cell>
        </row>
        <row r="348">
          <cell r="G348" t="str">
            <v>八幡小学校</v>
          </cell>
          <cell r="H348" t="str">
            <v>広島市</v>
          </cell>
          <cell r="I348" t="str">
            <v>広島市</v>
          </cell>
          <cell r="J348" t="str">
            <v>広島市佐伯区八幡2-2-1</v>
          </cell>
          <cell r="K348">
            <v>2</v>
          </cell>
          <cell r="L348" t="str">
            <v>令和５年２月</v>
          </cell>
          <cell r="M348">
            <v>1</v>
          </cell>
          <cell r="N348" t="str">
            <v>階</v>
          </cell>
          <cell r="O348" t="str">
            <v>南棟正面玄関</v>
          </cell>
          <cell r="P348" t="str">
            <v>1階 南棟正面玄関</v>
          </cell>
          <cell r="Q348" t="str">
            <v>-</v>
          </cell>
          <cell r="R348" t="str">
            <v>買取</v>
          </cell>
          <cell r="S348" t="str">
            <v>-</v>
          </cell>
          <cell r="T348" t="str">
            <v>Ｒ９年１月</v>
          </cell>
          <cell r="U348" t="str">
            <v>×</v>
          </cell>
          <cell r="V348" t="str">
            <v>日本光電</v>
          </cell>
          <cell r="W348" t="str">
            <v>カルジオライフAEDー３１００</v>
          </cell>
          <cell r="X348" t="str">
            <v>有</v>
          </cell>
          <cell r="Z348" t="str">
            <v>8:30～16:50</v>
          </cell>
          <cell r="AA348" t="str">
            <v>×</v>
          </cell>
          <cell r="AB348" t="str">
            <v>×</v>
          </cell>
          <cell r="AC348" t="str">
            <v>×</v>
          </cell>
          <cell r="AD348" t="str">
            <v>平日：8:30～16:50</v>
          </cell>
          <cell r="AE348" t="str">
            <v>土曜：×　／　日曜：×　／　祝日：×</v>
          </cell>
          <cell r="AI348" t="str">
            <v>教育委員会健康教育課</v>
          </cell>
        </row>
        <row r="349">
          <cell r="G349" t="str">
            <v>吉島中学校</v>
          </cell>
          <cell r="H349" t="str">
            <v>広島市</v>
          </cell>
          <cell r="I349" t="str">
            <v>広島市</v>
          </cell>
          <cell r="J349" t="str">
            <v>広島市中区吉島東3-1-1</v>
          </cell>
          <cell r="K349">
            <v>1</v>
          </cell>
          <cell r="L349" t="str">
            <v>令和５年２月</v>
          </cell>
          <cell r="M349">
            <v>1</v>
          </cell>
          <cell r="N349" t="str">
            <v>階</v>
          </cell>
          <cell r="O349" t="str">
            <v>正面玄関</v>
          </cell>
          <cell r="P349" t="str">
            <v>1階 正面玄関</v>
          </cell>
          <cell r="Q349" t="str">
            <v>-</v>
          </cell>
          <cell r="R349" t="str">
            <v>買取</v>
          </cell>
          <cell r="S349" t="str">
            <v>-</v>
          </cell>
          <cell r="T349" t="str">
            <v>Ｒ９年１月</v>
          </cell>
          <cell r="U349" t="str">
            <v>×</v>
          </cell>
          <cell r="V349" t="str">
            <v>日本光電</v>
          </cell>
          <cell r="W349" t="str">
            <v>カルジオライフAEDー３１００</v>
          </cell>
          <cell r="X349" t="str">
            <v>有</v>
          </cell>
          <cell r="Z349" t="str">
            <v>8:30～16:50</v>
          </cell>
          <cell r="AA349" t="str">
            <v>×</v>
          </cell>
          <cell r="AB349" t="str">
            <v>×</v>
          </cell>
          <cell r="AC349" t="str">
            <v>×</v>
          </cell>
          <cell r="AD349" t="str">
            <v>平日：8:30～16:50</v>
          </cell>
          <cell r="AE349" t="str">
            <v>土曜：×　／　日曜：×　／　祝日：×</v>
          </cell>
          <cell r="AI349" t="str">
            <v>教育委員会健康教育課</v>
          </cell>
        </row>
        <row r="350">
          <cell r="G350" t="str">
            <v>吉島東小学校</v>
          </cell>
          <cell r="H350" t="str">
            <v>広島市</v>
          </cell>
          <cell r="I350" t="str">
            <v>広島市</v>
          </cell>
          <cell r="J350" t="str">
            <v>広島市中区吉島東3-2-7</v>
          </cell>
          <cell r="K350">
            <v>2</v>
          </cell>
          <cell r="L350" t="str">
            <v>令和５年２月</v>
          </cell>
          <cell r="M350">
            <v>1</v>
          </cell>
          <cell r="N350" t="str">
            <v>階</v>
          </cell>
          <cell r="O350" t="str">
            <v>保健室前廊下</v>
          </cell>
          <cell r="P350" t="str">
            <v>1階 保健室前廊下</v>
          </cell>
          <cell r="Q350" t="str">
            <v>-</v>
          </cell>
          <cell r="R350" t="str">
            <v>買取</v>
          </cell>
          <cell r="S350" t="str">
            <v>-</v>
          </cell>
          <cell r="T350" t="str">
            <v>Ｒ９年１月</v>
          </cell>
          <cell r="U350" t="str">
            <v>×</v>
          </cell>
          <cell r="V350" t="str">
            <v>日本光電</v>
          </cell>
          <cell r="W350" t="str">
            <v>カルジオライフAEDー３１００</v>
          </cell>
          <cell r="X350" t="str">
            <v>有</v>
          </cell>
          <cell r="Z350" t="str">
            <v>8:30～16:50</v>
          </cell>
          <cell r="AA350" t="str">
            <v>×</v>
          </cell>
          <cell r="AB350" t="str">
            <v>×</v>
          </cell>
          <cell r="AC350" t="str">
            <v>×</v>
          </cell>
          <cell r="AD350" t="str">
            <v>平日：8:30～16:50</v>
          </cell>
          <cell r="AE350" t="str">
            <v>土曜：×　／　日曜：×　／　祝日：×</v>
          </cell>
          <cell r="AI350" t="str">
            <v>教育委員会健康教育課</v>
          </cell>
        </row>
        <row r="351">
          <cell r="G351" t="str">
            <v>五日市観音小学校</v>
          </cell>
          <cell r="H351" t="str">
            <v>広島市</v>
          </cell>
          <cell r="I351" t="str">
            <v>広島市</v>
          </cell>
          <cell r="J351" t="str">
            <v>広島市佐伯区三宅4-10-1</v>
          </cell>
          <cell r="K351">
            <v>2</v>
          </cell>
          <cell r="L351" t="str">
            <v>令和５年２月</v>
          </cell>
          <cell r="M351">
            <v>1</v>
          </cell>
          <cell r="N351" t="str">
            <v>階</v>
          </cell>
          <cell r="O351" t="str">
            <v>正面玄関</v>
          </cell>
          <cell r="P351" t="str">
            <v>1階 正面玄関</v>
          </cell>
          <cell r="Q351" t="str">
            <v>-</v>
          </cell>
          <cell r="R351" t="str">
            <v>買取</v>
          </cell>
          <cell r="S351" t="str">
            <v>-</v>
          </cell>
          <cell r="T351" t="str">
            <v>Ｒ９年１月</v>
          </cell>
          <cell r="U351" t="str">
            <v>×</v>
          </cell>
          <cell r="V351" t="str">
            <v>日本光電</v>
          </cell>
          <cell r="W351" t="str">
            <v>カルジオライフAEDー３１００</v>
          </cell>
          <cell r="X351" t="str">
            <v>有</v>
          </cell>
          <cell r="Z351" t="str">
            <v>8:30～16:50</v>
          </cell>
          <cell r="AA351" t="str">
            <v>×</v>
          </cell>
          <cell r="AB351" t="str">
            <v>×</v>
          </cell>
          <cell r="AC351" t="str">
            <v>×</v>
          </cell>
          <cell r="AD351" t="str">
            <v>平日：8:30～16:50</v>
          </cell>
          <cell r="AE351" t="str">
            <v>土曜：×　／　日曜：×　／　祝日：×</v>
          </cell>
          <cell r="AI351" t="str">
            <v>教育委員会健康教育課</v>
          </cell>
        </row>
        <row r="352">
          <cell r="G352" t="str">
            <v>五日市中央小学校</v>
          </cell>
          <cell r="H352" t="str">
            <v>広島市</v>
          </cell>
          <cell r="I352" t="str">
            <v>広島市</v>
          </cell>
          <cell r="J352" t="str">
            <v>広島市佐伯区五日市中央3-12-1</v>
          </cell>
          <cell r="K352">
            <v>2</v>
          </cell>
          <cell r="L352" t="str">
            <v>令和５年２月</v>
          </cell>
          <cell r="M352">
            <v>1</v>
          </cell>
          <cell r="N352" t="str">
            <v>階</v>
          </cell>
          <cell r="O352" t="str">
            <v>体育館入口前</v>
          </cell>
          <cell r="P352" t="str">
            <v>1階 体育館入口前</v>
          </cell>
          <cell r="Q352" t="str">
            <v>-</v>
          </cell>
          <cell r="R352" t="str">
            <v>買取</v>
          </cell>
          <cell r="S352" t="str">
            <v>-</v>
          </cell>
          <cell r="T352" t="str">
            <v>Ｒ9年1月</v>
          </cell>
          <cell r="U352" t="str">
            <v>×</v>
          </cell>
          <cell r="V352" t="str">
            <v>日本光電</v>
          </cell>
          <cell r="W352" t="str">
            <v>カルジオライフAEDー３１００</v>
          </cell>
          <cell r="X352" t="str">
            <v>有</v>
          </cell>
          <cell r="Z352" t="str">
            <v>8:30～16:50</v>
          </cell>
          <cell r="AA352" t="str">
            <v>×</v>
          </cell>
          <cell r="AB352" t="str">
            <v>×</v>
          </cell>
          <cell r="AC352" t="str">
            <v>×</v>
          </cell>
          <cell r="AD352" t="str">
            <v>平日：8:30～16:50</v>
          </cell>
          <cell r="AE352" t="str">
            <v>土曜：×　／　日曜：×　／　祝日：×</v>
          </cell>
          <cell r="AI352" t="str">
            <v>教育委員会健康教育課</v>
          </cell>
        </row>
        <row r="353">
          <cell r="G353" t="str">
            <v>川内小学校</v>
          </cell>
          <cell r="H353" t="str">
            <v>広島市</v>
          </cell>
          <cell r="I353" t="str">
            <v>広島市</v>
          </cell>
          <cell r="J353" t="str">
            <v>広島市安佐南区川内5-40-1</v>
          </cell>
          <cell r="K353">
            <v>2</v>
          </cell>
          <cell r="L353" t="str">
            <v>令和５年２月</v>
          </cell>
          <cell r="M353">
            <v>1</v>
          </cell>
          <cell r="N353" t="str">
            <v>階</v>
          </cell>
          <cell r="O353" t="str">
            <v>体育館出入り口</v>
          </cell>
          <cell r="P353" t="str">
            <v>1階 体育館出入り口</v>
          </cell>
          <cell r="Q353" t="str">
            <v>-</v>
          </cell>
          <cell r="R353" t="str">
            <v>買取</v>
          </cell>
          <cell r="S353" t="str">
            <v>-</v>
          </cell>
          <cell r="T353" t="str">
            <v>Ｒ９年2月</v>
          </cell>
          <cell r="U353" t="str">
            <v>×</v>
          </cell>
          <cell r="V353" t="str">
            <v>日本光電</v>
          </cell>
          <cell r="W353" t="str">
            <v>カルジオライフAEDー３１００</v>
          </cell>
          <cell r="X353" t="str">
            <v>有</v>
          </cell>
          <cell r="Z353" t="str">
            <v>8:30～16:50</v>
          </cell>
          <cell r="AA353" t="str">
            <v>×</v>
          </cell>
          <cell r="AB353" t="str">
            <v>×</v>
          </cell>
          <cell r="AC353" t="str">
            <v>×</v>
          </cell>
          <cell r="AD353" t="str">
            <v>平日：8:30～16:50</v>
          </cell>
          <cell r="AE353" t="str">
            <v>土曜：×　／　日曜：×　／　祝日：×</v>
          </cell>
          <cell r="AI353" t="str">
            <v>教育委員会健康教育課</v>
          </cell>
        </row>
        <row r="354">
          <cell r="G354" t="str">
            <v>舟入小学校</v>
          </cell>
          <cell r="H354" t="str">
            <v>広島市</v>
          </cell>
          <cell r="I354" t="str">
            <v>広島市</v>
          </cell>
          <cell r="J354" t="str">
            <v>広島市中区舟入南2-9-48</v>
          </cell>
          <cell r="K354">
            <v>2</v>
          </cell>
          <cell r="L354" t="str">
            <v>令和５年２月</v>
          </cell>
          <cell r="M354">
            <v>1</v>
          </cell>
          <cell r="N354" t="str">
            <v>階</v>
          </cell>
          <cell r="O354" t="str">
            <v>正面玄関前</v>
          </cell>
          <cell r="P354" t="str">
            <v>1階 正面玄関前</v>
          </cell>
          <cell r="Q354" t="str">
            <v>-</v>
          </cell>
          <cell r="R354" t="str">
            <v>買取</v>
          </cell>
          <cell r="S354" t="str">
            <v>-</v>
          </cell>
          <cell r="T354" t="str">
            <v>Ｒ9年1月</v>
          </cell>
          <cell r="U354" t="str">
            <v>×</v>
          </cell>
          <cell r="V354" t="str">
            <v>日本光電</v>
          </cell>
          <cell r="W354" t="str">
            <v>カルジオライフAEDー３１００</v>
          </cell>
          <cell r="X354" t="str">
            <v>有</v>
          </cell>
          <cell r="Z354" t="str">
            <v>8:30～16:50</v>
          </cell>
          <cell r="AA354" t="str">
            <v>×</v>
          </cell>
          <cell r="AB354" t="str">
            <v>×</v>
          </cell>
          <cell r="AC354" t="str">
            <v>×</v>
          </cell>
          <cell r="AD354" t="str">
            <v>平日：8:30～16:50</v>
          </cell>
          <cell r="AE354" t="str">
            <v>土曜：×　／　日曜：×　／　祝日：×</v>
          </cell>
          <cell r="AI354" t="str">
            <v>教育委員会健康教育課</v>
          </cell>
        </row>
        <row r="355">
          <cell r="G355" t="str">
            <v>矢野小学校</v>
          </cell>
          <cell r="H355" t="str">
            <v>広島市</v>
          </cell>
          <cell r="I355" t="str">
            <v>広島市</v>
          </cell>
          <cell r="J355" t="str">
            <v>広島市安芸区矢野西6-11-1</v>
          </cell>
          <cell r="K355">
            <v>2</v>
          </cell>
          <cell r="L355" t="str">
            <v>令和５年２月</v>
          </cell>
          <cell r="M355">
            <v>1</v>
          </cell>
          <cell r="N355" t="str">
            <v>階</v>
          </cell>
          <cell r="O355" t="str">
            <v>本館正面玄関</v>
          </cell>
          <cell r="P355" t="str">
            <v>1階 本館正面玄関</v>
          </cell>
          <cell r="Q355" t="str">
            <v>-</v>
          </cell>
          <cell r="R355" t="str">
            <v>買取</v>
          </cell>
          <cell r="S355" t="str">
            <v>-</v>
          </cell>
          <cell r="T355" t="str">
            <v>Ｒ9年1月</v>
          </cell>
          <cell r="U355" t="str">
            <v>×</v>
          </cell>
          <cell r="V355" t="str">
            <v>日本光電</v>
          </cell>
          <cell r="W355" t="str">
            <v>カルジオライフAEDー３１００</v>
          </cell>
          <cell r="X355" t="str">
            <v>有</v>
          </cell>
          <cell r="Z355" t="str">
            <v>8:30～16:50</v>
          </cell>
          <cell r="AA355" t="str">
            <v>×</v>
          </cell>
          <cell r="AB355" t="str">
            <v>×</v>
          </cell>
          <cell r="AC355" t="str">
            <v>×</v>
          </cell>
          <cell r="AD355" t="str">
            <v>平日：8:30～16:50</v>
          </cell>
          <cell r="AE355" t="str">
            <v>土曜：×　／　日曜：×　／　祝日：×</v>
          </cell>
          <cell r="AI355" t="str">
            <v>教育委員会健康教育課</v>
          </cell>
        </row>
        <row r="356">
          <cell r="G356" t="str">
            <v>井口小学校</v>
          </cell>
          <cell r="H356" t="str">
            <v>広島市</v>
          </cell>
          <cell r="I356" t="str">
            <v>広島市</v>
          </cell>
          <cell r="J356" t="str">
            <v>広島市西区井口2-13-1</v>
          </cell>
          <cell r="K356">
            <v>2</v>
          </cell>
          <cell r="L356" t="str">
            <v>令和６年２月</v>
          </cell>
          <cell r="M356">
            <v>1</v>
          </cell>
          <cell r="N356" t="str">
            <v>階</v>
          </cell>
          <cell r="O356" t="str">
            <v>北校舎玄関</v>
          </cell>
          <cell r="P356" t="str">
            <v>1階 北校舎玄関</v>
          </cell>
          <cell r="Q356" t="str">
            <v>-</v>
          </cell>
          <cell r="R356" t="str">
            <v>買取</v>
          </cell>
          <cell r="S356" t="str">
            <v>-</v>
          </cell>
          <cell r="T356" t="str">
            <v>Ｒ10年７月</v>
          </cell>
          <cell r="U356" t="str">
            <v>×</v>
          </cell>
          <cell r="V356" t="str">
            <v>日本光電</v>
          </cell>
          <cell r="W356" t="str">
            <v>カルジオライフ
ＡＥＤ－3100</v>
          </cell>
          <cell r="X356" t="str">
            <v>有</v>
          </cell>
          <cell r="Z356" t="str">
            <v>8:30～16:50</v>
          </cell>
          <cell r="AA356" t="str">
            <v>×</v>
          </cell>
          <cell r="AB356" t="str">
            <v>×</v>
          </cell>
          <cell r="AC356" t="str">
            <v>×</v>
          </cell>
          <cell r="AD356" t="str">
            <v>平日：8:30～16:50</v>
          </cell>
          <cell r="AE356" t="str">
            <v>土曜：×　／　日曜：×　／　祝日：×</v>
          </cell>
          <cell r="AI356" t="str">
            <v>教育委員会健康教育課</v>
          </cell>
        </row>
        <row r="357">
          <cell r="G357" t="str">
            <v>観音小学校</v>
          </cell>
          <cell r="H357" t="str">
            <v>広島市</v>
          </cell>
          <cell r="I357" t="str">
            <v>広島市</v>
          </cell>
          <cell r="J357" t="str">
            <v>広島市西区観音本町2-1-26</v>
          </cell>
          <cell r="K357">
            <v>2</v>
          </cell>
          <cell r="L357" t="str">
            <v>令和６年２月</v>
          </cell>
          <cell r="M357">
            <v>1</v>
          </cell>
          <cell r="N357" t="str">
            <v>階</v>
          </cell>
          <cell r="O357" t="str">
            <v>正面玄関</v>
          </cell>
          <cell r="P357" t="str">
            <v>1階 正面玄関</v>
          </cell>
          <cell r="Q357" t="str">
            <v>-</v>
          </cell>
          <cell r="R357" t="str">
            <v>買取</v>
          </cell>
          <cell r="S357" t="str">
            <v>-</v>
          </cell>
          <cell r="T357" t="str">
            <v>Ｒ１１年２月</v>
          </cell>
          <cell r="U357" t="str">
            <v>×</v>
          </cell>
          <cell r="V357" t="str">
            <v>日本光電</v>
          </cell>
          <cell r="W357" t="str">
            <v>カルジオライフ
ＡＥＤ－3100</v>
          </cell>
          <cell r="X357" t="str">
            <v>有</v>
          </cell>
          <cell r="Z357" t="str">
            <v>8:30～16:50</v>
          </cell>
          <cell r="AA357" t="str">
            <v>×</v>
          </cell>
          <cell r="AB357" t="str">
            <v>×</v>
          </cell>
          <cell r="AC357" t="str">
            <v>×</v>
          </cell>
          <cell r="AD357" t="str">
            <v>平日：8:30～16:50</v>
          </cell>
          <cell r="AE357" t="str">
            <v>土曜：×　／　日曜：×　／　祝日：×</v>
          </cell>
          <cell r="AI357" t="str">
            <v>教育委員会健康教育課</v>
          </cell>
        </row>
        <row r="358">
          <cell r="G358" t="str">
            <v>天満小学校</v>
          </cell>
          <cell r="H358" t="str">
            <v>広島市</v>
          </cell>
          <cell r="I358" t="str">
            <v>広島市</v>
          </cell>
          <cell r="J358" t="str">
            <v>広島市西区天満町1-27</v>
          </cell>
          <cell r="K358">
            <v>2</v>
          </cell>
          <cell r="L358" t="str">
            <v>令和６年２月</v>
          </cell>
          <cell r="M358">
            <v>1</v>
          </cell>
          <cell r="N358" t="str">
            <v>階</v>
          </cell>
          <cell r="O358" t="str">
            <v>玄関</v>
          </cell>
          <cell r="P358" t="str">
            <v>1階 玄関</v>
          </cell>
          <cell r="Q358" t="str">
            <v>-</v>
          </cell>
          <cell r="R358" t="str">
            <v>買取</v>
          </cell>
          <cell r="S358" t="str">
            <v>-</v>
          </cell>
          <cell r="T358" t="str">
            <v>Ｒ10年2月</v>
          </cell>
          <cell r="U358" t="str">
            <v>×</v>
          </cell>
          <cell r="V358" t="str">
            <v>日本光電</v>
          </cell>
          <cell r="W358" t="str">
            <v>カルジオライフ
ＡＥＤ－3100</v>
          </cell>
          <cell r="X358" t="str">
            <v>有</v>
          </cell>
          <cell r="Z358" t="str">
            <v>8:30～16:50</v>
          </cell>
          <cell r="AA358" t="str">
            <v>×</v>
          </cell>
          <cell r="AB358" t="str">
            <v>×</v>
          </cell>
          <cell r="AC358" t="str">
            <v>×</v>
          </cell>
          <cell r="AD358" t="str">
            <v>平日：8:30～16:50</v>
          </cell>
          <cell r="AE358" t="str">
            <v>土曜：×　／　日曜：×　／　祝日：×</v>
          </cell>
          <cell r="AI358" t="str">
            <v>教育委員会健康教育課</v>
          </cell>
        </row>
        <row r="359">
          <cell r="G359" t="str">
            <v>南観音小学校</v>
          </cell>
          <cell r="H359" t="str">
            <v>広島市</v>
          </cell>
          <cell r="I359" t="str">
            <v>広島市</v>
          </cell>
          <cell r="J359" t="str">
            <v>広島市西区南観音6-5-45</v>
          </cell>
          <cell r="K359">
            <v>2</v>
          </cell>
          <cell r="L359" t="str">
            <v>令和６年２月</v>
          </cell>
          <cell r="M359">
            <v>1</v>
          </cell>
          <cell r="N359" t="str">
            <v>階</v>
          </cell>
          <cell r="O359" t="str">
            <v>正面玄関</v>
          </cell>
          <cell r="P359" t="str">
            <v>1階 正面玄関</v>
          </cell>
          <cell r="Q359" t="str">
            <v>-</v>
          </cell>
          <cell r="R359" t="str">
            <v>買取</v>
          </cell>
          <cell r="S359" t="str">
            <v>-</v>
          </cell>
          <cell r="T359" t="str">
            <v>Ｒ10年2月</v>
          </cell>
          <cell r="U359" t="str">
            <v>×</v>
          </cell>
          <cell r="V359" t="str">
            <v>日本光電</v>
          </cell>
          <cell r="W359" t="str">
            <v>カルジオライフ
ＡＥＤ－3100</v>
          </cell>
          <cell r="X359" t="str">
            <v>有</v>
          </cell>
          <cell r="Z359" t="str">
            <v>8:30～16:50</v>
          </cell>
          <cell r="AA359" t="str">
            <v>×</v>
          </cell>
          <cell r="AB359" t="str">
            <v>×</v>
          </cell>
          <cell r="AC359" t="str">
            <v>×</v>
          </cell>
          <cell r="AD359" t="str">
            <v>平日：8:30～16:50</v>
          </cell>
          <cell r="AE359" t="str">
            <v>土曜：×　／　日曜：×　／　祝日：×</v>
          </cell>
          <cell r="AI359" t="str">
            <v>教育委員会健康教育課</v>
          </cell>
        </row>
        <row r="360">
          <cell r="G360" t="str">
            <v>山本小学校</v>
          </cell>
          <cell r="H360" t="str">
            <v>広島市</v>
          </cell>
          <cell r="I360" t="str">
            <v>広島市</v>
          </cell>
          <cell r="J360" t="str">
            <v>広島市安佐南区山本3-13-1</v>
          </cell>
          <cell r="K360">
            <v>2</v>
          </cell>
          <cell r="L360" t="str">
            <v>令和６年２月</v>
          </cell>
          <cell r="M360">
            <v>1</v>
          </cell>
          <cell r="N360" t="str">
            <v>階</v>
          </cell>
          <cell r="O360" t="str">
            <v>正面玄関（外）</v>
          </cell>
          <cell r="P360" t="str">
            <v>1階 正面玄関（外）</v>
          </cell>
          <cell r="Q360" t="str">
            <v>-</v>
          </cell>
          <cell r="R360" t="str">
            <v>-</v>
          </cell>
          <cell r="S360" t="str">
            <v>　</v>
          </cell>
          <cell r="T360" t="str">
            <v>Ｒ11年6]月</v>
          </cell>
          <cell r="U360" t="str">
            <v>×</v>
          </cell>
          <cell r="V360" t="str">
            <v>日本光電</v>
          </cell>
          <cell r="W360" t="str">
            <v>カルジオライフ
AED-3100</v>
          </cell>
          <cell r="X360" t="str">
            <v>有</v>
          </cell>
          <cell r="Z360" t="str">
            <v>8:30～16:50</v>
          </cell>
          <cell r="AA360" t="str">
            <v>×</v>
          </cell>
          <cell r="AB360" t="str">
            <v>×</v>
          </cell>
          <cell r="AC360" t="str">
            <v>×</v>
          </cell>
          <cell r="AD360" t="str">
            <v>平日：8:30～16:50</v>
          </cell>
          <cell r="AE360" t="str">
            <v>土曜：×　／　日曜：×　／　祝日：×</v>
          </cell>
          <cell r="AI360" t="str">
            <v>教育委員会健康教育課</v>
          </cell>
        </row>
        <row r="361">
          <cell r="G361" t="str">
            <v>楽々園小学校</v>
          </cell>
          <cell r="H361" t="str">
            <v>広島市</v>
          </cell>
          <cell r="I361" t="str">
            <v>広島市</v>
          </cell>
          <cell r="J361" t="str">
            <v>広島市佐伯区楽々園6-8-1</v>
          </cell>
          <cell r="K361">
            <v>2</v>
          </cell>
          <cell r="L361" t="str">
            <v>令和６年２月</v>
          </cell>
          <cell r="M361">
            <v>1</v>
          </cell>
          <cell r="N361" t="str">
            <v>階</v>
          </cell>
          <cell r="O361" t="str">
            <v>ピロティー</v>
          </cell>
          <cell r="P361" t="str">
            <v>1階 ピロティー</v>
          </cell>
          <cell r="Q361" t="str">
            <v>-</v>
          </cell>
          <cell r="R361" t="str">
            <v>買取</v>
          </cell>
          <cell r="S361" t="str">
            <v>-</v>
          </cell>
          <cell r="T361" t="str">
            <v>Ｒ10年2月</v>
          </cell>
          <cell r="U361" t="str">
            <v>×</v>
          </cell>
          <cell r="V361" t="str">
            <v>日本光電</v>
          </cell>
          <cell r="W361" t="str">
            <v>カルジオライフ
ＡＥＤ-3100</v>
          </cell>
          <cell r="X361" t="str">
            <v>有</v>
          </cell>
          <cell r="Z361" t="str">
            <v>8:30～16:50</v>
          </cell>
          <cell r="AA361" t="str">
            <v>×</v>
          </cell>
          <cell r="AB361" t="str">
            <v>×</v>
          </cell>
          <cell r="AC361" t="str">
            <v>×</v>
          </cell>
          <cell r="AD361" t="str">
            <v>平日：8:30～16:50</v>
          </cell>
          <cell r="AE361" t="str">
            <v>土曜：×　／　日曜：×　／　祝日：×</v>
          </cell>
          <cell r="AI361" t="str">
            <v>教育委員会健康教育課</v>
          </cell>
        </row>
        <row r="362">
          <cell r="G362" t="str">
            <v>彩が丘小学校</v>
          </cell>
          <cell r="H362" t="str">
            <v>広島市</v>
          </cell>
          <cell r="I362" t="str">
            <v>広島市</v>
          </cell>
          <cell r="J362" t="str">
            <v>広島市佐伯区河内南2-10-1</v>
          </cell>
          <cell r="K362">
            <v>2</v>
          </cell>
          <cell r="L362" t="str">
            <v>令和元年9月</v>
          </cell>
          <cell r="M362">
            <v>1</v>
          </cell>
          <cell r="N362" t="str">
            <v>階</v>
          </cell>
          <cell r="O362" t="str">
            <v>職員下駄箱横</v>
          </cell>
          <cell r="P362" t="str">
            <v>1階 職員下駄箱横</v>
          </cell>
          <cell r="Q362" t="str">
            <v>-</v>
          </cell>
          <cell r="R362" t="str">
            <v>買取</v>
          </cell>
          <cell r="S362" t="str">
            <v>-</v>
          </cell>
          <cell r="T362" t="str">
            <v>Ｒ9年9月</v>
          </cell>
          <cell r="U362" t="str">
            <v>×</v>
          </cell>
          <cell r="V362" t="str">
            <v>フィリップス</v>
          </cell>
          <cell r="W362" t="str">
            <v>ハートスタートHS1+</v>
          </cell>
          <cell r="X362" t="str">
            <v>有</v>
          </cell>
          <cell r="Z362" t="str">
            <v>8:30～16:50</v>
          </cell>
          <cell r="AA362" t="str">
            <v>×</v>
          </cell>
          <cell r="AB362" t="str">
            <v>×</v>
          </cell>
          <cell r="AC362" t="str">
            <v>×</v>
          </cell>
          <cell r="AD362" t="str">
            <v>平日：8:30～16:50</v>
          </cell>
          <cell r="AE362" t="str">
            <v>土曜：×　／　日曜：×　／　祝日：×</v>
          </cell>
          <cell r="AI362" t="str">
            <v>教育委員会健康教育課</v>
          </cell>
        </row>
        <row r="363">
          <cell r="G363" t="str">
            <v>石内小学校</v>
          </cell>
          <cell r="H363" t="str">
            <v>広島市</v>
          </cell>
          <cell r="I363" t="str">
            <v>広島市</v>
          </cell>
          <cell r="J363" t="str">
            <v>広島市佐伯区五日市町大字石内3276</v>
          </cell>
          <cell r="K363">
            <v>2</v>
          </cell>
          <cell r="L363" t="str">
            <v>令和元年9月</v>
          </cell>
          <cell r="M363">
            <v>1</v>
          </cell>
          <cell r="N363" t="str">
            <v>階</v>
          </cell>
          <cell r="O363" t="str">
            <v>本館児童玄関</v>
          </cell>
          <cell r="P363" t="str">
            <v>1階 本館児童玄関</v>
          </cell>
          <cell r="Q363" t="str">
            <v>-</v>
          </cell>
          <cell r="R363" t="str">
            <v>買取</v>
          </cell>
          <cell r="S363" t="str">
            <v>-</v>
          </cell>
          <cell r="T363" t="str">
            <v>Ｒ9年9月</v>
          </cell>
          <cell r="U363" t="str">
            <v>×</v>
          </cell>
          <cell r="V363" t="str">
            <v>フィリップス</v>
          </cell>
          <cell r="W363" t="str">
            <v>ハートスタートHS1+</v>
          </cell>
          <cell r="X363" t="str">
            <v>有</v>
          </cell>
          <cell r="Z363" t="str">
            <v>8:30～16:50</v>
          </cell>
          <cell r="AA363" t="str">
            <v>×</v>
          </cell>
          <cell r="AB363" t="str">
            <v>×</v>
          </cell>
          <cell r="AC363" t="str">
            <v>×</v>
          </cell>
          <cell r="AD363" t="str">
            <v>平日：8:30～16:50</v>
          </cell>
          <cell r="AE363" t="str">
            <v>土曜：×　／　日曜：×　／　祝日：×</v>
          </cell>
          <cell r="AI363" t="str">
            <v>教育委員会健康教育課</v>
          </cell>
        </row>
        <row r="364">
          <cell r="G364" t="str">
            <v>五日市観音西小学校</v>
          </cell>
          <cell r="H364" t="str">
            <v>広島市</v>
          </cell>
          <cell r="I364" t="str">
            <v>広島市</v>
          </cell>
          <cell r="J364" t="str">
            <v>広島市佐伯区坪井3-877</v>
          </cell>
          <cell r="K364">
            <v>2</v>
          </cell>
          <cell r="L364" t="str">
            <v>令和元年9月</v>
          </cell>
          <cell r="M364">
            <v>1</v>
          </cell>
          <cell r="N364" t="str">
            <v>階</v>
          </cell>
          <cell r="O364" t="str">
            <v>正面玄関横</v>
          </cell>
          <cell r="P364" t="str">
            <v>1階 正面玄関横</v>
          </cell>
          <cell r="Q364" t="str">
            <v>-</v>
          </cell>
          <cell r="R364" t="str">
            <v>買取</v>
          </cell>
          <cell r="S364" t="str">
            <v>広島佐伯
ライオンズクラブ</v>
          </cell>
          <cell r="T364" t="str">
            <v>Ｒ10年12月</v>
          </cell>
          <cell r="U364" t="str">
            <v>×</v>
          </cell>
          <cell r="V364" t="str">
            <v>フィリップス</v>
          </cell>
          <cell r="W364" t="str">
            <v>ハートスタートHS１+</v>
          </cell>
          <cell r="X364" t="str">
            <v>有</v>
          </cell>
          <cell r="Z364" t="str">
            <v>8:30～16:50</v>
          </cell>
          <cell r="AA364" t="str">
            <v>×</v>
          </cell>
          <cell r="AB364" t="str">
            <v>×</v>
          </cell>
          <cell r="AC364" t="str">
            <v>×</v>
          </cell>
          <cell r="AD364" t="str">
            <v>平日：8:30～16:50</v>
          </cell>
          <cell r="AE364" t="str">
            <v>土曜：×　／　日曜：×　／　祝日：×</v>
          </cell>
          <cell r="AI364" t="str">
            <v>教育委員会健康教育課</v>
          </cell>
        </row>
        <row r="365">
          <cell r="G365" t="str">
            <v>五日市東小学校</v>
          </cell>
          <cell r="H365" t="str">
            <v>広島市</v>
          </cell>
          <cell r="I365" t="str">
            <v>広島市</v>
          </cell>
          <cell r="J365" t="str">
            <v>広島市佐伯区皆賀2-3-1</v>
          </cell>
          <cell r="K365">
            <v>2</v>
          </cell>
          <cell r="L365" t="str">
            <v>令和元年9月</v>
          </cell>
          <cell r="M365">
            <v>1</v>
          </cell>
          <cell r="N365" t="str">
            <v>階</v>
          </cell>
          <cell r="O365" t="str">
            <v>保健室横の廊下</v>
          </cell>
          <cell r="P365" t="str">
            <v>1階 保健室横の廊下</v>
          </cell>
          <cell r="Q365" t="str">
            <v>-</v>
          </cell>
          <cell r="R365" t="str">
            <v>寄贈</v>
          </cell>
          <cell r="S365" t="str">
            <v>佐伯区医師会</v>
          </cell>
          <cell r="T365" t="str">
            <v>Ｒ９年９月</v>
          </cell>
          <cell r="U365" t="str">
            <v>×</v>
          </cell>
          <cell r="V365" t="str">
            <v>フィリップス</v>
          </cell>
          <cell r="W365" t="str">
            <v>ハートスタートHS1+</v>
          </cell>
          <cell r="X365" t="str">
            <v>有</v>
          </cell>
          <cell r="Z365" t="str">
            <v>8:30～16:50</v>
          </cell>
          <cell r="AA365" t="str">
            <v>×</v>
          </cell>
          <cell r="AB365" t="str">
            <v>×</v>
          </cell>
          <cell r="AC365" t="str">
            <v>×</v>
          </cell>
          <cell r="AD365" t="str">
            <v>平日：8:30～16:50</v>
          </cell>
          <cell r="AE365" t="str">
            <v>土曜：×　／　日曜：×　／　祝日：×</v>
          </cell>
          <cell r="AI365" t="str">
            <v>教育委員会健康教育課</v>
          </cell>
        </row>
        <row r="366">
          <cell r="G366" t="str">
            <v>井原小学校</v>
          </cell>
          <cell r="H366" t="str">
            <v>広島市</v>
          </cell>
          <cell r="I366" t="str">
            <v>広島市</v>
          </cell>
          <cell r="J366" t="str">
            <v>広島市安佐北区白木町大字井原825</v>
          </cell>
          <cell r="K366">
            <v>2</v>
          </cell>
          <cell r="L366" t="str">
            <v>令和元年9月</v>
          </cell>
          <cell r="M366">
            <v>1</v>
          </cell>
          <cell r="N366" t="str">
            <v>階</v>
          </cell>
          <cell r="O366" t="str">
            <v>正面玄関</v>
          </cell>
          <cell r="P366" t="str">
            <v>1階 正面玄関</v>
          </cell>
          <cell r="Q366" t="str">
            <v>-</v>
          </cell>
          <cell r="R366" t="str">
            <v>買取</v>
          </cell>
          <cell r="S366" t="str">
            <v>-</v>
          </cell>
          <cell r="T366" t="str">
            <v>Ｒ9年9月</v>
          </cell>
          <cell r="U366" t="str">
            <v>×</v>
          </cell>
          <cell r="V366" t="str">
            <v>フィリップス</v>
          </cell>
          <cell r="W366" t="str">
            <v>ハートスタートHS1+</v>
          </cell>
          <cell r="X366" t="str">
            <v>×</v>
          </cell>
          <cell r="Z366" t="str">
            <v>8:30～16:50</v>
          </cell>
          <cell r="AA366" t="str">
            <v>×</v>
          </cell>
          <cell r="AB366" t="str">
            <v>×</v>
          </cell>
          <cell r="AC366" t="str">
            <v>×</v>
          </cell>
          <cell r="AD366" t="str">
            <v>平日：8:30～16:50</v>
          </cell>
          <cell r="AE366" t="str">
            <v>土曜：×　／　日曜：×　／　祝日：×</v>
          </cell>
          <cell r="AI366" t="str">
            <v>教育委員会健康教育課</v>
          </cell>
        </row>
        <row r="367">
          <cell r="G367" t="str">
            <v>宇品小学校</v>
          </cell>
          <cell r="H367" t="str">
            <v>広島市</v>
          </cell>
          <cell r="I367" t="str">
            <v>広島市</v>
          </cell>
          <cell r="J367" t="str">
            <v>広島市南区宇品御幸4-5-11</v>
          </cell>
          <cell r="K367">
            <v>2</v>
          </cell>
          <cell r="L367" t="str">
            <v>令和７年３月</v>
          </cell>
          <cell r="M367">
            <v>1</v>
          </cell>
          <cell r="N367" t="str">
            <v>階</v>
          </cell>
          <cell r="O367" t="str">
            <v>正面玄関</v>
          </cell>
          <cell r="P367" t="str">
            <v>1階 正面玄関</v>
          </cell>
          <cell r="Q367" t="str">
            <v>-</v>
          </cell>
          <cell r="R367" t="str">
            <v>買取</v>
          </cell>
          <cell r="S367" t="str">
            <v>-</v>
          </cell>
          <cell r="T367" t="str">
            <v>Ｒ9年9月</v>
          </cell>
          <cell r="U367" t="str">
            <v>×</v>
          </cell>
          <cell r="V367" t="str">
            <v>フィリップス</v>
          </cell>
          <cell r="W367" t="str">
            <v>ハートスタートHS1+</v>
          </cell>
          <cell r="X367" t="str">
            <v>有</v>
          </cell>
          <cell r="Z367" t="str">
            <v>8:30～16:50</v>
          </cell>
          <cell r="AA367" t="str">
            <v>×</v>
          </cell>
          <cell r="AB367" t="str">
            <v>×</v>
          </cell>
          <cell r="AC367" t="str">
            <v>×</v>
          </cell>
          <cell r="AD367" t="str">
            <v>平日：8:30～16:50</v>
          </cell>
          <cell r="AE367" t="str">
            <v>土曜：×　／　日曜：×　／　祝日：×</v>
          </cell>
          <cell r="AI367" t="str">
            <v>教育委員会健康教育課</v>
          </cell>
        </row>
        <row r="368">
          <cell r="G368" t="str">
            <v>大塚小学校</v>
          </cell>
          <cell r="H368" t="str">
            <v>広島市</v>
          </cell>
          <cell r="I368" t="str">
            <v>広島市</v>
          </cell>
          <cell r="J368" t="str">
            <v>広島市安佐南区大塚西6-1-1</v>
          </cell>
          <cell r="K368">
            <v>2</v>
          </cell>
          <cell r="L368" t="str">
            <v>令和元年9月</v>
          </cell>
          <cell r="M368">
            <v>1</v>
          </cell>
          <cell r="N368" t="str">
            <v>階</v>
          </cell>
          <cell r="O368" t="str">
            <v>正面玄関外</v>
          </cell>
          <cell r="P368" t="str">
            <v>1階 正面玄関外</v>
          </cell>
          <cell r="Q368" t="str">
            <v>-</v>
          </cell>
          <cell r="R368" t="str">
            <v>買取</v>
          </cell>
          <cell r="S368" t="str">
            <v>-</v>
          </cell>
          <cell r="T368" t="str">
            <v>Ｒ９年９月</v>
          </cell>
          <cell r="U368" t="str">
            <v>×</v>
          </cell>
          <cell r="V368" t="str">
            <v>フィリップス</v>
          </cell>
          <cell r="W368" t="str">
            <v>ハートスタートHS1+</v>
          </cell>
          <cell r="X368" t="str">
            <v>有</v>
          </cell>
          <cell r="Z368" t="str">
            <v>8:30～16:50</v>
          </cell>
          <cell r="AA368" t="str">
            <v>×</v>
          </cell>
          <cell r="AB368" t="str">
            <v>×</v>
          </cell>
          <cell r="AC368" t="str">
            <v>×</v>
          </cell>
          <cell r="AD368" t="str">
            <v>平日：8:30～16:50</v>
          </cell>
          <cell r="AE368" t="str">
            <v>土曜：×　／　日曜：×　／　祝日：×</v>
          </cell>
          <cell r="AI368" t="str">
            <v>教育委員会健康教育課</v>
          </cell>
        </row>
        <row r="369">
          <cell r="G369" t="str">
            <v>落合小学校</v>
          </cell>
          <cell r="H369" t="str">
            <v>広島市</v>
          </cell>
          <cell r="I369" t="str">
            <v>広島市</v>
          </cell>
          <cell r="J369" t="str">
            <v>広島市安佐北区落合南2-13-1</v>
          </cell>
          <cell r="K369">
            <v>2</v>
          </cell>
          <cell r="L369" t="str">
            <v>令和元年9月</v>
          </cell>
          <cell r="M369">
            <v>1</v>
          </cell>
          <cell r="N369" t="str">
            <v>階</v>
          </cell>
          <cell r="O369" t="str">
            <v>正面玄関</v>
          </cell>
          <cell r="P369" t="str">
            <v>1階 正面玄関</v>
          </cell>
          <cell r="Q369" t="str">
            <v>-</v>
          </cell>
          <cell r="R369" t="str">
            <v>買取</v>
          </cell>
          <cell r="S369" t="str">
            <v>-</v>
          </cell>
          <cell r="T369" t="str">
            <v>Ｒ９年９月</v>
          </cell>
          <cell r="U369" t="str">
            <v>×</v>
          </cell>
          <cell r="V369" t="str">
            <v>フィリップス</v>
          </cell>
          <cell r="W369" t="str">
            <v>ハートスタートHS1+</v>
          </cell>
          <cell r="X369" t="str">
            <v>有</v>
          </cell>
          <cell r="Z369" t="str">
            <v>8:30～16:50</v>
          </cell>
          <cell r="AA369" t="str">
            <v>×</v>
          </cell>
          <cell r="AB369" t="str">
            <v>×</v>
          </cell>
          <cell r="AC369" t="str">
            <v>×</v>
          </cell>
          <cell r="AD369" t="str">
            <v>平日：8:30～16:50</v>
          </cell>
          <cell r="AE369" t="str">
            <v>土曜：×　／　日曜：×　／　祝日：×</v>
          </cell>
          <cell r="AI369" t="str">
            <v>教育委員会健康教育課</v>
          </cell>
        </row>
        <row r="370">
          <cell r="G370" t="str">
            <v>尾長小学校</v>
          </cell>
          <cell r="H370" t="str">
            <v>広島市</v>
          </cell>
          <cell r="I370" t="str">
            <v>広島市</v>
          </cell>
          <cell r="J370" t="str">
            <v>広島市東区山根町21-10</v>
          </cell>
          <cell r="K370">
            <v>2</v>
          </cell>
          <cell r="L370" t="str">
            <v>落合東幼稚園より
R7年４月</v>
          </cell>
          <cell r="M370">
            <v>1</v>
          </cell>
          <cell r="N370" t="str">
            <v>階</v>
          </cell>
          <cell r="O370" t="str">
            <v>正面玄関</v>
          </cell>
          <cell r="P370" t="str">
            <v>1階 正面玄関</v>
          </cell>
          <cell r="Q370" t="str">
            <v>-</v>
          </cell>
          <cell r="R370" t="str">
            <v>買取</v>
          </cell>
          <cell r="S370" t="str">
            <v>-</v>
          </cell>
          <cell r="T370" t="str">
            <v>Ｒ７年９月</v>
          </cell>
          <cell r="U370" t="str">
            <v>×</v>
          </cell>
          <cell r="V370" t="str">
            <v>フィリップス</v>
          </cell>
          <cell r="W370" t="str">
            <v>ハートスタートHS1+</v>
          </cell>
          <cell r="X370" t="str">
            <v>有</v>
          </cell>
          <cell r="Y370" t="str">
            <v>故障により買換え</v>
          </cell>
          <cell r="Z370" t="str">
            <v>8:30～16:50</v>
          </cell>
          <cell r="AA370" t="str">
            <v>×</v>
          </cell>
          <cell r="AB370" t="str">
            <v>×</v>
          </cell>
          <cell r="AC370" t="str">
            <v>×</v>
          </cell>
          <cell r="AD370" t="str">
            <v>平日：8:30～16:50</v>
          </cell>
          <cell r="AE370" t="str">
            <v>土曜：×　／　日曜：×　／　祝日：×</v>
          </cell>
          <cell r="AI370" t="str">
            <v>教育委員会健康教育課</v>
          </cell>
        </row>
        <row r="371">
          <cell r="G371" t="str">
            <v>亀崎小学校</v>
          </cell>
          <cell r="H371" t="str">
            <v>広島市</v>
          </cell>
          <cell r="I371" t="str">
            <v>広島市</v>
          </cell>
          <cell r="J371" t="str">
            <v>広島市安佐北区亀崎4-2-1</v>
          </cell>
          <cell r="K371">
            <v>2</v>
          </cell>
          <cell r="L371" t="str">
            <v>令和元年9月</v>
          </cell>
          <cell r="M371">
            <v>1</v>
          </cell>
          <cell r="N371" t="str">
            <v>階</v>
          </cell>
          <cell r="O371" t="str">
            <v>B棟屋体入口</v>
          </cell>
          <cell r="P371" t="str">
            <v>1階 B棟屋体入口</v>
          </cell>
          <cell r="Q371" t="str">
            <v>-</v>
          </cell>
          <cell r="R371" t="str">
            <v>買取</v>
          </cell>
          <cell r="S371" t="str">
            <v>-</v>
          </cell>
          <cell r="T371" t="str">
            <v>Ｒ９年９月</v>
          </cell>
          <cell r="U371" t="str">
            <v>×</v>
          </cell>
          <cell r="V371" t="str">
            <v>フィリップス</v>
          </cell>
          <cell r="W371" t="str">
            <v>ハートスタートHS1+</v>
          </cell>
          <cell r="X371" t="str">
            <v>有</v>
          </cell>
          <cell r="Z371" t="str">
            <v>8:30～16:50</v>
          </cell>
          <cell r="AA371" t="str">
            <v>×</v>
          </cell>
          <cell r="AB371" t="str">
            <v>×</v>
          </cell>
          <cell r="AC371" t="str">
            <v>×</v>
          </cell>
          <cell r="AD371" t="str">
            <v>平日：8:30～16:50</v>
          </cell>
          <cell r="AE371" t="str">
            <v>土曜：×　／　日曜：×　／　祝日：×</v>
          </cell>
          <cell r="AI371" t="str">
            <v>教育委員会健康教育課</v>
          </cell>
        </row>
        <row r="372">
          <cell r="G372" t="str">
            <v>亀山小学校</v>
          </cell>
          <cell r="H372" t="str">
            <v>広島市</v>
          </cell>
          <cell r="I372" t="str">
            <v>広島市</v>
          </cell>
          <cell r="J372" t="str">
            <v>広島市安佐北区亀山5-11-1</v>
          </cell>
          <cell r="K372">
            <v>2</v>
          </cell>
          <cell r="L372" t="str">
            <v>令和元年9月</v>
          </cell>
          <cell r="M372">
            <v>1</v>
          </cell>
          <cell r="N372" t="str">
            <v>階</v>
          </cell>
          <cell r="O372" t="str">
            <v>職員室前</v>
          </cell>
          <cell r="P372" t="str">
            <v>1階 職員室前</v>
          </cell>
          <cell r="Q372" t="str">
            <v>-</v>
          </cell>
          <cell r="R372" t="str">
            <v>買取</v>
          </cell>
          <cell r="S372" t="str">
            <v>-</v>
          </cell>
          <cell r="T372" t="str">
            <v>Ｒ9年9月</v>
          </cell>
          <cell r="U372" t="str">
            <v>×</v>
          </cell>
          <cell r="V372" t="str">
            <v>フィリップス</v>
          </cell>
          <cell r="W372" t="str">
            <v>ハートスタートHS1+</v>
          </cell>
          <cell r="X372" t="str">
            <v>有</v>
          </cell>
          <cell r="Z372" t="str">
            <v>8:30～16:50</v>
          </cell>
          <cell r="AA372" t="str">
            <v>×</v>
          </cell>
          <cell r="AB372" t="str">
            <v>×</v>
          </cell>
          <cell r="AC372" t="str">
            <v>×</v>
          </cell>
          <cell r="AD372" t="str">
            <v>平日：8:30～16:50</v>
          </cell>
          <cell r="AE372" t="str">
            <v>土曜：×　／　日曜：×　／　祝日：×</v>
          </cell>
          <cell r="AI372" t="str">
            <v>教育委員会健康教育課</v>
          </cell>
        </row>
        <row r="373">
          <cell r="G373" t="str">
            <v>亀山南小学校</v>
          </cell>
          <cell r="H373" t="str">
            <v>広島市</v>
          </cell>
          <cell r="I373" t="str">
            <v>広島市</v>
          </cell>
          <cell r="J373" t="str">
            <v>広島市安佐北区亀山南3-28-2</v>
          </cell>
          <cell r="K373">
            <v>2</v>
          </cell>
          <cell r="L373" t="str">
            <v>令和元年9月</v>
          </cell>
          <cell r="M373">
            <v>1</v>
          </cell>
          <cell r="N373" t="str">
            <v>階</v>
          </cell>
          <cell r="O373" t="str">
            <v>正面玄関</v>
          </cell>
          <cell r="P373" t="str">
            <v>1階 正面玄関</v>
          </cell>
          <cell r="Q373" t="str">
            <v>-</v>
          </cell>
          <cell r="R373" t="str">
            <v>買取</v>
          </cell>
          <cell r="S373" t="str">
            <v>-</v>
          </cell>
          <cell r="T373" t="str">
            <v>Ｒ9年8月</v>
          </cell>
          <cell r="U373" t="str">
            <v>×</v>
          </cell>
          <cell r="V373" t="str">
            <v>フィリップス</v>
          </cell>
          <cell r="W373" t="str">
            <v>ハートスタートHS1+</v>
          </cell>
          <cell r="X373" t="str">
            <v>有</v>
          </cell>
          <cell r="Z373" t="str">
            <v>8:30～16:50</v>
          </cell>
          <cell r="AA373" t="str">
            <v>×</v>
          </cell>
          <cell r="AB373" t="str">
            <v>×</v>
          </cell>
          <cell r="AC373" t="str">
            <v>×</v>
          </cell>
          <cell r="AD373" t="str">
            <v>平日：8:30～16:50</v>
          </cell>
          <cell r="AE373" t="str">
            <v>土曜：×　／　日曜：×　／　祝日：×</v>
          </cell>
          <cell r="AI373" t="str">
            <v>教育委員会健康教育課</v>
          </cell>
        </row>
        <row r="374">
          <cell r="G374" t="str">
            <v>楠那小学校</v>
          </cell>
          <cell r="H374" t="str">
            <v>広島市</v>
          </cell>
          <cell r="I374" t="str">
            <v>広島市</v>
          </cell>
          <cell r="J374" t="str">
            <v>広島市南区楠那町5-7</v>
          </cell>
          <cell r="K374">
            <v>2</v>
          </cell>
          <cell r="L374" t="str">
            <v>令和元年9月</v>
          </cell>
          <cell r="M374">
            <v>1</v>
          </cell>
          <cell r="N374" t="str">
            <v>階</v>
          </cell>
          <cell r="O374" t="str">
            <v>北玄関横</v>
          </cell>
          <cell r="P374" t="str">
            <v>1階 北玄関横</v>
          </cell>
          <cell r="Q374" t="str">
            <v>-</v>
          </cell>
          <cell r="R374" t="str">
            <v>買取</v>
          </cell>
          <cell r="S374" t="str">
            <v>-</v>
          </cell>
          <cell r="T374" t="str">
            <v>Ｒ９年９月</v>
          </cell>
          <cell r="U374" t="str">
            <v>×</v>
          </cell>
          <cell r="V374" t="str">
            <v>フィリップス</v>
          </cell>
          <cell r="W374" t="str">
            <v>ハートスタートHS1+</v>
          </cell>
          <cell r="X374" t="str">
            <v>×</v>
          </cell>
          <cell r="Z374" t="str">
            <v>8:30～16:50</v>
          </cell>
          <cell r="AA374" t="str">
            <v>×</v>
          </cell>
          <cell r="AB374" t="str">
            <v>×</v>
          </cell>
          <cell r="AC374" t="str">
            <v>×</v>
          </cell>
          <cell r="AD374" t="str">
            <v>平日：8:30～16:50</v>
          </cell>
          <cell r="AE374" t="str">
            <v>土曜：×　／　日曜：×　／　祝日：×</v>
          </cell>
          <cell r="AI374" t="str">
            <v>教育委員会健康教育課</v>
          </cell>
        </row>
        <row r="375">
          <cell r="G375" t="str">
            <v>口田小学校</v>
          </cell>
          <cell r="H375" t="str">
            <v>広島市</v>
          </cell>
          <cell r="I375" t="str">
            <v>広島市</v>
          </cell>
          <cell r="J375" t="str">
            <v>広島市安佐北区口田南2-7-2</v>
          </cell>
          <cell r="K375">
            <v>2</v>
          </cell>
          <cell r="L375" t="str">
            <v>令和元年9月</v>
          </cell>
          <cell r="M375">
            <v>1</v>
          </cell>
          <cell r="N375" t="str">
            <v>階</v>
          </cell>
          <cell r="O375" t="str">
            <v>正面玄関</v>
          </cell>
          <cell r="P375" t="str">
            <v>1階 正面玄関</v>
          </cell>
          <cell r="Q375" t="str">
            <v>-</v>
          </cell>
          <cell r="R375" t="str">
            <v>買取</v>
          </cell>
          <cell r="S375" t="str">
            <v>-</v>
          </cell>
          <cell r="T375" t="str">
            <v>Ｒ９年９月</v>
          </cell>
          <cell r="U375" t="str">
            <v>×</v>
          </cell>
          <cell r="V375" t="str">
            <v>フィリップス</v>
          </cell>
          <cell r="W375" t="str">
            <v>ハートスタートHS1+</v>
          </cell>
          <cell r="X375" t="str">
            <v>有</v>
          </cell>
          <cell r="Z375" t="str">
            <v>8:30～16:50</v>
          </cell>
          <cell r="AA375" t="str">
            <v>×</v>
          </cell>
          <cell r="AB375" t="str">
            <v>×</v>
          </cell>
          <cell r="AC375" t="str">
            <v>×</v>
          </cell>
          <cell r="AD375" t="str">
            <v>平日：8:30～16:50</v>
          </cell>
          <cell r="AE375" t="str">
            <v>土曜：×　／　日曜：×　／　祝日：×</v>
          </cell>
          <cell r="AI375" t="str">
            <v>教育委員会健康教育課</v>
          </cell>
        </row>
        <row r="376">
          <cell r="G376" t="str">
            <v>河内小学校</v>
          </cell>
          <cell r="H376" t="str">
            <v>広島市</v>
          </cell>
          <cell r="I376" t="str">
            <v>広島市</v>
          </cell>
          <cell r="J376" t="str">
            <v>広島市佐伯区五日市町大字上河内371</v>
          </cell>
          <cell r="K376">
            <v>2</v>
          </cell>
          <cell r="L376" t="str">
            <v>令和元年9月</v>
          </cell>
          <cell r="M376">
            <v>1</v>
          </cell>
          <cell r="N376" t="str">
            <v>階</v>
          </cell>
          <cell r="O376" t="str">
            <v>体育館運動場側
側面外壁</v>
          </cell>
          <cell r="P376" t="str">
            <v>1階 体育館運動場側
側面外壁</v>
          </cell>
          <cell r="Q376" t="str">
            <v>-</v>
          </cell>
          <cell r="R376" t="str">
            <v>買取</v>
          </cell>
          <cell r="S376" t="str">
            <v>-</v>
          </cell>
          <cell r="T376" t="str">
            <v>Ｒ９年９月</v>
          </cell>
          <cell r="U376" t="str">
            <v>×</v>
          </cell>
          <cell r="V376" t="str">
            <v>フィリップス</v>
          </cell>
          <cell r="W376" t="str">
            <v>ハートスタートHS1+</v>
          </cell>
          <cell r="X376" t="str">
            <v>×</v>
          </cell>
          <cell r="Z376" t="str">
            <v>8:30～16:50</v>
          </cell>
          <cell r="AA376" t="str">
            <v>×</v>
          </cell>
          <cell r="AB376" t="str">
            <v>×</v>
          </cell>
          <cell r="AC376" t="str">
            <v>×</v>
          </cell>
          <cell r="AD376" t="str">
            <v>平日：8:30～16:50</v>
          </cell>
          <cell r="AE376" t="str">
            <v>土曜：×　／　日曜：×　／　祝日：×</v>
          </cell>
          <cell r="AI376" t="str">
            <v>教育委員会健康教育課</v>
          </cell>
        </row>
        <row r="377">
          <cell r="G377" t="str">
            <v>五月が丘小学校</v>
          </cell>
          <cell r="H377" t="str">
            <v>広島市</v>
          </cell>
          <cell r="I377" t="str">
            <v>広島市</v>
          </cell>
          <cell r="J377" t="str">
            <v>広島市佐伯区五月が丘2-22-1</v>
          </cell>
          <cell r="K377">
            <v>2</v>
          </cell>
          <cell r="L377" t="str">
            <v>平成３１年９月</v>
          </cell>
          <cell r="M377">
            <v>1</v>
          </cell>
          <cell r="N377" t="str">
            <v>階</v>
          </cell>
          <cell r="O377" t="str">
            <v>保健室横階段１階</v>
          </cell>
          <cell r="P377" t="str">
            <v>1階 保健室横階段１階</v>
          </cell>
          <cell r="Q377" t="str">
            <v>-</v>
          </cell>
          <cell r="R377" t="str">
            <v>買取</v>
          </cell>
          <cell r="S377" t="str">
            <v>-</v>
          </cell>
          <cell r="T377" t="str">
            <v>Ｒ９年９月</v>
          </cell>
          <cell r="U377" t="str">
            <v>×</v>
          </cell>
          <cell r="V377" t="str">
            <v>フィリップス</v>
          </cell>
          <cell r="W377" t="str">
            <v>ハートスタートHS1+</v>
          </cell>
          <cell r="X377" t="str">
            <v>有</v>
          </cell>
          <cell r="Z377" t="str">
            <v>8:30～16:50</v>
          </cell>
          <cell r="AA377" t="str">
            <v>×</v>
          </cell>
          <cell r="AB377" t="str">
            <v>×</v>
          </cell>
          <cell r="AC377" t="str">
            <v>×</v>
          </cell>
          <cell r="AD377" t="str">
            <v>平日：8:30～16:50</v>
          </cell>
          <cell r="AE377" t="str">
            <v>土曜：×　／　日曜：×　／　祝日：×</v>
          </cell>
          <cell r="AI377" t="str">
            <v>教育委員会健康教育課</v>
          </cell>
        </row>
        <row r="378">
          <cell r="G378" t="str">
            <v>三入小学校</v>
          </cell>
          <cell r="H378" t="str">
            <v>広島市</v>
          </cell>
          <cell r="I378" t="str">
            <v>広島市</v>
          </cell>
          <cell r="J378" t="str">
            <v>広島市安佐北区三入3-12-1</v>
          </cell>
          <cell r="K378">
            <v>2</v>
          </cell>
          <cell r="L378" t="str">
            <v>令和元年9月</v>
          </cell>
          <cell r="M378">
            <v>1</v>
          </cell>
          <cell r="N378" t="str">
            <v>階</v>
          </cell>
          <cell r="O378" t="str">
            <v>正面玄関</v>
          </cell>
          <cell r="P378" t="str">
            <v>1階 正面玄関</v>
          </cell>
          <cell r="Q378" t="str">
            <v>-</v>
          </cell>
          <cell r="R378" t="str">
            <v>買取</v>
          </cell>
          <cell r="S378" t="str">
            <v>-</v>
          </cell>
          <cell r="T378" t="str">
            <v>Ｒ９年９月</v>
          </cell>
          <cell r="U378" t="str">
            <v>×</v>
          </cell>
          <cell r="V378" t="str">
            <v>フィリップス</v>
          </cell>
          <cell r="W378" t="str">
            <v>ハートスタートHS1+</v>
          </cell>
          <cell r="X378" t="str">
            <v>有</v>
          </cell>
          <cell r="Z378" t="str">
            <v>8:30～16:50</v>
          </cell>
          <cell r="AA378" t="str">
            <v>×</v>
          </cell>
          <cell r="AB378" t="str">
            <v>×</v>
          </cell>
          <cell r="AC378" t="str">
            <v>×</v>
          </cell>
          <cell r="AD378" t="str">
            <v>平日：8:30～16:50</v>
          </cell>
          <cell r="AE378" t="str">
            <v>土曜：×　／　日曜：×　／　祝日：×</v>
          </cell>
          <cell r="AI378" t="str">
            <v>教育委員会健康教育課</v>
          </cell>
        </row>
        <row r="379">
          <cell r="G379" t="str">
            <v>三入東小学校</v>
          </cell>
          <cell r="H379" t="str">
            <v>広島市</v>
          </cell>
          <cell r="I379" t="str">
            <v>広島市</v>
          </cell>
          <cell r="J379" t="str">
            <v>広島市安佐北区三入東1-3-1</v>
          </cell>
          <cell r="K379">
            <v>2</v>
          </cell>
          <cell r="L379" t="str">
            <v>令和元年9月</v>
          </cell>
          <cell r="M379">
            <v>1</v>
          </cell>
          <cell r="N379" t="str">
            <v>階</v>
          </cell>
          <cell r="O379" t="str">
            <v>正面玄関</v>
          </cell>
          <cell r="P379" t="str">
            <v>1階 正面玄関</v>
          </cell>
          <cell r="Q379" t="str">
            <v>-</v>
          </cell>
          <cell r="R379" t="str">
            <v>買取</v>
          </cell>
          <cell r="S379" t="str">
            <v>-</v>
          </cell>
          <cell r="T379" t="str">
            <v>Ｒ９年９月</v>
          </cell>
          <cell r="U379" t="str">
            <v>×</v>
          </cell>
          <cell r="V379" t="str">
            <v>フィリップス</v>
          </cell>
          <cell r="W379" t="str">
            <v>ハートスタートHS1+</v>
          </cell>
          <cell r="X379" t="str">
            <v>有</v>
          </cell>
          <cell r="Z379" t="str">
            <v>8:30～16:50</v>
          </cell>
          <cell r="AA379" t="str">
            <v>×</v>
          </cell>
          <cell r="AB379" t="str">
            <v>×</v>
          </cell>
          <cell r="AC379" t="str">
            <v>×</v>
          </cell>
          <cell r="AD379" t="str">
            <v>平日：8:30～16:50</v>
          </cell>
          <cell r="AE379" t="str">
            <v>土曜：×　／　日曜：×　／　祝日：×</v>
          </cell>
          <cell r="AI379" t="str">
            <v>教育委員会健康教育課</v>
          </cell>
        </row>
        <row r="380">
          <cell r="G380" t="str">
            <v>高南小学校</v>
          </cell>
          <cell r="H380" t="str">
            <v>広島市</v>
          </cell>
          <cell r="I380" t="str">
            <v>広島市</v>
          </cell>
          <cell r="J380" t="str">
            <v>広島市安佐北区白木町大字秋山1188</v>
          </cell>
          <cell r="K380">
            <v>2</v>
          </cell>
          <cell r="L380" t="str">
            <v>令和元年9月</v>
          </cell>
          <cell r="M380">
            <v>1</v>
          </cell>
          <cell r="N380" t="str">
            <v>階</v>
          </cell>
          <cell r="O380" t="str">
            <v>正面玄関右</v>
          </cell>
          <cell r="P380" t="str">
            <v>1階 正面玄関右</v>
          </cell>
          <cell r="Q380" t="str">
            <v>-</v>
          </cell>
          <cell r="R380" t="str">
            <v>買取</v>
          </cell>
          <cell r="S380" t="str">
            <v>-</v>
          </cell>
          <cell r="T380" t="str">
            <v>Ｒ9年9月</v>
          </cell>
          <cell r="U380" t="str">
            <v>×</v>
          </cell>
          <cell r="V380" t="str">
            <v>フィリップス</v>
          </cell>
          <cell r="W380" t="str">
            <v>ハートスタートHS1+</v>
          </cell>
          <cell r="X380" t="str">
            <v>有</v>
          </cell>
          <cell r="Z380" t="str">
            <v>8:30～16:50</v>
          </cell>
          <cell r="AA380" t="str">
            <v>×</v>
          </cell>
          <cell r="AB380" t="str">
            <v>×</v>
          </cell>
          <cell r="AC380" t="str">
            <v>×</v>
          </cell>
          <cell r="AD380" t="str">
            <v>平日：8:30～16:50</v>
          </cell>
          <cell r="AE380" t="str">
            <v>土曜：×　／　日曜：×　／　祝日：×</v>
          </cell>
          <cell r="AI380" t="str">
            <v>教育委員会健康教育課</v>
          </cell>
        </row>
        <row r="381">
          <cell r="G381" t="str">
            <v>伴小学校</v>
          </cell>
          <cell r="H381" t="str">
            <v>広島市</v>
          </cell>
          <cell r="I381" t="str">
            <v>広島市</v>
          </cell>
          <cell r="J381" t="str">
            <v>広島市安佐南区伴中央1-7-2</v>
          </cell>
          <cell r="K381">
            <v>2</v>
          </cell>
          <cell r="L381" t="str">
            <v>令和元年9月</v>
          </cell>
          <cell r="M381">
            <v>1</v>
          </cell>
          <cell r="N381" t="str">
            <v>階</v>
          </cell>
          <cell r="O381" t="str">
            <v>（南校舎）正面玄関</v>
          </cell>
          <cell r="P381" t="str">
            <v>1階 （南校舎）正面玄関</v>
          </cell>
          <cell r="Q381" t="str">
            <v>-</v>
          </cell>
          <cell r="R381" t="str">
            <v>買取</v>
          </cell>
          <cell r="S381" t="str">
            <v>-</v>
          </cell>
          <cell r="T381" t="str">
            <v>Ｒ９年１１月</v>
          </cell>
          <cell r="U381" t="str">
            <v>×</v>
          </cell>
          <cell r="V381" t="str">
            <v>フィリップス</v>
          </cell>
          <cell r="W381" t="str">
            <v>ハートスタートHS1+</v>
          </cell>
          <cell r="X381" t="str">
            <v>有</v>
          </cell>
          <cell r="Z381" t="str">
            <v>8:30～16:50</v>
          </cell>
          <cell r="AA381" t="str">
            <v>×</v>
          </cell>
          <cell r="AB381" t="str">
            <v>×</v>
          </cell>
          <cell r="AC381" t="str">
            <v>×</v>
          </cell>
          <cell r="AD381" t="str">
            <v>平日：8:30～16:50</v>
          </cell>
          <cell r="AE381" t="str">
            <v>土曜：×　／　日曜：×　／　祝日：×</v>
          </cell>
          <cell r="AI381" t="str">
            <v>教育委員会健康教育課</v>
          </cell>
        </row>
        <row r="382">
          <cell r="G382" t="str">
            <v>長束小学校</v>
          </cell>
          <cell r="H382" t="str">
            <v>広島市</v>
          </cell>
          <cell r="I382" t="str">
            <v>広島市</v>
          </cell>
          <cell r="J382" t="str">
            <v>広島市安佐南区長束4-15-1</v>
          </cell>
          <cell r="K382">
            <v>2</v>
          </cell>
          <cell r="L382" t="str">
            <v>令和元年9月</v>
          </cell>
          <cell r="M382">
            <v>1</v>
          </cell>
          <cell r="N382" t="str">
            <v>階</v>
          </cell>
          <cell r="O382" t="str">
            <v>校舎中央通路</v>
          </cell>
          <cell r="P382" t="str">
            <v>1階 校舎中央通路</v>
          </cell>
          <cell r="Q382" t="str">
            <v>-</v>
          </cell>
          <cell r="R382" t="str">
            <v>買取</v>
          </cell>
          <cell r="S382" t="str">
            <v>-</v>
          </cell>
          <cell r="T382" t="str">
            <v>Ｒ9年9月</v>
          </cell>
          <cell r="U382" t="str">
            <v>×</v>
          </cell>
          <cell r="V382" t="str">
            <v>フィリップス</v>
          </cell>
          <cell r="W382" t="str">
            <v>ハートスタートHS1+</v>
          </cell>
          <cell r="X382" t="str">
            <v>有</v>
          </cell>
          <cell r="Z382" t="str">
            <v>8:30～16:50</v>
          </cell>
          <cell r="AA382" t="str">
            <v>×</v>
          </cell>
          <cell r="AB382" t="str">
            <v>×</v>
          </cell>
          <cell r="AC382" t="str">
            <v>×</v>
          </cell>
          <cell r="AD382" t="str">
            <v>平日：8:30～16:50</v>
          </cell>
          <cell r="AE382" t="str">
            <v>土曜：×　／　日曜：×　／　祝日：×</v>
          </cell>
          <cell r="AI382" t="str">
            <v>教育委員会健康教育課</v>
          </cell>
        </row>
        <row r="383">
          <cell r="G383" t="str">
            <v>中野小学校</v>
          </cell>
          <cell r="H383" t="str">
            <v>広島市</v>
          </cell>
          <cell r="I383" t="str">
            <v>広島市</v>
          </cell>
          <cell r="J383" t="str">
            <v>広島市安芸区中野4-21-1</v>
          </cell>
          <cell r="K383">
            <v>2</v>
          </cell>
          <cell r="L383" t="str">
            <v>令和元年9月</v>
          </cell>
          <cell r="M383">
            <v>1</v>
          </cell>
          <cell r="N383" t="str">
            <v>階</v>
          </cell>
          <cell r="O383" t="str">
            <v>正面玄関</v>
          </cell>
          <cell r="P383" t="str">
            <v>1階 正面玄関</v>
          </cell>
          <cell r="Q383" t="str">
            <v>-</v>
          </cell>
          <cell r="R383" t="str">
            <v>買取</v>
          </cell>
          <cell r="S383" t="str">
            <v>-</v>
          </cell>
          <cell r="T383" t="str">
            <v>Ｒ９年９月</v>
          </cell>
          <cell r="U383" t="str">
            <v>×</v>
          </cell>
          <cell r="V383" t="str">
            <v>フィリップス</v>
          </cell>
          <cell r="W383" t="str">
            <v>ハートスタートHS1+</v>
          </cell>
          <cell r="X383" t="str">
            <v>有</v>
          </cell>
          <cell r="Z383" t="str">
            <v>8:30～16:50</v>
          </cell>
          <cell r="AA383" t="str">
            <v>×</v>
          </cell>
          <cell r="AB383" t="str">
            <v>×</v>
          </cell>
          <cell r="AC383" t="str">
            <v>×</v>
          </cell>
          <cell r="AD383" t="str">
            <v>平日：8:30～16:50</v>
          </cell>
          <cell r="AE383" t="str">
            <v>土曜：×　／　日曜：×　／　祝日：×</v>
          </cell>
          <cell r="AI383" t="str">
            <v>教育委員会健康教育課</v>
          </cell>
        </row>
        <row r="384">
          <cell r="G384" t="str">
            <v>中山小学校</v>
          </cell>
          <cell r="H384" t="str">
            <v>広島市</v>
          </cell>
          <cell r="I384" t="str">
            <v>広島市</v>
          </cell>
          <cell r="J384" t="str">
            <v>広島市東区中山東1-2-1</v>
          </cell>
          <cell r="K384">
            <v>2</v>
          </cell>
          <cell r="L384" t="str">
            <v>令和元年9月</v>
          </cell>
          <cell r="M384">
            <v>1</v>
          </cell>
          <cell r="N384" t="str">
            <v>階</v>
          </cell>
          <cell r="O384" t="str">
            <v>正面玄関</v>
          </cell>
          <cell r="P384" t="str">
            <v>1階 正面玄関</v>
          </cell>
          <cell r="Q384" t="str">
            <v>-</v>
          </cell>
          <cell r="R384" t="str">
            <v>買取</v>
          </cell>
          <cell r="S384" t="str">
            <v>-</v>
          </cell>
          <cell r="T384" t="str">
            <v>Ｒ１０年１２月</v>
          </cell>
          <cell r="U384" t="str">
            <v>×</v>
          </cell>
          <cell r="V384" t="str">
            <v>フィリップス</v>
          </cell>
          <cell r="W384" t="str">
            <v>ハートスタートHS1+</v>
          </cell>
          <cell r="X384" t="str">
            <v>有</v>
          </cell>
          <cell r="Z384" t="str">
            <v>8:30～16:50</v>
          </cell>
          <cell r="AA384" t="str">
            <v>×</v>
          </cell>
          <cell r="AB384" t="str">
            <v>×</v>
          </cell>
          <cell r="AC384" t="str">
            <v>×</v>
          </cell>
          <cell r="AD384" t="str">
            <v>平日：8:30～16:50</v>
          </cell>
          <cell r="AE384" t="str">
            <v>土曜：×　／　日曜：×　／　祝日：×</v>
          </cell>
          <cell r="AI384" t="str">
            <v>教育委員会健康教育課</v>
          </cell>
        </row>
        <row r="385">
          <cell r="G385" t="str">
            <v>仁保小学校</v>
          </cell>
          <cell r="H385" t="str">
            <v>広島市</v>
          </cell>
          <cell r="I385" t="str">
            <v>広島市</v>
          </cell>
          <cell r="J385" t="str">
            <v>広島市南区仁保新町2-8-30</v>
          </cell>
          <cell r="K385">
            <v>2</v>
          </cell>
          <cell r="L385" t="str">
            <v>令和元年9月</v>
          </cell>
          <cell r="M385">
            <v>1</v>
          </cell>
          <cell r="N385" t="str">
            <v>階</v>
          </cell>
          <cell r="O385" t="str">
            <v>正面玄関</v>
          </cell>
          <cell r="P385" t="str">
            <v>1階 正面玄関</v>
          </cell>
          <cell r="Q385" t="str">
            <v>-</v>
          </cell>
          <cell r="R385" t="str">
            <v>買取</v>
          </cell>
          <cell r="S385" t="str">
            <v>-</v>
          </cell>
          <cell r="T385" t="str">
            <v>Ｒ９年９月</v>
          </cell>
          <cell r="U385" t="str">
            <v>×</v>
          </cell>
          <cell r="V385" t="str">
            <v>フィリップス</v>
          </cell>
          <cell r="W385" t="str">
            <v>ハートスタートHS1+</v>
          </cell>
          <cell r="X385" t="str">
            <v>有</v>
          </cell>
          <cell r="Z385" t="str">
            <v>8:30～16:50</v>
          </cell>
          <cell r="AA385" t="str">
            <v>×</v>
          </cell>
          <cell r="AB385" t="str">
            <v>×</v>
          </cell>
          <cell r="AC385" t="str">
            <v>×</v>
          </cell>
          <cell r="AD385" t="str">
            <v>平日：8:30～16:50</v>
          </cell>
          <cell r="AE385" t="str">
            <v>土曜：×　／　日曜：×　／　祝日：×</v>
          </cell>
          <cell r="AI385" t="str">
            <v>教育委員会健康教育課</v>
          </cell>
        </row>
        <row r="386">
          <cell r="G386" t="str">
            <v>原小学校</v>
          </cell>
          <cell r="H386" t="str">
            <v>広島市</v>
          </cell>
          <cell r="I386" t="str">
            <v>広島市</v>
          </cell>
          <cell r="J386" t="str">
            <v>広島市安佐南区西原6-29-6</v>
          </cell>
          <cell r="K386">
            <v>2</v>
          </cell>
          <cell r="L386" t="str">
            <v>令和元年9月</v>
          </cell>
          <cell r="M386">
            <v>1</v>
          </cell>
          <cell r="N386" t="str">
            <v>階</v>
          </cell>
          <cell r="O386" t="str">
            <v>正面玄関</v>
          </cell>
          <cell r="P386" t="str">
            <v>1階 正面玄関</v>
          </cell>
          <cell r="Q386" t="str">
            <v>-</v>
          </cell>
          <cell r="R386" t="str">
            <v>買取</v>
          </cell>
          <cell r="S386" t="str">
            <v>-</v>
          </cell>
          <cell r="T386" t="str">
            <v>R９年９月</v>
          </cell>
          <cell r="U386" t="str">
            <v>×</v>
          </cell>
          <cell r="V386" t="str">
            <v>フィリップス</v>
          </cell>
          <cell r="W386" t="str">
            <v>ハートスタートHS1+</v>
          </cell>
          <cell r="X386" t="str">
            <v>有</v>
          </cell>
          <cell r="Z386" t="str">
            <v>8:30～16:50</v>
          </cell>
          <cell r="AA386" t="str">
            <v>×</v>
          </cell>
          <cell r="AB386" t="str">
            <v>×</v>
          </cell>
          <cell r="AC386" t="str">
            <v>×</v>
          </cell>
          <cell r="AD386" t="str">
            <v>平日：8:30～16:50</v>
          </cell>
          <cell r="AE386" t="str">
            <v>土曜：×　／　日曜：×　／　祝日：×</v>
          </cell>
          <cell r="AI386" t="str">
            <v>教育委員会健康教育課</v>
          </cell>
        </row>
        <row r="387">
          <cell r="G387" t="str">
            <v>原南小学校</v>
          </cell>
          <cell r="H387" t="str">
            <v>広島市</v>
          </cell>
          <cell r="I387" t="str">
            <v>広島市</v>
          </cell>
          <cell r="J387" t="str">
            <v>広島市安佐南区西原2-19-23</v>
          </cell>
          <cell r="K387">
            <v>2</v>
          </cell>
          <cell r="L387" t="str">
            <v>令和元年9月</v>
          </cell>
          <cell r="M387">
            <v>1</v>
          </cell>
          <cell r="N387" t="str">
            <v>階</v>
          </cell>
          <cell r="O387" t="str">
            <v>保健室グラウンド出入口</v>
          </cell>
          <cell r="P387" t="str">
            <v>1階 保健室グラウンド出入口</v>
          </cell>
          <cell r="Q387" t="str">
            <v>-</v>
          </cell>
          <cell r="R387" t="str">
            <v>買取</v>
          </cell>
          <cell r="S387" t="str">
            <v>-</v>
          </cell>
          <cell r="T387" t="str">
            <v>Ｒ９年９月</v>
          </cell>
          <cell r="U387" t="str">
            <v>×</v>
          </cell>
          <cell r="V387" t="str">
            <v>フィリップス</v>
          </cell>
          <cell r="W387" t="str">
            <v>ハートスタートHS1+</v>
          </cell>
          <cell r="X387" t="str">
            <v>有</v>
          </cell>
          <cell r="Z387" t="str">
            <v>8:30～16:50</v>
          </cell>
          <cell r="AA387" t="str">
            <v>×</v>
          </cell>
          <cell r="AB387" t="str">
            <v>×</v>
          </cell>
          <cell r="AC387" t="str">
            <v>×</v>
          </cell>
          <cell r="AD387" t="str">
            <v>平日：8:30～16:50</v>
          </cell>
          <cell r="AE387" t="str">
            <v>土曜：×　／　日曜：×　／　祝日：×</v>
          </cell>
          <cell r="AI387" t="str">
            <v>教育委員会健康教育課</v>
          </cell>
        </row>
        <row r="388">
          <cell r="G388" t="str">
            <v>東野小学校</v>
          </cell>
          <cell r="H388" t="str">
            <v>広島市</v>
          </cell>
          <cell r="I388" t="str">
            <v>広島市</v>
          </cell>
          <cell r="J388" t="str">
            <v>広島市安佐南区東野1-7-1</v>
          </cell>
          <cell r="K388">
            <v>2</v>
          </cell>
          <cell r="L388" t="str">
            <v>令和元年9月</v>
          </cell>
          <cell r="M388">
            <v>1</v>
          </cell>
          <cell r="N388" t="str">
            <v>階</v>
          </cell>
          <cell r="O388" t="str">
            <v>保健室前</v>
          </cell>
          <cell r="P388" t="str">
            <v>1階 保健室前</v>
          </cell>
          <cell r="Q388" t="str">
            <v>-</v>
          </cell>
          <cell r="R388" t="str">
            <v>買取</v>
          </cell>
          <cell r="S388" t="str">
            <v>-</v>
          </cell>
          <cell r="T388" t="str">
            <v>Ｒ９年９月</v>
          </cell>
          <cell r="U388" t="str">
            <v>×</v>
          </cell>
          <cell r="V388" t="str">
            <v>フィリップス</v>
          </cell>
          <cell r="W388" t="str">
            <v>ハートスタートHS1+</v>
          </cell>
          <cell r="X388" t="str">
            <v>有</v>
          </cell>
          <cell r="Z388" t="str">
            <v>8:30～16:50</v>
          </cell>
          <cell r="AA388" t="str">
            <v>×</v>
          </cell>
          <cell r="AB388" t="str">
            <v>×</v>
          </cell>
          <cell r="AC388" t="str">
            <v>×</v>
          </cell>
          <cell r="AD388" t="str">
            <v>平日：8:30～16:50</v>
          </cell>
          <cell r="AE388" t="str">
            <v>土曜：×　／　日曜：×　／　祝日：×</v>
          </cell>
          <cell r="AI388" t="str">
            <v>教育委員会健康教育課</v>
          </cell>
        </row>
        <row r="389">
          <cell r="G389" t="str">
            <v>東浄小学校</v>
          </cell>
          <cell r="H389" t="str">
            <v>広島市</v>
          </cell>
          <cell r="I389" t="str">
            <v>広島市</v>
          </cell>
          <cell r="J389" t="str">
            <v>広島市東区中山新町2-8-1</v>
          </cell>
          <cell r="K389">
            <v>2</v>
          </cell>
          <cell r="L389" t="str">
            <v>令和元年9月</v>
          </cell>
          <cell r="M389">
            <v>1</v>
          </cell>
          <cell r="N389" t="str">
            <v>階</v>
          </cell>
          <cell r="O389" t="str">
            <v>玄関外</v>
          </cell>
          <cell r="P389" t="str">
            <v>1階 玄関外</v>
          </cell>
          <cell r="Q389" t="str">
            <v>-</v>
          </cell>
          <cell r="R389" t="str">
            <v>買取</v>
          </cell>
          <cell r="S389" t="str">
            <v>-</v>
          </cell>
          <cell r="T389" t="str">
            <v>Ｒ9年8月</v>
          </cell>
          <cell r="U389" t="str">
            <v>有</v>
          </cell>
          <cell r="V389" t="str">
            <v>フィリップス</v>
          </cell>
          <cell r="W389" t="str">
            <v>ハートスタートHS1+</v>
          </cell>
          <cell r="X389" t="str">
            <v>有</v>
          </cell>
          <cell r="Z389" t="str">
            <v>8:25～16:55</v>
          </cell>
          <cell r="AA389" t="str">
            <v>×</v>
          </cell>
          <cell r="AB389" t="str">
            <v>×</v>
          </cell>
          <cell r="AC389" t="str">
            <v>×</v>
          </cell>
          <cell r="AD389" t="str">
            <v>平日：8:25～16:55</v>
          </cell>
          <cell r="AE389" t="str">
            <v>土曜：×　／　日曜：×　／　祝日：×</v>
          </cell>
          <cell r="AI389" t="str">
            <v>教育委員会健康教育課</v>
          </cell>
        </row>
        <row r="390">
          <cell r="G390" t="str">
            <v>久地南小学校</v>
          </cell>
          <cell r="H390" t="str">
            <v>広島市</v>
          </cell>
          <cell r="I390" t="str">
            <v>広島市</v>
          </cell>
          <cell r="J390" t="str">
            <v>広島市安佐北区安佐町大字くすの木台55-1</v>
          </cell>
          <cell r="K390">
            <v>2</v>
          </cell>
          <cell r="L390" t="str">
            <v>令和元年9月</v>
          </cell>
          <cell r="M390">
            <v>1</v>
          </cell>
          <cell r="N390" t="str">
            <v>階</v>
          </cell>
          <cell r="O390" t="str">
            <v>体育館玄関前</v>
          </cell>
          <cell r="P390" t="str">
            <v>1階 体育館玄関前</v>
          </cell>
          <cell r="Q390" t="str">
            <v>-</v>
          </cell>
          <cell r="R390" t="str">
            <v>買取</v>
          </cell>
          <cell r="S390" t="str">
            <v>-</v>
          </cell>
          <cell r="T390" t="str">
            <v>Ｒ９年９月</v>
          </cell>
          <cell r="U390" t="str">
            <v>×</v>
          </cell>
          <cell r="V390" t="str">
            <v>フィリップス</v>
          </cell>
          <cell r="W390" t="str">
            <v>ハートスタートHS1+</v>
          </cell>
          <cell r="X390" t="str">
            <v>有</v>
          </cell>
          <cell r="Z390" t="str">
            <v>8:30～16:50</v>
          </cell>
          <cell r="AA390" t="str">
            <v>×</v>
          </cell>
          <cell r="AB390" t="str">
            <v>×</v>
          </cell>
          <cell r="AC390" t="str">
            <v>×</v>
          </cell>
          <cell r="AD390" t="str">
            <v>平日：8:30～16:50</v>
          </cell>
          <cell r="AE390" t="str">
            <v>土曜：×　／　日曜：×　／　祝日：×</v>
          </cell>
          <cell r="AI390" t="str">
            <v>教育委員会健康教育課</v>
          </cell>
        </row>
        <row r="391">
          <cell r="G391" t="str">
            <v>比治山小学校</v>
          </cell>
          <cell r="H391" t="str">
            <v>広島市</v>
          </cell>
          <cell r="I391" t="str">
            <v>広島市</v>
          </cell>
          <cell r="J391" t="str">
            <v>広島市南区上東雲町28-28</v>
          </cell>
          <cell r="K391">
            <v>2</v>
          </cell>
          <cell r="L391" t="str">
            <v>令和元年9月</v>
          </cell>
          <cell r="M391" t="str">
            <v>外</v>
          </cell>
          <cell r="N391" t="str">
            <v>階</v>
          </cell>
          <cell r="O391" t="str">
            <v>本校舎　南側
職員用靴箱外</v>
          </cell>
          <cell r="P391" t="str">
            <v>外階 本校舎　南側
職員用靴箱外</v>
          </cell>
          <cell r="Q391" t="str">
            <v>-</v>
          </cell>
          <cell r="R391" t="str">
            <v>買取</v>
          </cell>
          <cell r="S391" t="str">
            <v>-</v>
          </cell>
          <cell r="T391" t="str">
            <v>Ｒ9年9月</v>
          </cell>
          <cell r="U391" t="str">
            <v>×</v>
          </cell>
          <cell r="V391" t="str">
            <v>フィリップス</v>
          </cell>
          <cell r="W391" t="str">
            <v>ハートスタートHS1+</v>
          </cell>
          <cell r="X391" t="str">
            <v>有</v>
          </cell>
          <cell r="Z391" t="str">
            <v>8:30～16:50</v>
          </cell>
          <cell r="AA391" t="str">
            <v>×</v>
          </cell>
          <cell r="AB391" t="str">
            <v>×</v>
          </cell>
          <cell r="AC391" t="str">
            <v>×</v>
          </cell>
          <cell r="AD391" t="str">
            <v>平日：8:30～16:50</v>
          </cell>
          <cell r="AE391" t="str">
            <v>土曜：×　／　日曜：×　／　祝日：×</v>
          </cell>
          <cell r="AI391" t="str">
            <v>教育委員会健康教育課</v>
          </cell>
        </row>
        <row r="392">
          <cell r="G392" t="str">
            <v>福木小学校</v>
          </cell>
          <cell r="H392" t="str">
            <v>広島市</v>
          </cell>
          <cell r="I392" t="str">
            <v>広島市</v>
          </cell>
          <cell r="J392" t="str">
            <v>広島市東区馬木9-1-2</v>
          </cell>
          <cell r="K392">
            <v>2</v>
          </cell>
          <cell r="L392" t="str">
            <v>令和元年9月</v>
          </cell>
          <cell r="M392">
            <v>1</v>
          </cell>
          <cell r="N392" t="str">
            <v>階</v>
          </cell>
          <cell r="O392" t="str">
            <v>玄関</v>
          </cell>
          <cell r="P392" t="str">
            <v>1階 玄関</v>
          </cell>
          <cell r="Q392" t="str">
            <v>-</v>
          </cell>
          <cell r="R392" t="str">
            <v>買取</v>
          </cell>
          <cell r="S392" t="str">
            <v>-</v>
          </cell>
          <cell r="T392" t="str">
            <v>Ｒ１０年１２月</v>
          </cell>
          <cell r="U392" t="str">
            <v>×</v>
          </cell>
          <cell r="V392" t="str">
            <v>フィリップス</v>
          </cell>
          <cell r="W392" t="str">
            <v>ハートスタートHS1+</v>
          </cell>
          <cell r="X392" t="str">
            <v>有</v>
          </cell>
          <cell r="Z392" t="str">
            <v>8:30～16:50</v>
          </cell>
          <cell r="AA392" t="str">
            <v>×</v>
          </cell>
          <cell r="AB392" t="str">
            <v>×</v>
          </cell>
          <cell r="AC392" t="str">
            <v>×</v>
          </cell>
          <cell r="AD392" t="str">
            <v>平日：8:30～16:50</v>
          </cell>
          <cell r="AE392" t="str">
            <v>土曜：×　／　日曜：×　／　祝日：×</v>
          </cell>
          <cell r="AI392" t="str">
            <v>教育委員会健康教育課</v>
          </cell>
        </row>
        <row r="393">
          <cell r="G393" t="str">
            <v>藤の木小学校</v>
          </cell>
          <cell r="H393" t="str">
            <v>広島市</v>
          </cell>
          <cell r="I393" t="str">
            <v>広島市</v>
          </cell>
          <cell r="J393" t="str">
            <v>広島市佐伯区藤の木2-2-1</v>
          </cell>
          <cell r="K393">
            <v>2</v>
          </cell>
          <cell r="L393" t="str">
            <v>令和元年9月</v>
          </cell>
          <cell r="M393">
            <v>1</v>
          </cell>
          <cell r="N393" t="str">
            <v>階</v>
          </cell>
          <cell r="O393" t="str">
            <v>来客用玄関</v>
          </cell>
          <cell r="P393" t="str">
            <v>1階 来客用玄関</v>
          </cell>
          <cell r="Q393" t="str">
            <v>-</v>
          </cell>
          <cell r="R393" t="str">
            <v>買取</v>
          </cell>
          <cell r="S393" t="str">
            <v>広島佐伯
ライオンズクラブ</v>
          </cell>
          <cell r="T393" t="str">
            <v>Ｒ9年9月</v>
          </cell>
          <cell r="U393" t="str">
            <v>×</v>
          </cell>
          <cell r="V393" t="str">
            <v>フィリップス</v>
          </cell>
          <cell r="W393" t="str">
            <v>ハートスタートHS1+</v>
          </cell>
          <cell r="X393" t="str">
            <v>有</v>
          </cell>
          <cell r="Z393" t="str">
            <v>8:30～16:50</v>
          </cell>
          <cell r="AA393" t="str">
            <v>×</v>
          </cell>
          <cell r="AB393" t="str">
            <v>×</v>
          </cell>
          <cell r="AC393" t="str">
            <v>×</v>
          </cell>
          <cell r="AD393" t="str">
            <v>平日：8:30～16:50</v>
          </cell>
          <cell r="AE393" t="str">
            <v>土曜：×　／　日曜：×　／　祝日：×</v>
          </cell>
          <cell r="AI393" t="str">
            <v>教育委員会健康教育課</v>
          </cell>
        </row>
        <row r="394">
          <cell r="G394" t="str">
            <v>古市小学校</v>
          </cell>
          <cell r="H394" t="str">
            <v>広島市</v>
          </cell>
          <cell r="I394" t="str">
            <v>広島市</v>
          </cell>
          <cell r="J394" t="str">
            <v>広島市安佐南区古市2-21-1</v>
          </cell>
          <cell r="K394">
            <v>2</v>
          </cell>
          <cell r="L394" t="str">
            <v>令和元年9月</v>
          </cell>
          <cell r="M394">
            <v>1</v>
          </cell>
          <cell r="N394" t="str">
            <v>階</v>
          </cell>
          <cell r="O394" t="str">
            <v>正面玄関</v>
          </cell>
          <cell r="P394" t="str">
            <v>1階 正面玄関</v>
          </cell>
          <cell r="Q394" t="str">
            <v>-</v>
          </cell>
          <cell r="R394" t="str">
            <v>買取</v>
          </cell>
          <cell r="S394" t="str">
            <v>-</v>
          </cell>
          <cell r="T394" t="str">
            <v>Ｒ９年９月</v>
          </cell>
          <cell r="U394" t="str">
            <v>×</v>
          </cell>
          <cell r="V394" t="str">
            <v>フィリップス</v>
          </cell>
          <cell r="W394" t="str">
            <v>ハートスタートHS1</v>
          </cell>
          <cell r="X394" t="str">
            <v>有</v>
          </cell>
          <cell r="Z394" t="str">
            <v>8:30～16:50</v>
          </cell>
          <cell r="AA394" t="str">
            <v>×</v>
          </cell>
          <cell r="AB394" t="str">
            <v>×</v>
          </cell>
          <cell r="AC394" t="str">
            <v>×</v>
          </cell>
          <cell r="AD394" t="str">
            <v>平日：8:30～16:50</v>
          </cell>
          <cell r="AE394" t="str">
            <v>土曜：×　／　日曜：×　／　祝日：×</v>
          </cell>
          <cell r="AI394" t="str">
            <v>教育委員会健康教育課</v>
          </cell>
        </row>
        <row r="395">
          <cell r="G395" t="str">
            <v>真亀小学校</v>
          </cell>
          <cell r="H395" t="str">
            <v>広島市</v>
          </cell>
          <cell r="I395" t="str">
            <v>広島市</v>
          </cell>
          <cell r="J395" t="str">
            <v>広島市安佐北区真亀5-28-1</v>
          </cell>
          <cell r="K395">
            <v>2</v>
          </cell>
          <cell r="L395" t="str">
            <v>令和１年９月</v>
          </cell>
          <cell r="M395">
            <v>1</v>
          </cell>
          <cell r="N395" t="str">
            <v>階</v>
          </cell>
          <cell r="O395" t="str">
            <v>体育館正面入り口の横（外）</v>
          </cell>
          <cell r="P395" t="str">
            <v>1階 体育館正面入り口の横（外）</v>
          </cell>
          <cell r="Q395" t="str">
            <v>-</v>
          </cell>
          <cell r="R395" t="str">
            <v>買取</v>
          </cell>
          <cell r="S395" t="str">
            <v>-</v>
          </cell>
          <cell r="T395" t="str">
            <v>Ｒ９年９月</v>
          </cell>
          <cell r="U395" t="str">
            <v>×</v>
          </cell>
          <cell r="V395" t="str">
            <v>フィリップス</v>
          </cell>
          <cell r="W395" t="str">
            <v>ハートスタート　ＨＳ１＋</v>
          </cell>
          <cell r="X395" t="str">
            <v>有</v>
          </cell>
          <cell r="Z395" t="str">
            <v>8:30～16:50</v>
          </cell>
          <cell r="AA395" t="str">
            <v>×</v>
          </cell>
          <cell r="AB395" t="str">
            <v>×</v>
          </cell>
          <cell r="AC395" t="str">
            <v>×</v>
          </cell>
          <cell r="AD395" t="str">
            <v>平日：8:30～16:50</v>
          </cell>
          <cell r="AE395" t="str">
            <v>土曜：×　／　日曜：×　／　祝日：×</v>
          </cell>
          <cell r="AI395" t="str">
            <v>教育委員会健康教育課</v>
          </cell>
        </row>
        <row r="396">
          <cell r="G396" t="str">
            <v>美鈴が丘小学校</v>
          </cell>
          <cell r="H396" t="str">
            <v>広島市</v>
          </cell>
          <cell r="I396" t="str">
            <v>広島市</v>
          </cell>
          <cell r="J396" t="str">
            <v>広島市佐伯区美鈴が丘西1-8-1</v>
          </cell>
          <cell r="K396">
            <v>2</v>
          </cell>
          <cell r="L396" t="str">
            <v>令和元年9月</v>
          </cell>
          <cell r="M396">
            <v>1</v>
          </cell>
          <cell r="N396" t="str">
            <v>階</v>
          </cell>
          <cell r="O396" t="str">
            <v>体育館入口</v>
          </cell>
          <cell r="P396" t="str">
            <v>1階 体育館入口</v>
          </cell>
          <cell r="Q396" t="str">
            <v>-</v>
          </cell>
          <cell r="R396" t="str">
            <v>買取</v>
          </cell>
          <cell r="S396" t="str">
            <v>広島佐伯
ライオンズクラブ</v>
          </cell>
          <cell r="T396">
            <v>46631</v>
          </cell>
          <cell r="U396" t="str">
            <v>×</v>
          </cell>
          <cell r="V396" t="str">
            <v>フィリップス</v>
          </cell>
          <cell r="W396" t="str">
            <v>ハートスタートHS1+</v>
          </cell>
          <cell r="X396" t="str">
            <v>有</v>
          </cell>
          <cell r="Z396" t="str">
            <v>8:30～16:50</v>
          </cell>
          <cell r="AA396" t="str">
            <v>×</v>
          </cell>
          <cell r="AB396" t="str">
            <v>×</v>
          </cell>
          <cell r="AC396" t="str">
            <v>×</v>
          </cell>
          <cell r="AD396" t="str">
            <v>平日：8:30～16:50</v>
          </cell>
          <cell r="AE396" t="str">
            <v>土曜：×　／　日曜：×　／　祝日：×</v>
          </cell>
          <cell r="AI396" t="str">
            <v>教育委員会健康教育課</v>
          </cell>
        </row>
        <row r="397">
          <cell r="G397" t="str">
            <v>みどり坂小学校</v>
          </cell>
          <cell r="H397" t="str">
            <v>広島市</v>
          </cell>
          <cell r="I397" t="str">
            <v>広島市</v>
          </cell>
          <cell r="J397" t="str">
            <v>広島市安芸区瀬野西1-38-1</v>
          </cell>
          <cell r="K397">
            <v>2</v>
          </cell>
          <cell r="L397" t="str">
            <v>令和元年9月</v>
          </cell>
          <cell r="M397">
            <v>1</v>
          </cell>
          <cell r="N397" t="str">
            <v>階</v>
          </cell>
          <cell r="O397" t="str">
            <v>脱靴室東側</v>
          </cell>
          <cell r="P397" t="str">
            <v>1階 脱靴室東側</v>
          </cell>
          <cell r="Q397" t="str">
            <v>-</v>
          </cell>
          <cell r="R397" t="str">
            <v>買取</v>
          </cell>
          <cell r="S397" t="str">
            <v>-</v>
          </cell>
          <cell r="T397" t="str">
            <v>Ｒ9年9月</v>
          </cell>
          <cell r="U397" t="str">
            <v>×</v>
          </cell>
          <cell r="V397" t="str">
            <v>フィリップス</v>
          </cell>
          <cell r="W397" t="str">
            <v>ハートスタートHS1+</v>
          </cell>
          <cell r="X397" t="str">
            <v>有</v>
          </cell>
          <cell r="Z397" t="str">
            <v>8:30～16:50</v>
          </cell>
          <cell r="AA397" t="str">
            <v>×</v>
          </cell>
          <cell r="AB397" t="str">
            <v>×</v>
          </cell>
          <cell r="AC397" t="str">
            <v>×</v>
          </cell>
          <cell r="AD397" t="str">
            <v>平日：8:30～16:50</v>
          </cell>
          <cell r="AE397" t="str">
            <v>土曜：×　／　日曜：×　／　祝日：×</v>
          </cell>
          <cell r="AI397" t="str">
            <v>教育委員会健康教育課</v>
          </cell>
        </row>
        <row r="398">
          <cell r="G398" t="str">
            <v>皆実小学校</v>
          </cell>
          <cell r="H398" t="str">
            <v>広島市</v>
          </cell>
          <cell r="I398" t="str">
            <v>広島市</v>
          </cell>
          <cell r="J398" t="str">
            <v>広島市南区皆実町1-15-32</v>
          </cell>
          <cell r="K398">
            <v>2</v>
          </cell>
          <cell r="L398" t="str">
            <v>令和元年9月</v>
          </cell>
          <cell r="M398">
            <v>1</v>
          </cell>
          <cell r="N398" t="str">
            <v>階</v>
          </cell>
          <cell r="O398" t="str">
            <v>体育館北入口</v>
          </cell>
          <cell r="P398" t="str">
            <v>1階 体育館北入口</v>
          </cell>
          <cell r="Q398" t="str">
            <v>-</v>
          </cell>
          <cell r="R398" t="str">
            <v>買取</v>
          </cell>
          <cell r="S398" t="str">
            <v>-</v>
          </cell>
          <cell r="T398" t="str">
            <v>Ｒ9年9月</v>
          </cell>
          <cell r="U398" t="str">
            <v>×</v>
          </cell>
          <cell r="V398" t="str">
            <v>フィリップス</v>
          </cell>
          <cell r="W398" t="str">
            <v>ハートスタートHS1+</v>
          </cell>
          <cell r="X398" t="str">
            <v>有</v>
          </cell>
          <cell r="Z398" t="str">
            <v>8:30～16:50</v>
          </cell>
          <cell r="AA398" t="str">
            <v>×</v>
          </cell>
          <cell r="AB398" t="str">
            <v>×</v>
          </cell>
          <cell r="AC398" t="str">
            <v>×</v>
          </cell>
          <cell r="AD398" t="str">
            <v>平日：8:30～16:50</v>
          </cell>
          <cell r="AE398" t="str">
            <v>土曜：×　／　日曜：×　／　祝日：×</v>
          </cell>
          <cell r="AI398" t="str">
            <v>教育委員会健康教育課</v>
          </cell>
        </row>
        <row r="399">
          <cell r="G399" t="str">
            <v>飯室小学校</v>
          </cell>
          <cell r="H399" t="str">
            <v>広島市</v>
          </cell>
          <cell r="I399" t="str">
            <v>広島市</v>
          </cell>
          <cell r="J399" t="str">
            <v>広島市安佐北区安佐町大字飯室1544</v>
          </cell>
          <cell r="K399">
            <v>2</v>
          </cell>
          <cell r="L399" t="str">
            <v>令和元年9月</v>
          </cell>
          <cell r="M399">
            <v>1</v>
          </cell>
          <cell r="N399" t="str">
            <v>階</v>
          </cell>
          <cell r="O399" t="str">
            <v>西校舎玄関</v>
          </cell>
          <cell r="P399" t="str">
            <v>1階 西校舎玄関</v>
          </cell>
          <cell r="Q399" t="str">
            <v>-</v>
          </cell>
          <cell r="R399" t="str">
            <v>買取</v>
          </cell>
          <cell r="S399" t="str">
            <v>-</v>
          </cell>
          <cell r="T399" t="str">
            <v>Ｒ9年9月</v>
          </cell>
          <cell r="U399" t="str">
            <v>×</v>
          </cell>
          <cell r="V399" t="str">
            <v>フィリップス</v>
          </cell>
          <cell r="W399" t="str">
            <v>ハートスタートHS1+</v>
          </cell>
          <cell r="X399" t="str">
            <v>有</v>
          </cell>
          <cell r="Z399" t="str">
            <v>8:30～16:50</v>
          </cell>
          <cell r="AA399" t="str">
            <v>×</v>
          </cell>
          <cell r="AB399" t="str">
            <v>×</v>
          </cell>
          <cell r="AC399" t="str">
            <v>×</v>
          </cell>
          <cell r="AD399" t="str">
            <v>平日：8:30～16:50</v>
          </cell>
          <cell r="AE399" t="str">
            <v>土曜：×　／　日曜：×　／　祝日：×</v>
          </cell>
          <cell r="AI399" t="str">
            <v>教育委員会健康教育課</v>
          </cell>
        </row>
        <row r="400">
          <cell r="G400" t="str">
            <v>安北小学校</v>
          </cell>
          <cell r="H400" t="str">
            <v>広島市</v>
          </cell>
          <cell r="I400" t="str">
            <v>広島市</v>
          </cell>
          <cell r="J400" t="str">
            <v>広島市安佐南区高取北2-30-1</v>
          </cell>
          <cell r="K400">
            <v>2</v>
          </cell>
          <cell r="L400" t="str">
            <v>令和元年９月</v>
          </cell>
          <cell r="M400">
            <v>1</v>
          </cell>
          <cell r="N400" t="str">
            <v>階</v>
          </cell>
          <cell r="O400" t="str">
            <v>体育館正面玄関</v>
          </cell>
          <cell r="P400" t="str">
            <v>1階 体育館正面玄関</v>
          </cell>
          <cell r="Q400" t="str">
            <v>-</v>
          </cell>
          <cell r="R400" t="str">
            <v>買取</v>
          </cell>
          <cell r="S400" t="str">
            <v>-</v>
          </cell>
          <cell r="T400" t="str">
            <v>R９年９月</v>
          </cell>
          <cell r="U400" t="str">
            <v>×</v>
          </cell>
          <cell r="V400" t="str">
            <v>フィリップス</v>
          </cell>
          <cell r="W400" t="str">
            <v>ハートスタートHS1+</v>
          </cell>
          <cell r="X400" t="str">
            <v>有</v>
          </cell>
          <cell r="Z400" t="str">
            <v>8:30～16:50</v>
          </cell>
          <cell r="AA400" t="str">
            <v>×</v>
          </cell>
          <cell r="AB400" t="str">
            <v>×</v>
          </cell>
          <cell r="AC400" t="str">
            <v>×</v>
          </cell>
          <cell r="AD400" t="str">
            <v>平日：8:30～16:50</v>
          </cell>
          <cell r="AE400" t="str">
            <v>土曜：×　／　日曜：×　／　祝日：×</v>
          </cell>
          <cell r="AI400" t="str">
            <v>教育委員会健康教育課</v>
          </cell>
        </row>
        <row r="401">
          <cell r="G401" t="str">
            <v>安小学校</v>
          </cell>
          <cell r="H401" t="str">
            <v>広島市</v>
          </cell>
          <cell r="I401" t="str">
            <v>広島市</v>
          </cell>
          <cell r="J401" t="str">
            <v>広島市安佐南区上安2-7-56</v>
          </cell>
          <cell r="K401">
            <v>2</v>
          </cell>
          <cell r="L401" t="str">
            <v>令和元年9月</v>
          </cell>
          <cell r="M401">
            <v>1</v>
          </cell>
          <cell r="N401" t="str">
            <v>階</v>
          </cell>
          <cell r="O401" t="str">
            <v>南校舎北出入口</v>
          </cell>
          <cell r="P401" t="str">
            <v>1階 南校舎北出入口</v>
          </cell>
          <cell r="Q401" t="str">
            <v>-</v>
          </cell>
          <cell r="R401" t="str">
            <v>買取</v>
          </cell>
          <cell r="S401" t="str">
            <v>-</v>
          </cell>
          <cell r="T401" t="str">
            <v>Ｒ9年9月</v>
          </cell>
          <cell r="U401" t="str">
            <v>×</v>
          </cell>
          <cell r="V401" t="str">
            <v>フィリップス</v>
          </cell>
          <cell r="W401" t="str">
            <v>ハートスタートHS1+</v>
          </cell>
          <cell r="X401" t="str">
            <v>有</v>
          </cell>
          <cell r="Z401" t="str">
            <v>8:30～16:50</v>
          </cell>
          <cell r="AA401" t="str">
            <v>×</v>
          </cell>
          <cell r="AB401" t="str">
            <v>×</v>
          </cell>
          <cell r="AC401" t="str">
            <v>×</v>
          </cell>
          <cell r="AD401" t="str">
            <v>平日：8:30～16:50</v>
          </cell>
          <cell r="AE401" t="str">
            <v>土曜：×　／　日曜：×　／　祝日：×</v>
          </cell>
          <cell r="AI401" t="str">
            <v>教育委員会健康教育課</v>
          </cell>
        </row>
        <row r="402">
          <cell r="G402" t="str">
            <v>矢野南小学校</v>
          </cell>
          <cell r="H402" t="str">
            <v>広島市</v>
          </cell>
          <cell r="I402" t="str">
            <v>広島市</v>
          </cell>
          <cell r="J402" t="str">
            <v>広島市安芸区矢野南4-17-1</v>
          </cell>
          <cell r="K402">
            <v>2</v>
          </cell>
          <cell r="L402" t="str">
            <v>令和元年9月</v>
          </cell>
          <cell r="M402">
            <v>1</v>
          </cell>
          <cell r="N402" t="str">
            <v>階</v>
          </cell>
          <cell r="O402" t="str">
            <v>体育館横</v>
          </cell>
          <cell r="P402" t="str">
            <v>1階 体育館横</v>
          </cell>
          <cell r="Q402" t="str">
            <v>-</v>
          </cell>
          <cell r="R402" t="str">
            <v>買取</v>
          </cell>
          <cell r="S402" t="str">
            <v>-</v>
          </cell>
          <cell r="T402" t="str">
            <v>Ｒ１０年１２月</v>
          </cell>
          <cell r="U402" t="str">
            <v>×</v>
          </cell>
          <cell r="V402" t="str">
            <v>フィリップス</v>
          </cell>
          <cell r="W402" t="str">
            <v>ハートスタートHS1+</v>
          </cell>
          <cell r="X402" t="str">
            <v>有</v>
          </cell>
          <cell r="Z402" t="str">
            <v>8:30～16:50</v>
          </cell>
          <cell r="AA402" t="str">
            <v>×</v>
          </cell>
          <cell r="AB402" t="str">
            <v>×</v>
          </cell>
          <cell r="AC402" t="str">
            <v>×</v>
          </cell>
          <cell r="AD402" t="str">
            <v>平日：8:30～16:50</v>
          </cell>
          <cell r="AE402" t="str">
            <v>土曜：×　／　日曜：×　／　祝日：×</v>
          </cell>
          <cell r="AI402" t="str">
            <v>教育委員会健康教育課</v>
          </cell>
        </row>
        <row r="403">
          <cell r="G403" t="str">
            <v>八幡東小学校</v>
          </cell>
          <cell r="H403" t="str">
            <v>広島市</v>
          </cell>
          <cell r="I403" t="str">
            <v>広島市</v>
          </cell>
          <cell r="J403" t="str">
            <v>広島市佐伯区八幡東4-27-1</v>
          </cell>
          <cell r="K403">
            <v>2</v>
          </cell>
          <cell r="L403" t="str">
            <v>令和元年9月</v>
          </cell>
          <cell r="M403">
            <v>1</v>
          </cell>
          <cell r="N403" t="str">
            <v>階</v>
          </cell>
          <cell r="O403" t="str">
            <v>職員室屋外</v>
          </cell>
          <cell r="P403" t="str">
            <v>1階 職員室屋外</v>
          </cell>
          <cell r="Q403" t="str">
            <v>-</v>
          </cell>
          <cell r="R403" t="str">
            <v>買取</v>
          </cell>
          <cell r="S403" t="str">
            <v>-</v>
          </cell>
          <cell r="T403" t="str">
            <v>Ｒ９年８月</v>
          </cell>
          <cell r="U403" t="str">
            <v>×</v>
          </cell>
          <cell r="V403" t="str">
            <v>フィリップス</v>
          </cell>
          <cell r="W403" t="str">
            <v>ハートスタートHS1+</v>
          </cell>
          <cell r="X403" t="str">
            <v>有</v>
          </cell>
          <cell r="Z403" t="str">
            <v>8:30～16:50</v>
          </cell>
          <cell r="AA403" t="str">
            <v>×</v>
          </cell>
          <cell r="AB403" t="str">
            <v>×</v>
          </cell>
          <cell r="AC403" t="str">
            <v>×</v>
          </cell>
          <cell r="AD403" t="str">
            <v>平日：8:30～16:50</v>
          </cell>
          <cell r="AE403" t="str">
            <v>土曜：×　／　日曜：×　／　祝日：×</v>
          </cell>
          <cell r="AI403" t="str">
            <v>教育委員会健康教育課</v>
          </cell>
        </row>
        <row r="404">
          <cell r="G404" t="str">
            <v>湯来東小学校</v>
          </cell>
          <cell r="H404" t="str">
            <v>広島市</v>
          </cell>
          <cell r="I404" t="str">
            <v>広島市</v>
          </cell>
          <cell r="J404" t="str">
            <v>広島市佐伯区湯来町大字麦谷1803-1</v>
          </cell>
          <cell r="K404">
            <v>2</v>
          </cell>
          <cell r="L404" t="str">
            <v>平成30年10月</v>
          </cell>
          <cell r="M404">
            <v>1</v>
          </cell>
          <cell r="N404" t="str">
            <v>階</v>
          </cell>
          <cell r="O404" t="str">
            <v>１階廊下</v>
          </cell>
          <cell r="P404" t="str">
            <v>1階 １階廊下</v>
          </cell>
          <cell r="Q404" t="str">
            <v>-</v>
          </cell>
          <cell r="R404" t="str">
            <v>買取</v>
          </cell>
          <cell r="S404" t="str">
            <v>-</v>
          </cell>
          <cell r="T404" t="str">
            <v>Ｒ8年10月</v>
          </cell>
          <cell r="U404" t="str">
            <v>×</v>
          </cell>
          <cell r="V404" t="str">
            <v>フィリップス</v>
          </cell>
          <cell r="W404" t="str">
            <v>ハートスタートHS１+</v>
          </cell>
          <cell r="X404" t="str">
            <v>有</v>
          </cell>
          <cell r="Z404" t="str">
            <v>8:30～16:50</v>
          </cell>
          <cell r="AA404" t="str">
            <v>×</v>
          </cell>
          <cell r="AB404" t="str">
            <v>×</v>
          </cell>
          <cell r="AC404" t="str">
            <v>×</v>
          </cell>
          <cell r="AD404" t="str">
            <v>平日：8:30～16:50</v>
          </cell>
          <cell r="AE404" t="str">
            <v>土曜：×　／　日曜：×　／　祝日：×</v>
          </cell>
          <cell r="AI404" t="str">
            <v>教育委員会健康教育課</v>
          </cell>
        </row>
        <row r="405">
          <cell r="G405" t="str">
            <v>湯来南小学校</v>
          </cell>
          <cell r="H405" t="str">
            <v>広島市</v>
          </cell>
          <cell r="I405" t="str">
            <v>広島市</v>
          </cell>
          <cell r="J405" t="str">
            <v>広島市佐伯区湯来町大字白砂3555-1</v>
          </cell>
          <cell r="K405">
            <v>2</v>
          </cell>
          <cell r="L405" t="str">
            <v>令和５年9月</v>
          </cell>
          <cell r="M405">
            <v>1</v>
          </cell>
          <cell r="N405" t="str">
            <v>階</v>
          </cell>
          <cell r="O405" t="str">
            <v>職員室外</v>
          </cell>
          <cell r="P405" t="str">
            <v>1階 職員室外</v>
          </cell>
          <cell r="Q405" t="str">
            <v>-</v>
          </cell>
          <cell r="R405" t="str">
            <v>買取</v>
          </cell>
          <cell r="S405" t="str">
            <v>-</v>
          </cell>
          <cell r="T405" t="str">
            <v>Ｒ９年９月</v>
          </cell>
          <cell r="U405" t="str">
            <v>×</v>
          </cell>
          <cell r="V405" t="str">
            <v>フィリップス</v>
          </cell>
          <cell r="W405" t="str">
            <v>ハートスタートHS1+</v>
          </cell>
          <cell r="X405" t="str">
            <v>有</v>
          </cell>
          <cell r="Z405" t="str">
            <v>8:30～16:50</v>
          </cell>
          <cell r="AA405" t="str">
            <v>×</v>
          </cell>
          <cell r="AB405" t="str">
            <v>×</v>
          </cell>
          <cell r="AC405" t="str">
            <v>×</v>
          </cell>
          <cell r="AD405" t="str">
            <v>平日：8:30～16:50</v>
          </cell>
          <cell r="AE405" t="str">
            <v>土曜：×　／　日曜：×　／　祝日：×</v>
          </cell>
          <cell r="AI405" t="str">
            <v>教育委員会健康教育課</v>
          </cell>
        </row>
        <row r="406">
          <cell r="G406" t="str">
            <v>青崎小学校</v>
          </cell>
          <cell r="H406" t="str">
            <v>広島市</v>
          </cell>
          <cell r="I406" t="str">
            <v>広島市</v>
          </cell>
          <cell r="J406" t="str">
            <v>広島市南区青崎1-15-51</v>
          </cell>
          <cell r="K406">
            <v>2</v>
          </cell>
          <cell r="L406" t="str">
            <v>令和２年１２月</v>
          </cell>
          <cell r="M406">
            <v>1</v>
          </cell>
          <cell r="N406" t="str">
            <v>階</v>
          </cell>
          <cell r="O406" t="str">
            <v>正面玄関</v>
          </cell>
          <cell r="P406" t="str">
            <v>1階 正面玄関</v>
          </cell>
          <cell r="Q406" t="str">
            <v>-</v>
          </cell>
          <cell r="R406" t="str">
            <v>買取</v>
          </cell>
          <cell r="S406" t="str">
            <v>-</v>
          </cell>
          <cell r="T406" t="str">
            <v>Ｒ１０年12月</v>
          </cell>
          <cell r="U406" t="str">
            <v>×</v>
          </cell>
          <cell r="V406" t="str">
            <v>フィリップス</v>
          </cell>
          <cell r="W406" t="str">
            <v>ハートスタートHS1+</v>
          </cell>
          <cell r="X406" t="str">
            <v>有</v>
          </cell>
          <cell r="Z406" t="str">
            <v>8:30～16:50</v>
          </cell>
          <cell r="AA406" t="str">
            <v>×</v>
          </cell>
          <cell r="AB406" t="str">
            <v>×</v>
          </cell>
          <cell r="AC406" t="str">
            <v>×</v>
          </cell>
          <cell r="AD406" t="str">
            <v>平日：8:30～16:50</v>
          </cell>
          <cell r="AE406" t="str">
            <v>土曜：×　／　日曜：×　／　祝日：×</v>
          </cell>
          <cell r="AI406" t="str">
            <v>教育委員会健康教育課</v>
          </cell>
        </row>
        <row r="407">
          <cell r="G407" t="str">
            <v>井口台小学校</v>
          </cell>
          <cell r="H407" t="str">
            <v>広島市</v>
          </cell>
          <cell r="I407" t="str">
            <v>広島市</v>
          </cell>
          <cell r="J407" t="str">
            <v>広島市西区井口台3-5-1</v>
          </cell>
          <cell r="K407">
            <v>2</v>
          </cell>
          <cell r="L407" t="str">
            <v>令和２年１２月</v>
          </cell>
          <cell r="M407">
            <v>1</v>
          </cell>
          <cell r="N407" t="str">
            <v>階</v>
          </cell>
          <cell r="O407" t="str">
            <v>体育館入口</v>
          </cell>
          <cell r="P407" t="str">
            <v>1階 体育館入口</v>
          </cell>
          <cell r="Q407" t="str">
            <v>-</v>
          </cell>
          <cell r="R407" t="str">
            <v>買取</v>
          </cell>
          <cell r="S407" t="str">
            <v>-</v>
          </cell>
          <cell r="T407" t="str">
            <v>Ｒ１０年１２月</v>
          </cell>
          <cell r="U407" t="str">
            <v>×</v>
          </cell>
          <cell r="V407" t="str">
            <v>フィリップス</v>
          </cell>
          <cell r="W407" t="str">
            <v>ハートスタートHS1+</v>
          </cell>
          <cell r="X407" t="str">
            <v>有</v>
          </cell>
          <cell r="Z407" t="str">
            <v>8:30～16:50</v>
          </cell>
          <cell r="AA407" t="str">
            <v>×</v>
          </cell>
          <cell r="AB407" t="str">
            <v>×</v>
          </cell>
          <cell r="AC407" t="str">
            <v>×</v>
          </cell>
          <cell r="AD407" t="str">
            <v>平日：8:30～16:50</v>
          </cell>
          <cell r="AE407" t="str">
            <v>土曜：×　／　日曜：×　／　祝日：×</v>
          </cell>
          <cell r="AI407" t="str">
            <v>教育委員会健康教育課</v>
          </cell>
        </row>
        <row r="408">
          <cell r="G408" t="str">
            <v>井口明神小学校</v>
          </cell>
          <cell r="H408" t="str">
            <v>広島市</v>
          </cell>
          <cell r="I408" t="str">
            <v>広島市</v>
          </cell>
          <cell r="J408" t="str">
            <v>広島市西区井口明神1-13-1</v>
          </cell>
          <cell r="K408">
            <v>2</v>
          </cell>
          <cell r="L408" t="str">
            <v>令和２年１２月</v>
          </cell>
          <cell r="M408">
            <v>1</v>
          </cell>
          <cell r="N408" t="str">
            <v>階</v>
          </cell>
          <cell r="O408" t="str">
            <v>正面玄関</v>
          </cell>
          <cell r="P408" t="str">
            <v>1階 正面玄関</v>
          </cell>
          <cell r="Q408" t="str">
            <v>-</v>
          </cell>
          <cell r="R408" t="str">
            <v>買取</v>
          </cell>
          <cell r="S408" t="str">
            <v>-</v>
          </cell>
          <cell r="T408" t="str">
            <v>Ｒ１０年12月</v>
          </cell>
          <cell r="U408" t="str">
            <v>×</v>
          </cell>
          <cell r="V408" t="str">
            <v>フィリップス</v>
          </cell>
          <cell r="W408" t="str">
            <v>ハートスタートHS1+</v>
          </cell>
          <cell r="X408" t="str">
            <v>有</v>
          </cell>
          <cell r="Z408" t="str">
            <v>8:30～16:50</v>
          </cell>
          <cell r="AA408" t="str">
            <v>×</v>
          </cell>
          <cell r="AB408" t="str">
            <v>×</v>
          </cell>
          <cell r="AC408" t="str">
            <v>×</v>
          </cell>
          <cell r="AD408" t="str">
            <v>平日：8:30～16:50</v>
          </cell>
          <cell r="AE408" t="str">
            <v>土曜：×　／　日曜：×　／　祝日：×</v>
          </cell>
          <cell r="AI408" t="str">
            <v>教育委員会健康教育課</v>
          </cell>
        </row>
        <row r="409">
          <cell r="G409" t="str">
            <v>上安小学校</v>
          </cell>
          <cell r="H409" t="str">
            <v>広島市</v>
          </cell>
          <cell r="I409" t="str">
            <v>広島市</v>
          </cell>
          <cell r="J409" t="str">
            <v>広島市安佐南区上安5-21-52</v>
          </cell>
          <cell r="K409">
            <v>2</v>
          </cell>
          <cell r="L409" t="str">
            <v>令和２年１２月</v>
          </cell>
          <cell r="M409">
            <v>1</v>
          </cell>
          <cell r="N409" t="str">
            <v>階</v>
          </cell>
          <cell r="O409" t="str">
            <v>正面玄関</v>
          </cell>
          <cell r="P409" t="str">
            <v>1階 正面玄関</v>
          </cell>
          <cell r="Q409" t="str">
            <v>-</v>
          </cell>
          <cell r="R409" t="str">
            <v>買取</v>
          </cell>
          <cell r="S409" t="str">
            <v>-</v>
          </cell>
          <cell r="T409" t="str">
            <v>Ｒ１０年12月</v>
          </cell>
          <cell r="U409" t="str">
            <v>×</v>
          </cell>
          <cell r="V409" t="str">
            <v>フィリップス</v>
          </cell>
          <cell r="W409" t="str">
            <v>ハートスタートHS1+</v>
          </cell>
          <cell r="X409" t="str">
            <v>有</v>
          </cell>
          <cell r="Z409" t="str">
            <v>8:30～16:50</v>
          </cell>
          <cell r="AA409" t="str">
            <v>×</v>
          </cell>
          <cell r="AB409" t="str">
            <v>×</v>
          </cell>
          <cell r="AC409" t="str">
            <v>×</v>
          </cell>
          <cell r="AD409" t="str">
            <v>平日：8:30～16:50</v>
          </cell>
          <cell r="AE409" t="str">
            <v>土曜：×　／　日曜：×　／　祝日：×</v>
          </cell>
          <cell r="AI409" t="str">
            <v>教育委員会健康教育課</v>
          </cell>
        </row>
        <row r="410">
          <cell r="G410" t="str">
            <v>牛田新町小学校</v>
          </cell>
          <cell r="H410" t="str">
            <v>広島市</v>
          </cell>
          <cell r="I410" t="str">
            <v>広島市</v>
          </cell>
          <cell r="J410" t="str">
            <v>広島市東区牛田新町1-15-1</v>
          </cell>
          <cell r="K410">
            <v>2</v>
          </cell>
          <cell r="L410" t="str">
            <v>令和２年１２月</v>
          </cell>
          <cell r="M410">
            <v>1</v>
          </cell>
          <cell r="N410" t="str">
            <v>階</v>
          </cell>
          <cell r="O410" t="str">
            <v>体育館入口</v>
          </cell>
          <cell r="P410" t="str">
            <v>1階 体育館入口</v>
          </cell>
          <cell r="Q410" t="str">
            <v>-</v>
          </cell>
          <cell r="R410" t="str">
            <v>買取</v>
          </cell>
          <cell r="S410" t="str">
            <v>-</v>
          </cell>
          <cell r="T410" t="str">
            <v>Ｒ１０年12月</v>
          </cell>
          <cell r="U410" t="str">
            <v>×</v>
          </cell>
          <cell r="V410" t="str">
            <v>フィリップス</v>
          </cell>
          <cell r="W410" t="str">
            <v>ハートスタートHS1+</v>
          </cell>
          <cell r="X410" t="str">
            <v>有</v>
          </cell>
          <cell r="Z410" t="str">
            <v>8:30～16:50</v>
          </cell>
          <cell r="AA410" t="str">
            <v>×</v>
          </cell>
          <cell r="AB410" t="str">
            <v>×</v>
          </cell>
          <cell r="AC410" t="str">
            <v>×</v>
          </cell>
          <cell r="AD410" t="str">
            <v>平日：8:30～16:50</v>
          </cell>
          <cell r="AE410" t="str">
            <v>土曜：×　／　日曜：×　／　祝日：×</v>
          </cell>
          <cell r="AI410" t="str">
            <v>教育委員会健康教育課</v>
          </cell>
        </row>
        <row r="411">
          <cell r="G411" t="str">
            <v>宇品東小学校</v>
          </cell>
          <cell r="H411" t="str">
            <v>広島市</v>
          </cell>
          <cell r="I411" t="str">
            <v>広島市</v>
          </cell>
          <cell r="J411" t="str">
            <v>広島市南区宇品東7-11-8</v>
          </cell>
          <cell r="K411">
            <v>2</v>
          </cell>
          <cell r="L411" t="str">
            <v>令和２年１２月</v>
          </cell>
          <cell r="M411">
            <v>1</v>
          </cell>
          <cell r="N411" t="str">
            <v>階</v>
          </cell>
          <cell r="O411" t="str">
            <v>体育館前（グラウンド側）</v>
          </cell>
          <cell r="P411" t="str">
            <v>1階 体育館前（グラウンド側）</v>
          </cell>
          <cell r="Q411" t="str">
            <v>-</v>
          </cell>
          <cell r="R411" t="str">
            <v>買取</v>
          </cell>
          <cell r="S411" t="str">
            <v>-</v>
          </cell>
          <cell r="T411" t="str">
            <v>Ｒ９年６月</v>
          </cell>
          <cell r="U411" t="str">
            <v>×</v>
          </cell>
          <cell r="V411" t="str">
            <v>フィリップス</v>
          </cell>
          <cell r="W411" t="str">
            <v>ハートスタートHS1+</v>
          </cell>
          <cell r="X411" t="str">
            <v>有</v>
          </cell>
          <cell r="Z411" t="str">
            <v>8:30～16:50</v>
          </cell>
          <cell r="AA411" t="str">
            <v>×</v>
          </cell>
          <cell r="AB411" t="str">
            <v>×</v>
          </cell>
          <cell r="AC411" t="str">
            <v>×</v>
          </cell>
          <cell r="AD411" t="str">
            <v>平日：8:30～16:50</v>
          </cell>
          <cell r="AE411" t="str">
            <v>土曜：×　／　日曜：×　／　祝日：×</v>
          </cell>
          <cell r="AI411" t="str">
            <v>教育委員会健康教育課</v>
          </cell>
        </row>
        <row r="412">
          <cell r="G412" t="str">
            <v>梅林小学校</v>
          </cell>
          <cell r="H412" t="str">
            <v>広島市</v>
          </cell>
          <cell r="I412" t="str">
            <v>広島市</v>
          </cell>
          <cell r="J412" t="str">
            <v>広島市安佐南区八木3-3-9</v>
          </cell>
          <cell r="K412">
            <v>2</v>
          </cell>
          <cell r="L412" t="str">
            <v>令和２年１２月</v>
          </cell>
          <cell r="M412">
            <v>1</v>
          </cell>
          <cell r="N412" t="str">
            <v>階</v>
          </cell>
          <cell r="O412" t="str">
            <v>東脱靴室</v>
          </cell>
          <cell r="P412" t="str">
            <v>1階 東脱靴室</v>
          </cell>
          <cell r="Q412" t="str">
            <v>-</v>
          </cell>
          <cell r="R412" t="str">
            <v>買取</v>
          </cell>
          <cell r="S412" t="str">
            <v>-</v>
          </cell>
          <cell r="T412" t="str">
            <v>Ｒ１０年12月</v>
          </cell>
          <cell r="U412" t="str">
            <v>×</v>
          </cell>
          <cell r="V412" t="str">
            <v>フィリップス</v>
          </cell>
          <cell r="W412" t="str">
            <v>ハートスタートHS1+</v>
          </cell>
          <cell r="X412" t="str">
            <v>有</v>
          </cell>
          <cell r="Z412" t="str">
            <v>8:30～16:50</v>
          </cell>
          <cell r="AA412" t="str">
            <v>×</v>
          </cell>
          <cell r="AB412" t="str">
            <v>×</v>
          </cell>
          <cell r="AC412" t="str">
            <v>×</v>
          </cell>
          <cell r="AD412" t="str">
            <v>平日：8:30～16:50</v>
          </cell>
          <cell r="AE412" t="str">
            <v>土曜：×　／　日曜：×　／　祝日：×</v>
          </cell>
          <cell r="AI412" t="str">
            <v>教育委員会健康教育課</v>
          </cell>
        </row>
        <row r="413">
          <cell r="G413" t="str">
            <v>大河小学校</v>
          </cell>
          <cell r="H413" t="str">
            <v>広島市</v>
          </cell>
          <cell r="I413" t="str">
            <v>広島市</v>
          </cell>
          <cell r="J413" t="str">
            <v>広島市南区旭1-8-1</v>
          </cell>
          <cell r="K413">
            <v>2</v>
          </cell>
          <cell r="L413" t="str">
            <v>令和２年１２月</v>
          </cell>
          <cell r="M413">
            <v>1</v>
          </cell>
          <cell r="N413" t="str">
            <v>階</v>
          </cell>
          <cell r="O413" t="str">
            <v>玄関通路</v>
          </cell>
          <cell r="P413" t="str">
            <v>1階 玄関通路</v>
          </cell>
          <cell r="Q413" t="str">
            <v>-</v>
          </cell>
          <cell r="R413" t="str">
            <v>買取</v>
          </cell>
          <cell r="S413" t="str">
            <v>-</v>
          </cell>
          <cell r="T413" t="str">
            <v>Ｒ１０年１２月</v>
          </cell>
          <cell r="U413" t="str">
            <v>×</v>
          </cell>
          <cell r="V413" t="str">
            <v>フィリップス</v>
          </cell>
          <cell r="W413" t="str">
            <v>ハートスタートHS1+</v>
          </cell>
          <cell r="X413" t="str">
            <v>有</v>
          </cell>
          <cell r="Z413" t="str">
            <v>8:30～16:50</v>
          </cell>
          <cell r="AA413" t="str">
            <v>×</v>
          </cell>
          <cell r="AB413" t="str">
            <v>×</v>
          </cell>
          <cell r="AC413" t="str">
            <v>×</v>
          </cell>
          <cell r="AD413" t="str">
            <v>平日：8:30～16:50</v>
          </cell>
          <cell r="AE413" t="str">
            <v>土曜：×　／　日曜：×　／　祝日：×</v>
          </cell>
          <cell r="AI413" t="str">
            <v>教育委員会健康教育課</v>
          </cell>
        </row>
        <row r="414">
          <cell r="G414" t="str">
            <v>大芝小学校</v>
          </cell>
          <cell r="H414" t="str">
            <v>広島市</v>
          </cell>
          <cell r="I414" t="str">
            <v>広島市</v>
          </cell>
          <cell r="J414" t="str">
            <v>広島市西区大芝1-25-18</v>
          </cell>
          <cell r="K414">
            <v>2</v>
          </cell>
          <cell r="L414" t="str">
            <v>令和２年１２月</v>
          </cell>
          <cell r="M414">
            <v>1</v>
          </cell>
          <cell r="N414" t="str">
            <v>階</v>
          </cell>
          <cell r="O414" t="str">
            <v>体育館入口</v>
          </cell>
          <cell r="P414" t="str">
            <v>1階 体育館入口</v>
          </cell>
          <cell r="Q414" t="str">
            <v>-</v>
          </cell>
          <cell r="R414" t="str">
            <v>買取</v>
          </cell>
          <cell r="S414" t="str">
            <v>-</v>
          </cell>
          <cell r="T414" t="str">
            <v>Ｒ１０年１２月</v>
          </cell>
          <cell r="U414" t="str">
            <v>×</v>
          </cell>
          <cell r="V414" t="str">
            <v>フィリップス</v>
          </cell>
          <cell r="W414" t="str">
            <v>ハートスタートHS1+</v>
          </cell>
          <cell r="X414" t="str">
            <v>有</v>
          </cell>
          <cell r="Z414" t="str">
            <v>8:30～16:50</v>
          </cell>
          <cell r="AA414" t="str">
            <v>×</v>
          </cell>
          <cell r="AB414" t="str">
            <v>×</v>
          </cell>
          <cell r="AC414" t="str">
            <v>×</v>
          </cell>
          <cell r="AD414" t="str">
            <v>平日：8:30～16:50</v>
          </cell>
          <cell r="AE414" t="str">
            <v>土曜：×　／　日曜：×　／　祝日：×</v>
          </cell>
          <cell r="AI414" t="str">
            <v>教育委員会健康教育課</v>
          </cell>
        </row>
        <row r="415">
          <cell r="G415" t="str">
            <v>大林小学校</v>
          </cell>
          <cell r="H415" t="str">
            <v>広島市</v>
          </cell>
          <cell r="I415" t="str">
            <v>広島市</v>
          </cell>
          <cell r="J415" t="str">
            <v>広島市安佐北区大林4-14-1</v>
          </cell>
          <cell r="K415">
            <v>2</v>
          </cell>
          <cell r="L415" t="str">
            <v>令和２年１２月</v>
          </cell>
          <cell r="M415">
            <v>1</v>
          </cell>
          <cell r="N415" t="str">
            <v>階</v>
          </cell>
          <cell r="O415" t="str">
            <v>正面玄関</v>
          </cell>
          <cell r="P415" t="str">
            <v>1階 正面玄関</v>
          </cell>
          <cell r="Q415" t="str">
            <v>-</v>
          </cell>
          <cell r="R415" t="str">
            <v>買取</v>
          </cell>
          <cell r="S415" t="str">
            <v>-</v>
          </cell>
          <cell r="T415" t="str">
            <v>Ｒ１０年１２月</v>
          </cell>
          <cell r="U415" t="str">
            <v>×</v>
          </cell>
          <cell r="V415" t="str">
            <v>フィリップス</v>
          </cell>
          <cell r="W415" t="str">
            <v>ハートスタートHS1+</v>
          </cell>
          <cell r="X415" t="str">
            <v>有</v>
          </cell>
          <cell r="Z415" t="str">
            <v>8:30～16:50</v>
          </cell>
          <cell r="AA415" t="str">
            <v>×</v>
          </cell>
          <cell r="AB415" t="str">
            <v>×</v>
          </cell>
          <cell r="AC415" t="str">
            <v>×</v>
          </cell>
          <cell r="AD415" t="str">
            <v>平日：8:30～16:50</v>
          </cell>
          <cell r="AE415" t="str">
            <v>土曜：×　／　日曜：×　／　祝日：×</v>
          </cell>
          <cell r="AI415" t="str">
            <v>教育委員会健康教育課</v>
          </cell>
        </row>
        <row r="416">
          <cell r="G416" t="str">
            <v>大町小学校</v>
          </cell>
          <cell r="H416" t="str">
            <v>広島市</v>
          </cell>
          <cell r="I416" t="str">
            <v>広島市</v>
          </cell>
          <cell r="J416" t="str">
            <v>広島市安佐南区大町西　2-24-1</v>
          </cell>
          <cell r="K416">
            <v>2</v>
          </cell>
          <cell r="L416" t="str">
            <v>令和２年１２月</v>
          </cell>
          <cell r="M416">
            <v>1</v>
          </cell>
          <cell r="N416" t="str">
            <v>階</v>
          </cell>
          <cell r="O416" t="str">
            <v>体育館前</v>
          </cell>
          <cell r="P416" t="str">
            <v>1階 体育館前</v>
          </cell>
          <cell r="Q416" t="str">
            <v>-</v>
          </cell>
          <cell r="R416" t="str">
            <v>買取</v>
          </cell>
          <cell r="S416" t="str">
            <v>-</v>
          </cell>
          <cell r="T416" t="str">
            <v>Ｒ2年12月</v>
          </cell>
          <cell r="U416" t="str">
            <v>×</v>
          </cell>
          <cell r="V416" t="str">
            <v>フィリップス</v>
          </cell>
          <cell r="W416" t="str">
            <v>ハートスタートHS1+</v>
          </cell>
          <cell r="X416" t="str">
            <v>有</v>
          </cell>
          <cell r="Z416" t="str">
            <v>8:30～16:50</v>
          </cell>
          <cell r="AA416" t="str">
            <v>×</v>
          </cell>
          <cell r="AB416" t="str">
            <v>×</v>
          </cell>
          <cell r="AC416" t="str">
            <v>×</v>
          </cell>
          <cell r="AD416" t="str">
            <v>平日：8:30～16:50</v>
          </cell>
          <cell r="AE416" t="str">
            <v>土曜：×　／　日曜：×　／　祝日：×</v>
          </cell>
          <cell r="AI416" t="str">
            <v>教育委員会健康教育課</v>
          </cell>
        </row>
        <row r="417">
          <cell r="G417" t="str">
            <v>落合東小学校</v>
          </cell>
          <cell r="H417" t="str">
            <v>広島市</v>
          </cell>
          <cell r="I417" t="str">
            <v>広島市</v>
          </cell>
          <cell r="J417" t="str">
            <v>広島市安佐北区落合4-13-1</v>
          </cell>
          <cell r="K417">
            <v>2</v>
          </cell>
          <cell r="L417" t="str">
            <v>令和２年１２月</v>
          </cell>
          <cell r="M417">
            <v>1</v>
          </cell>
          <cell r="N417" t="str">
            <v>階</v>
          </cell>
          <cell r="O417" t="str">
            <v>体育館</v>
          </cell>
          <cell r="P417" t="str">
            <v>1階 体育館</v>
          </cell>
          <cell r="Q417" t="str">
            <v>-</v>
          </cell>
          <cell r="R417" t="str">
            <v>買取</v>
          </cell>
          <cell r="S417" t="str">
            <v>-</v>
          </cell>
          <cell r="T417" t="str">
            <v>Ｒ１０年１２月</v>
          </cell>
          <cell r="U417" t="str">
            <v>×</v>
          </cell>
          <cell r="V417" t="str">
            <v>フィリップス</v>
          </cell>
          <cell r="W417" t="str">
            <v>ハートスタートHS1+</v>
          </cell>
          <cell r="X417" t="str">
            <v>有</v>
          </cell>
          <cell r="Z417" t="str">
            <v>8:30～16:50</v>
          </cell>
          <cell r="AA417" t="str">
            <v>×</v>
          </cell>
          <cell r="AB417" t="str">
            <v>×</v>
          </cell>
          <cell r="AC417" t="str">
            <v>×</v>
          </cell>
          <cell r="AD417" t="str">
            <v>平日：8:30～16:50</v>
          </cell>
          <cell r="AE417" t="str">
            <v>土曜：×　／　日曜：×　／　祝日：×</v>
          </cell>
          <cell r="AI417" t="str">
            <v>教育委員会健康教育課</v>
          </cell>
        </row>
        <row r="418">
          <cell r="G418" t="str">
            <v>己斐上小学校</v>
          </cell>
          <cell r="H418" t="str">
            <v>広島市</v>
          </cell>
          <cell r="I418" t="str">
            <v>広島市</v>
          </cell>
          <cell r="J418" t="str">
            <v>広島市西区己斐上6-455</v>
          </cell>
          <cell r="K418">
            <v>2</v>
          </cell>
          <cell r="L418" t="str">
            <v>令和２年１２月</v>
          </cell>
          <cell r="M418">
            <v>1</v>
          </cell>
          <cell r="N418" t="str">
            <v>階</v>
          </cell>
          <cell r="O418" t="str">
            <v>正面玄関</v>
          </cell>
          <cell r="P418" t="str">
            <v>1階 正面玄関</v>
          </cell>
          <cell r="Q418" t="str">
            <v>-</v>
          </cell>
          <cell r="R418" t="str">
            <v>買取</v>
          </cell>
          <cell r="S418" t="str">
            <v>-</v>
          </cell>
          <cell r="T418" t="str">
            <v>Ｒ１０年１２月</v>
          </cell>
          <cell r="U418" t="str">
            <v>×</v>
          </cell>
          <cell r="V418" t="str">
            <v>フィリップス</v>
          </cell>
          <cell r="W418" t="str">
            <v>ハートスタートHS1+</v>
          </cell>
          <cell r="X418" t="str">
            <v>有</v>
          </cell>
          <cell r="Z418" t="str">
            <v>8:30～16:50</v>
          </cell>
          <cell r="AA418" t="str">
            <v>×</v>
          </cell>
          <cell r="AB418" t="str">
            <v>×</v>
          </cell>
          <cell r="AC418" t="str">
            <v>×</v>
          </cell>
          <cell r="AD418" t="str">
            <v>平日：8:30～16:50</v>
          </cell>
          <cell r="AE418" t="str">
            <v>土曜：×　／　日曜：×　／　祝日：×</v>
          </cell>
          <cell r="AI418" t="str">
            <v>教育委員会健康教育課</v>
          </cell>
        </row>
        <row r="419">
          <cell r="G419" t="str">
            <v>己斐東小学校</v>
          </cell>
          <cell r="H419" t="str">
            <v>広島市</v>
          </cell>
          <cell r="I419" t="str">
            <v>広島市</v>
          </cell>
          <cell r="J419" t="str">
            <v>広島市西区己斐中3-127</v>
          </cell>
          <cell r="K419">
            <v>2</v>
          </cell>
          <cell r="L419" t="str">
            <v>令和２年１２月</v>
          </cell>
          <cell r="M419">
            <v>1</v>
          </cell>
          <cell r="N419" t="str">
            <v>階</v>
          </cell>
          <cell r="O419" t="str">
            <v>正面玄関</v>
          </cell>
          <cell r="P419" t="str">
            <v>1階 正面玄関</v>
          </cell>
          <cell r="Q419" t="str">
            <v>-</v>
          </cell>
          <cell r="R419" t="str">
            <v>買取</v>
          </cell>
          <cell r="S419" t="str">
            <v>-</v>
          </cell>
          <cell r="T419" t="str">
            <v>Ｒ１０年12月</v>
          </cell>
          <cell r="U419" t="str">
            <v>×</v>
          </cell>
          <cell r="V419" t="str">
            <v>フィリップス</v>
          </cell>
          <cell r="W419" t="str">
            <v>ハートスタートHS1+</v>
          </cell>
          <cell r="X419" t="str">
            <v>有</v>
          </cell>
          <cell r="Z419" t="str">
            <v>8:30～16:50</v>
          </cell>
          <cell r="AA419" t="str">
            <v>×</v>
          </cell>
          <cell r="AB419" t="str">
            <v>×</v>
          </cell>
          <cell r="AC419" t="str">
            <v>×</v>
          </cell>
          <cell r="AD419" t="str">
            <v>平日：8:30～16:50</v>
          </cell>
          <cell r="AE419" t="str">
            <v>土曜：×　／　日曜：×　／　祝日：×</v>
          </cell>
          <cell r="AI419" t="str">
            <v>教育委員会健康教育課</v>
          </cell>
        </row>
        <row r="420">
          <cell r="G420" t="str">
            <v>温品小学校</v>
          </cell>
          <cell r="H420" t="str">
            <v>広島市</v>
          </cell>
          <cell r="I420" t="str">
            <v>広島市</v>
          </cell>
          <cell r="J420" t="str">
            <v>広島市東区温品7-8-8</v>
          </cell>
          <cell r="K420">
            <v>2</v>
          </cell>
          <cell r="L420" t="str">
            <v>令和２年１２月</v>
          </cell>
          <cell r="M420">
            <v>1</v>
          </cell>
          <cell r="N420" t="str">
            <v>階</v>
          </cell>
          <cell r="O420" t="str">
            <v>正面玄関（校長室）</v>
          </cell>
          <cell r="P420" t="str">
            <v>1階 正面玄関（校長室）</v>
          </cell>
          <cell r="Q420" t="str">
            <v>-</v>
          </cell>
          <cell r="R420" t="str">
            <v>買取</v>
          </cell>
          <cell r="S420" t="str">
            <v>-</v>
          </cell>
          <cell r="T420" t="str">
            <v>Ｒ１０年12月</v>
          </cell>
          <cell r="U420" t="str">
            <v>×</v>
          </cell>
          <cell r="V420" t="str">
            <v>フィリップス</v>
          </cell>
          <cell r="W420" t="str">
            <v>ハートスタートHS1+</v>
          </cell>
          <cell r="X420" t="str">
            <v>有</v>
          </cell>
          <cell r="Z420" t="str">
            <v>8:30～16:50</v>
          </cell>
          <cell r="AA420" t="str">
            <v>×</v>
          </cell>
          <cell r="AB420" t="str">
            <v>×</v>
          </cell>
          <cell r="AC420" t="str">
            <v>×</v>
          </cell>
          <cell r="AD420" t="str">
            <v>平日：8:30～16:50</v>
          </cell>
          <cell r="AE420" t="str">
            <v>土曜：×　／　日曜：×　／　祝日：×</v>
          </cell>
          <cell r="AI420" t="str">
            <v>教育委員会健康教育課</v>
          </cell>
        </row>
        <row r="421">
          <cell r="G421" t="str">
            <v>狩小川小学校</v>
          </cell>
          <cell r="H421" t="str">
            <v>広島市</v>
          </cell>
          <cell r="I421" t="str">
            <v>広島市</v>
          </cell>
          <cell r="J421" t="str">
            <v>広島市安佐北区上深川町1345</v>
          </cell>
          <cell r="K421">
            <v>2</v>
          </cell>
          <cell r="L421" t="str">
            <v>令和２年１２月</v>
          </cell>
          <cell r="M421">
            <v>1</v>
          </cell>
          <cell r="N421" t="str">
            <v>階</v>
          </cell>
          <cell r="O421" t="str">
            <v>正面玄関前</v>
          </cell>
          <cell r="P421" t="str">
            <v>1階 正面玄関前</v>
          </cell>
          <cell r="Q421" t="str">
            <v>-</v>
          </cell>
          <cell r="R421" t="str">
            <v>買取</v>
          </cell>
          <cell r="S421" t="str">
            <v>-</v>
          </cell>
          <cell r="T421" t="str">
            <v>Ｒ１２年３月</v>
          </cell>
          <cell r="U421" t="str">
            <v>×</v>
          </cell>
          <cell r="V421" t="str">
            <v>フィリップス</v>
          </cell>
          <cell r="W421" t="str">
            <v>ハートスタートHS1+</v>
          </cell>
          <cell r="X421" t="str">
            <v>有</v>
          </cell>
          <cell r="Z421" t="str">
            <v>8:30～16:50</v>
          </cell>
          <cell r="AA421" t="str">
            <v>×</v>
          </cell>
          <cell r="AB421" t="str">
            <v>×</v>
          </cell>
          <cell r="AC421" t="str">
            <v>×</v>
          </cell>
          <cell r="AD421" t="str">
            <v>平日：8:30～16:50</v>
          </cell>
          <cell r="AE421" t="str">
            <v>土曜：×　／　日曜：×　／　祝日：×</v>
          </cell>
          <cell r="AI421" t="str">
            <v>教育委員会健康教育課</v>
          </cell>
        </row>
        <row r="422">
          <cell r="G422" t="str">
            <v>春日野小学校</v>
          </cell>
          <cell r="H422" t="str">
            <v>広島市</v>
          </cell>
          <cell r="I422" t="str">
            <v>広島市</v>
          </cell>
          <cell r="J422" t="str">
            <v>広島市安佐南区山本新町2-18-1</v>
          </cell>
          <cell r="K422">
            <v>2</v>
          </cell>
          <cell r="L422" t="str">
            <v>令和２年１２月</v>
          </cell>
          <cell r="M422">
            <v>1</v>
          </cell>
          <cell r="N422" t="str">
            <v>階</v>
          </cell>
          <cell r="O422" t="str">
            <v>体育館側面</v>
          </cell>
          <cell r="P422" t="str">
            <v>1階 体育館側面</v>
          </cell>
          <cell r="Q422" t="str">
            <v>-</v>
          </cell>
          <cell r="R422" t="str">
            <v>買取</v>
          </cell>
          <cell r="S422" t="str">
            <v>-</v>
          </cell>
          <cell r="T422" t="str">
            <v>Ｒ１０年１２月</v>
          </cell>
          <cell r="U422" t="str">
            <v>×</v>
          </cell>
          <cell r="V422" t="str">
            <v>フィリップス</v>
          </cell>
          <cell r="W422" t="str">
            <v>ハートスタートHS1+</v>
          </cell>
          <cell r="X422" t="str">
            <v>有</v>
          </cell>
          <cell r="Z422" t="str">
            <v>8:30～16:50</v>
          </cell>
          <cell r="AA422" t="str">
            <v>×</v>
          </cell>
          <cell r="AB422" t="str">
            <v>×</v>
          </cell>
          <cell r="AC422" t="str">
            <v>×</v>
          </cell>
          <cell r="AD422" t="str">
            <v>平日：8:30～16:50</v>
          </cell>
          <cell r="AE422" t="str">
            <v>土曜：×　／　日曜：×　／　祝日：×</v>
          </cell>
          <cell r="AI422" t="str">
            <v>教育委員会健康教育課</v>
          </cell>
        </row>
        <row r="423">
          <cell r="G423" t="str">
            <v>可部南小学校</v>
          </cell>
          <cell r="H423" t="str">
            <v>広島市</v>
          </cell>
          <cell r="I423" t="str">
            <v>広島市</v>
          </cell>
          <cell r="J423" t="str">
            <v>広島市安佐北区可部南2-11-1</v>
          </cell>
          <cell r="K423">
            <v>2</v>
          </cell>
          <cell r="L423" t="str">
            <v>令和２年１２月</v>
          </cell>
          <cell r="M423">
            <v>1</v>
          </cell>
          <cell r="N423" t="str">
            <v>階</v>
          </cell>
          <cell r="O423" t="str">
            <v>体育館入口</v>
          </cell>
          <cell r="P423" t="str">
            <v>1階 体育館入口</v>
          </cell>
          <cell r="Q423" t="str">
            <v>-</v>
          </cell>
          <cell r="R423" t="str">
            <v>買取</v>
          </cell>
          <cell r="S423" t="str">
            <v>-</v>
          </cell>
          <cell r="T423" t="str">
            <v>Ｒ１０年１２月</v>
          </cell>
          <cell r="U423" t="str">
            <v>×</v>
          </cell>
          <cell r="V423" t="str">
            <v>フィリップス</v>
          </cell>
          <cell r="W423" t="str">
            <v>ハートスタートHS1+</v>
          </cell>
          <cell r="X423" t="str">
            <v>有</v>
          </cell>
          <cell r="Z423" t="str">
            <v>8:30～16:50</v>
          </cell>
          <cell r="AA423" t="str">
            <v>×</v>
          </cell>
          <cell r="AB423" t="str">
            <v>×</v>
          </cell>
          <cell r="AC423" t="str">
            <v>×</v>
          </cell>
          <cell r="AD423" t="str">
            <v>平日：8:30～16:50</v>
          </cell>
          <cell r="AE423" t="str">
            <v>土曜：×　／　日曜：×　／　祝日：×</v>
          </cell>
          <cell r="AI423" t="str">
            <v>教育委員会健康教育課</v>
          </cell>
        </row>
        <row r="424">
          <cell r="G424" t="str">
            <v>神崎小学校</v>
          </cell>
          <cell r="H424" t="str">
            <v>広島市</v>
          </cell>
          <cell r="I424" t="str">
            <v>広島市</v>
          </cell>
          <cell r="J424" t="str">
            <v>広島市中区舟入中町1-36</v>
          </cell>
          <cell r="K424">
            <v>2</v>
          </cell>
          <cell r="L424" t="str">
            <v>令和２年１２月</v>
          </cell>
          <cell r="M424">
            <v>1</v>
          </cell>
          <cell r="N424" t="str">
            <v>階</v>
          </cell>
          <cell r="O424" t="str">
            <v>正面玄関</v>
          </cell>
          <cell r="P424" t="str">
            <v>1階 正面玄関</v>
          </cell>
          <cell r="Q424" t="str">
            <v>-</v>
          </cell>
          <cell r="R424" t="str">
            <v>買取</v>
          </cell>
          <cell r="S424" t="str">
            <v>-</v>
          </cell>
          <cell r="T424" t="str">
            <v>Ｒ１２年７月</v>
          </cell>
          <cell r="U424" t="str">
            <v>×</v>
          </cell>
          <cell r="V424" t="str">
            <v>フィリップス</v>
          </cell>
          <cell r="W424" t="str">
            <v>ハートスタートHS1+</v>
          </cell>
          <cell r="X424" t="str">
            <v>有</v>
          </cell>
          <cell r="Z424" t="str">
            <v>8:30～16:50</v>
          </cell>
          <cell r="AA424" t="str">
            <v>×</v>
          </cell>
          <cell r="AB424" t="str">
            <v>×</v>
          </cell>
          <cell r="AC424" t="str">
            <v>×</v>
          </cell>
          <cell r="AD424" t="str">
            <v>平日：8:30～16:50</v>
          </cell>
          <cell r="AE424" t="str">
            <v>土曜：×　／　日曜：×　／　祝日：×</v>
          </cell>
          <cell r="AI424" t="str">
            <v>教育委員会健康教育課</v>
          </cell>
        </row>
        <row r="425">
          <cell r="G425" t="str">
            <v>祇園小学校</v>
          </cell>
          <cell r="H425" t="str">
            <v>広島市</v>
          </cell>
          <cell r="I425" t="str">
            <v>広島市</v>
          </cell>
          <cell r="J425" t="str">
            <v>広島市安佐南区祇園3-1-27</v>
          </cell>
          <cell r="K425">
            <v>2</v>
          </cell>
          <cell r="L425" t="str">
            <v>令和２年１２月</v>
          </cell>
          <cell r="M425">
            <v>1</v>
          </cell>
          <cell r="N425" t="str">
            <v>階</v>
          </cell>
          <cell r="O425" t="str">
            <v>体育館入口</v>
          </cell>
          <cell r="P425" t="str">
            <v>1階 体育館入口</v>
          </cell>
          <cell r="Q425" t="str">
            <v>-</v>
          </cell>
          <cell r="R425" t="str">
            <v>買取</v>
          </cell>
          <cell r="S425" t="str">
            <v>-</v>
          </cell>
          <cell r="T425" t="str">
            <v>Ｒ１２年３月</v>
          </cell>
          <cell r="U425" t="str">
            <v>×</v>
          </cell>
          <cell r="V425" t="str">
            <v>フィリップス</v>
          </cell>
          <cell r="W425" t="str">
            <v>ハートスタートHS1+</v>
          </cell>
          <cell r="X425" t="str">
            <v>有</v>
          </cell>
          <cell r="Z425" t="str">
            <v>8:30～16:50</v>
          </cell>
          <cell r="AA425" t="str">
            <v>×</v>
          </cell>
          <cell r="AB425" t="str">
            <v>×</v>
          </cell>
          <cell r="AC425" t="str">
            <v>×</v>
          </cell>
          <cell r="AD425" t="str">
            <v>平日：8:30～16:50</v>
          </cell>
          <cell r="AE425" t="str">
            <v>土曜：×　／　日曜：×　／　祝日：×</v>
          </cell>
          <cell r="AI425" t="str">
            <v>教育委員会健康教育課</v>
          </cell>
        </row>
        <row r="426">
          <cell r="G426" t="str">
            <v>口田東小学校</v>
          </cell>
          <cell r="H426" t="str">
            <v>広島市</v>
          </cell>
          <cell r="I426" t="str">
            <v>広島市</v>
          </cell>
          <cell r="J426" t="str">
            <v>広島市安佐北区口田2-1-1</v>
          </cell>
          <cell r="K426">
            <v>2</v>
          </cell>
          <cell r="L426" t="str">
            <v>令和２年１２月</v>
          </cell>
          <cell r="M426">
            <v>1</v>
          </cell>
          <cell r="N426" t="str">
            <v>階</v>
          </cell>
          <cell r="O426" t="str">
            <v>グラウンド</v>
          </cell>
          <cell r="P426" t="str">
            <v>1階 グラウンド</v>
          </cell>
          <cell r="Q426" t="str">
            <v>-</v>
          </cell>
          <cell r="R426" t="str">
            <v>買取</v>
          </cell>
          <cell r="S426" t="str">
            <v>-</v>
          </cell>
          <cell r="T426" t="str">
            <v>Ｒ７年１２月</v>
          </cell>
          <cell r="U426" t="str">
            <v>×</v>
          </cell>
          <cell r="V426" t="str">
            <v>フィリップス</v>
          </cell>
          <cell r="W426" t="str">
            <v>ハートスタートHS1+</v>
          </cell>
          <cell r="X426" t="str">
            <v>有</v>
          </cell>
          <cell r="Z426" t="str">
            <v>8:30～16:50</v>
          </cell>
          <cell r="AA426" t="str">
            <v>×</v>
          </cell>
          <cell r="AB426" t="str">
            <v>×</v>
          </cell>
          <cell r="AC426" t="str">
            <v>×</v>
          </cell>
          <cell r="AD426" t="str">
            <v>平日：8:30～16:50</v>
          </cell>
          <cell r="AE426" t="str">
            <v>土曜：×　／　日曜：×　／　祝日：×</v>
          </cell>
          <cell r="AI426" t="str">
            <v>教育委員会健康教育課</v>
          </cell>
        </row>
        <row r="427">
          <cell r="G427" t="str">
            <v>倉掛小学校</v>
          </cell>
          <cell r="H427" t="str">
            <v>広島市</v>
          </cell>
          <cell r="I427" t="str">
            <v>広島市</v>
          </cell>
          <cell r="J427" t="str">
            <v>広島市安佐北区倉掛1-13-1</v>
          </cell>
          <cell r="K427">
            <v>2</v>
          </cell>
          <cell r="L427" t="str">
            <v>令和２年１２月</v>
          </cell>
          <cell r="M427">
            <v>1</v>
          </cell>
          <cell r="N427" t="str">
            <v>階</v>
          </cell>
          <cell r="O427" t="str">
            <v>東脱靴場</v>
          </cell>
          <cell r="P427" t="str">
            <v>1階 東脱靴場</v>
          </cell>
          <cell r="Q427" t="str">
            <v>-</v>
          </cell>
          <cell r="R427" t="str">
            <v>買取</v>
          </cell>
          <cell r="S427" t="str">
            <v>-</v>
          </cell>
          <cell r="T427" t="str">
            <v>Ｒ９年12月</v>
          </cell>
          <cell r="U427" t="str">
            <v>×</v>
          </cell>
          <cell r="V427" t="str">
            <v>フィリップス</v>
          </cell>
          <cell r="W427" t="str">
            <v>ハートスタートHS1+</v>
          </cell>
          <cell r="X427" t="str">
            <v>有</v>
          </cell>
          <cell r="Z427" t="str">
            <v>8:30～16:50</v>
          </cell>
          <cell r="AA427" t="str">
            <v>×</v>
          </cell>
          <cell r="AB427" t="str">
            <v>×</v>
          </cell>
          <cell r="AC427" t="str">
            <v>×</v>
          </cell>
          <cell r="AD427" t="str">
            <v>平日：8:30～16:50</v>
          </cell>
          <cell r="AE427" t="str">
            <v>土曜：×　／　日曜：×　／　祝日：×</v>
          </cell>
          <cell r="AI427" t="str">
            <v>教育委員会健康教育課</v>
          </cell>
        </row>
        <row r="428">
          <cell r="G428" t="str">
            <v>庚午小学校</v>
          </cell>
          <cell r="H428" t="str">
            <v>広島市</v>
          </cell>
          <cell r="I428" t="str">
            <v>広島市</v>
          </cell>
          <cell r="J428" t="str">
            <v>広島市西区庚午中1-15-1</v>
          </cell>
          <cell r="K428">
            <v>2</v>
          </cell>
          <cell r="L428" t="str">
            <v>令和２年１２月</v>
          </cell>
          <cell r="M428">
            <v>1</v>
          </cell>
          <cell r="N428" t="str">
            <v>階</v>
          </cell>
          <cell r="O428" t="str">
            <v>中央脱靴室</v>
          </cell>
          <cell r="P428" t="str">
            <v>1階 中央脱靴室</v>
          </cell>
          <cell r="Q428" t="str">
            <v>-</v>
          </cell>
          <cell r="R428" t="str">
            <v>買取</v>
          </cell>
          <cell r="S428" t="str">
            <v>-</v>
          </cell>
          <cell r="T428" t="str">
            <v>Ｒ６年１２月</v>
          </cell>
          <cell r="U428" t="str">
            <v>×</v>
          </cell>
          <cell r="V428" t="str">
            <v>フィリップス</v>
          </cell>
          <cell r="W428" t="str">
            <v>ハートスタートHS1+</v>
          </cell>
          <cell r="X428" t="str">
            <v>有</v>
          </cell>
          <cell r="Z428" t="str">
            <v>8:30～16:50</v>
          </cell>
          <cell r="AA428" t="str">
            <v>×</v>
          </cell>
          <cell r="AB428" t="str">
            <v>×</v>
          </cell>
          <cell r="AC428" t="str">
            <v>×</v>
          </cell>
          <cell r="AD428" t="str">
            <v>平日：8:30～16:50</v>
          </cell>
          <cell r="AE428" t="str">
            <v>土曜：×　／　日曜：×　／　祝日：×</v>
          </cell>
          <cell r="AI428" t="str">
            <v>教育委員会健康教育課</v>
          </cell>
        </row>
        <row r="429">
          <cell r="G429" t="str">
            <v>荒神町小学校</v>
          </cell>
          <cell r="H429" t="str">
            <v>広島市</v>
          </cell>
          <cell r="I429" t="str">
            <v>広島市</v>
          </cell>
          <cell r="J429" t="str">
            <v>広島市南区西蟹屋3-7-27</v>
          </cell>
          <cell r="K429">
            <v>2</v>
          </cell>
          <cell r="L429" t="str">
            <v>令和２年１２月</v>
          </cell>
          <cell r="M429">
            <v>1</v>
          </cell>
          <cell r="N429" t="str">
            <v>階</v>
          </cell>
          <cell r="O429" t="str">
            <v>玄関前</v>
          </cell>
          <cell r="P429" t="str">
            <v>1階 玄関前</v>
          </cell>
          <cell r="Q429" t="str">
            <v>-</v>
          </cell>
          <cell r="R429" t="str">
            <v>買取</v>
          </cell>
          <cell r="S429" t="str">
            <v>-</v>
          </cell>
          <cell r="T429" t="str">
            <v>Ｒ１０年１２月</v>
          </cell>
          <cell r="U429" t="str">
            <v>×</v>
          </cell>
          <cell r="V429" t="str">
            <v>フィリップス</v>
          </cell>
          <cell r="W429" t="str">
            <v>ハートスタートHS1+</v>
          </cell>
          <cell r="X429" t="str">
            <v>有</v>
          </cell>
          <cell r="Z429" t="str">
            <v>8:30～16:50</v>
          </cell>
          <cell r="AA429" t="str">
            <v>×</v>
          </cell>
          <cell r="AB429" t="str">
            <v>×</v>
          </cell>
          <cell r="AC429" t="str">
            <v>×</v>
          </cell>
          <cell r="AD429" t="str">
            <v>平日：8:30～16:50</v>
          </cell>
          <cell r="AE429" t="str">
            <v>土曜：×　／　日曜：×　／　祝日：×</v>
          </cell>
          <cell r="AI429" t="str">
            <v>教育委員会健康教育課</v>
          </cell>
        </row>
        <row r="430">
          <cell r="G430" t="str">
            <v>志屋小学校</v>
          </cell>
          <cell r="H430" t="str">
            <v>広島市</v>
          </cell>
          <cell r="I430" t="str">
            <v>広島市</v>
          </cell>
          <cell r="J430" t="str">
            <v>広島市安佐北区白木町大字志路3890-1</v>
          </cell>
          <cell r="K430">
            <v>2</v>
          </cell>
          <cell r="L430" t="str">
            <v>令和２年１２月</v>
          </cell>
          <cell r="M430">
            <v>1</v>
          </cell>
          <cell r="N430" t="str">
            <v>階</v>
          </cell>
          <cell r="O430" t="str">
            <v>正面玄関</v>
          </cell>
          <cell r="P430" t="str">
            <v>1階 正面玄関</v>
          </cell>
          <cell r="Q430" t="str">
            <v>-</v>
          </cell>
          <cell r="R430" t="str">
            <v>買取</v>
          </cell>
          <cell r="S430" t="str">
            <v>-</v>
          </cell>
          <cell r="T430" t="str">
            <v>Ｒ１０年12月</v>
          </cell>
          <cell r="U430" t="str">
            <v>×</v>
          </cell>
          <cell r="V430" t="str">
            <v>フィリップス</v>
          </cell>
          <cell r="W430" t="str">
            <v>ハートスタートHS1+</v>
          </cell>
          <cell r="X430" t="str">
            <v>有</v>
          </cell>
          <cell r="Z430" t="str">
            <v>8:30～16:50</v>
          </cell>
          <cell r="AA430" t="str">
            <v>×</v>
          </cell>
          <cell r="AB430" t="str">
            <v>×</v>
          </cell>
          <cell r="AC430" t="str">
            <v>×</v>
          </cell>
          <cell r="AD430" t="str">
            <v>平日：8:30～16:50</v>
          </cell>
          <cell r="AE430" t="str">
            <v>土曜：×　／　日曜：×　／　祝日：×</v>
          </cell>
          <cell r="AI430" t="str">
            <v>教育委員会健康教育課</v>
          </cell>
        </row>
        <row r="431">
          <cell r="G431" t="str">
            <v>鈴が峰小学校</v>
          </cell>
          <cell r="H431" t="str">
            <v>広島市</v>
          </cell>
          <cell r="I431" t="str">
            <v>広島市</v>
          </cell>
          <cell r="J431" t="str">
            <v>広島市西区鈴が峰町36-2</v>
          </cell>
          <cell r="K431">
            <v>2</v>
          </cell>
          <cell r="L431" t="str">
            <v>令和２年１２月</v>
          </cell>
          <cell r="M431">
            <v>1</v>
          </cell>
          <cell r="N431" t="str">
            <v>階</v>
          </cell>
          <cell r="O431" t="str">
            <v>東脱靴場（児童用）</v>
          </cell>
          <cell r="P431" t="str">
            <v>1階 東脱靴場（児童用）</v>
          </cell>
          <cell r="Q431" t="str">
            <v>-</v>
          </cell>
          <cell r="R431" t="str">
            <v>買取</v>
          </cell>
          <cell r="S431" t="str">
            <v>-</v>
          </cell>
          <cell r="T431" t="str">
            <v>Ｒ１０年12月</v>
          </cell>
          <cell r="U431" t="str">
            <v>×</v>
          </cell>
          <cell r="V431" t="str">
            <v>フィリップス</v>
          </cell>
          <cell r="W431" t="str">
            <v>ハートスタートHS1+</v>
          </cell>
          <cell r="X431" t="str">
            <v>有</v>
          </cell>
          <cell r="Z431" t="str">
            <v>8:30～16:50</v>
          </cell>
          <cell r="AA431" t="str">
            <v>×</v>
          </cell>
          <cell r="AB431" t="str">
            <v>×</v>
          </cell>
          <cell r="AC431" t="str">
            <v>×</v>
          </cell>
          <cell r="AD431" t="str">
            <v>平日：8:30～16:50</v>
          </cell>
          <cell r="AE431" t="str">
            <v>土曜：×　／　日曜：×　／　祝日：×</v>
          </cell>
          <cell r="AI431" t="str">
            <v>教育委員会健康教育課</v>
          </cell>
        </row>
        <row r="432">
          <cell r="G432" t="str">
            <v>鈴張小学校</v>
          </cell>
          <cell r="H432" t="str">
            <v>広島市</v>
          </cell>
          <cell r="I432" t="str">
            <v>広島市</v>
          </cell>
          <cell r="J432" t="str">
            <v>広島市安佐北区安佐町大字鈴張1896</v>
          </cell>
          <cell r="K432">
            <v>2</v>
          </cell>
          <cell r="L432" t="str">
            <v>令和２年１２月</v>
          </cell>
          <cell r="M432">
            <v>1</v>
          </cell>
          <cell r="N432" t="str">
            <v>階</v>
          </cell>
          <cell r="O432" t="str">
            <v>体育館正面玄関</v>
          </cell>
          <cell r="P432" t="str">
            <v>1階 体育館正面玄関</v>
          </cell>
          <cell r="Q432" t="str">
            <v>-</v>
          </cell>
          <cell r="R432" t="str">
            <v>買取</v>
          </cell>
          <cell r="S432" t="str">
            <v>-</v>
          </cell>
          <cell r="T432" t="str">
            <v>Ｒ１０年12月</v>
          </cell>
          <cell r="U432" t="str">
            <v>×</v>
          </cell>
          <cell r="V432" t="str">
            <v>フィリップス</v>
          </cell>
          <cell r="W432" t="str">
            <v>ハートスタートHS1+</v>
          </cell>
          <cell r="X432" t="str">
            <v>有</v>
          </cell>
          <cell r="Z432" t="str">
            <v>8:30～16:50</v>
          </cell>
          <cell r="AA432" t="str">
            <v>×</v>
          </cell>
          <cell r="AB432" t="str">
            <v>×</v>
          </cell>
          <cell r="AC432" t="str">
            <v>×</v>
          </cell>
          <cell r="AD432" t="str">
            <v>平日：8:30～16:50</v>
          </cell>
          <cell r="AE432" t="str">
            <v>土曜：×　／　日曜：×　／　祝日：×</v>
          </cell>
          <cell r="AI432" t="str">
            <v>教育委員会健康教育課</v>
          </cell>
        </row>
        <row r="433">
          <cell r="G433" t="str">
            <v>瀬野小学校</v>
          </cell>
          <cell r="H433" t="str">
            <v>広島市</v>
          </cell>
          <cell r="I433" t="str">
            <v>広島市</v>
          </cell>
          <cell r="J433" t="str">
            <v>広島市安芸区瀬野1-35-32</v>
          </cell>
          <cell r="K433">
            <v>2</v>
          </cell>
          <cell r="L433" t="str">
            <v>令和２年１２月</v>
          </cell>
          <cell r="M433">
            <v>1</v>
          </cell>
          <cell r="N433" t="str">
            <v>階</v>
          </cell>
          <cell r="O433" t="str">
            <v>管理倉庫前</v>
          </cell>
          <cell r="P433" t="str">
            <v>1階 管理倉庫前</v>
          </cell>
          <cell r="Q433" t="str">
            <v>-</v>
          </cell>
          <cell r="R433" t="str">
            <v>買取</v>
          </cell>
          <cell r="S433" t="str">
            <v>-</v>
          </cell>
          <cell r="T433" t="str">
            <v>Ｒ１０年１２月</v>
          </cell>
          <cell r="U433" t="str">
            <v>×</v>
          </cell>
          <cell r="V433" t="str">
            <v>フィリップス</v>
          </cell>
          <cell r="W433" t="str">
            <v>ハートスタートHS1+</v>
          </cell>
          <cell r="X433" t="str">
            <v>有</v>
          </cell>
          <cell r="Z433" t="str">
            <v>8:30～16:50</v>
          </cell>
          <cell r="AA433" t="str">
            <v>×</v>
          </cell>
          <cell r="AB433" t="str">
            <v>×</v>
          </cell>
          <cell r="AC433" t="str">
            <v>×</v>
          </cell>
          <cell r="AD433" t="str">
            <v>平日：8:30～16:50</v>
          </cell>
          <cell r="AE433" t="str">
            <v>土曜：×　／　日曜：×　／　祝日：×</v>
          </cell>
          <cell r="AI433" t="str">
            <v>教育委員会健康教育課</v>
          </cell>
        </row>
        <row r="434">
          <cell r="G434" t="str">
            <v>竹屋小学校</v>
          </cell>
          <cell r="H434" t="str">
            <v>広島市</v>
          </cell>
          <cell r="I434" t="str">
            <v>広島市</v>
          </cell>
          <cell r="J434" t="str">
            <v>広島市中区鶴見町8-49</v>
          </cell>
          <cell r="K434">
            <v>2</v>
          </cell>
          <cell r="L434" t="str">
            <v>令和２年１２月</v>
          </cell>
          <cell r="M434">
            <v>1</v>
          </cell>
          <cell r="N434" t="str">
            <v>階</v>
          </cell>
          <cell r="O434" t="str">
            <v>玄関</v>
          </cell>
          <cell r="P434" t="str">
            <v>1階 玄関</v>
          </cell>
          <cell r="Q434" t="str">
            <v>-</v>
          </cell>
          <cell r="R434" t="str">
            <v>買取</v>
          </cell>
          <cell r="S434" t="str">
            <v>-</v>
          </cell>
          <cell r="T434" t="str">
            <v>Ｒ１２年３月</v>
          </cell>
          <cell r="U434" t="str">
            <v>×</v>
          </cell>
          <cell r="V434" t="str">
            <v>フィリップス</v>
          </cell>
          <cell r="W434" t="str">
            <v>ハートスタートHS1+</v>
          </cell>
          <cell r="X434" t="str">
            <v>有</v>
          </cell>
          <cell r="Z434" t="str">
            <v>8:30～16:50</v>
          </cell>
          <cell r="AA434" t="str">
            <v>×</v>
          </cell>
          <cell r="AB434" t="str">
            <v>×</v>
          </cell>
          <cell r="AC434" t="str">
            <v>×</v>
          </cell>
          <cell r="AD434" t="str">
            <v>平日：8:30～16:50</v>
          </cell>
          <cell r="AE434" t="str">
            <v>土曜：×　／　日曜：×　／　祝日：×</v>
          </cell>
          <cell r="AI434" t="str">
            <v>教育委員会健康教育課</v>
          </cell>
        </row>
        <row r="435">
          <cell r="G435" t="str">
            <v>段原小学校</v>
          </cell>
          <cell r="H435" t="str">
            <v>広島市</v>
          </cell>
          <cell r="I435" t="str">
            <v>広島市</v>
          </cell>
          <cell r="J435" t="str">
            <v>広島市南区的場町2-4-19</v>
          </cell>
          <cell r="K435">
            <v>2</v>
          </cell>
          <cell r="L435" t="str">
            <v>令和２年１２月</v>
          </cell>
          <cell r="M435">
            <v>1</v>
          </cell>
          <cell r="N435" t="str">
            <v>階</v>
          </cell>
          <cell r="O435" t="str">
            <v>正面玄関</v>
          </cell>
          <cell r="P435" t="str">
            <v>1階 正面玄関</v>
          </cell>
          <cell r="Q435" t="str">
            <v>-</v>
          </cell>
          <cell r="R435" t="str">
            <v>買取</v>
          </cell>
          <cell r="S435" t="str">
            <v>-</v>
          </cell>
          <cell r="T435" t="str">
            <v>Ｒ１０年１２月</v>
          </cell>
          <cell r="U435" t="str">
            <v>×</v>
          </cell>
          <cell r="V435" t="str">
            <v>フィリップス</v>
          </cell>
          <cell r="W435" t="str">
            <v>ハートスタートHS1+</v>
          </cell>
          <cell r="X435" t="str">
            <v>有</v>
          </cell>
          <cell r="Z435" t="str">
            <v>8:30～16:50</v>
          </cell>
          <cell r="AA435" t="str">
            <v>×</v>
          </cell>
          <cell r="AB435" t="str">
            <v>×</v>
          </cell>
          <cell r="AC435" t="str">
            <v>×</v>
          </cell>
          <cell r="AD435" t="str">
            <v>平日：8:30～16:50</v>
          </cell>
          <cell r="AE435" t="str">
            <v>土曜：×　／　日曜：×　／　祝日：×</v>
          </cell>
          <cell r="AI435" t="str">
            <v>教育委員会健康教育課</v>
          </cell>
        </row>
        <row r="436">
          <cell r="G436" t="str">
            <v>筒瀬小学校</v>
          </cell>
          <cell r="H436" t="str">
            <v>広島市</v>
          </cell>
          <cell r="I436" t="str">
            <v>広島市</v>
          </cell>
          <cell r="J436" t="str">
            <v>広島市安佐北区安佐町大字筒瀬1598</v>
          </cell>
          <cell r="K436">
            <v>2</v>
          </cell>
          <cell r="L436" t="str">
            <v>令和２年１２月</v>
          </cell>
          <cell r="M436">
            <v>1</v>
          </cell>
          <cell r="N436" t="str">
            <v>階</v>
          </cell>
          <cell r="O436" t="str">
            <v>体育館入口</v>
          </cell>
          <cell r="P436" t="str">
            <v>1階 体育館入口</v>
          </cell>
          <cell r="Q436" t="str">
            <v>-</v>
          </cell>
          <cell r="R436" t="str">
            <v>買取</v>
          </cell>
          <cell r="S436" t="str">
            <v>-</v>
          </cell>
          <cell r="T436" t="str">
            <v>Ｒ１０年12月</v>
          </cell>
          <cell r="U436" t="str">
            <v>×</v>
          </cell>
          <cell r="V436" t="str">
            <v>フィリップス</v>
          </cell>
          <cell r="W436" t="str">
            <v>ハートスタートHS1+</v>
          </cell>
          <cell r="X436" t="str">
            <v>有</v>
          </cell>
          <cell r="Z436" t="str">
            <v>8:30～16:50</v>
          </cell>
          <cell r="AA436" t="str">
            <v>×</v>
          </cell>
          <cell r="AB436" t="str">
            <v>×</v>
          </cell>
          <cell r="AC436" t="str">
            <v>×</v>
          </cell>
          <cell r="AD436" t="str">
            <v>平日：8:30～16:50</v>
          </cell>
          <cell r="AE436" t="str">
            <v>土曜：×　／　日曜：×　／　祝日：×</v>
          </cell>
          <cell r="AI436" t="str">
            <v>教育委員会健康教育課</v>
          </cell>
        </row>
        <row r="437">
          <cell r="G437" t="str">
            <v>伴東小学校</v>
          </cell>
          <cell r="H437" t="str">
            <v>広島市</v>
          </cell>
          <cell r="I437" t="str">
            <v>広島市</v>
          </cell>
          <cell r="J437" t="str">
            <v>広島市安佐南区伴東7-11-1</v>
          </cell>
          <cell r="K437">
            <v>2</v>
          </cell>
          <cell r="L437" t="str">
            <v>令和２年１２月</v>
          </cell>
          <cell r="M437">
            <v>1</v>
          </cell>
          <cell r="N437" t="str">
            <v>階</v>
          </cell>
          <cell r="O437" t="str">
            <v>体育館渡廊下</v>
          </cell>
          <cell r="P437" t="str">
            <v>1階 体育館渡廊下</v>
          </cell>
          <cell r="Q437" t="str">
            <v>-</v>
          </cell>
          <cell r="R437" t="str">
            <v>買取</v>
          </cell>
          <cell r="S437" t="str">
            <v>-</v>
          </cell>
          <cell r="T437" t="str">
            <v>Ｒ１０年１２月</v>
          </cell>
          <cell r="U437" t="str">
            <v>×</v>
          </cell>
          <cell r="V437" t="str">
            <v>フィリップス</v>
          </cell>
          <cell r="W437" t="str">
            <v>ハートスタートHS1+</v>
          </cell>
          <cell r="X437" t="str">
            <v>有</v>
          </cell>
          <cell r="Z437" t="str">
            <v>8:30～16:50</v>
          </cell>
          <cell r="AA437" t="str">
            <v>×</v>
          </cell>
          <cell r="AB437" t="str">
            <v>×</v>
          </cell>
          <cell r="AC437" t="str">
            <v>×</v>
          </cell>
          <cell r="AD437" t="str">
            <v>平日：8:30～16:50</v>
          </cell>
          <cell r="AE437" t="str">
            <v>土曜：×　／　日曜：×　／　祝日：×</v>
          </cell>
          <cell r="AI437" t="str">
            <v>教育委員会健康教育課</v>
          </cell>
        </row>
        <row r="438">
          <cell r="G438" t="str">
            <v>伴南小学校</v>
          </cell>
          <cell r="H438" t="str">
            <v>広島市</v>
          </cell>
          <cell r="I438" t="str">
            <v>広島市</v>
          </cell>
          <cell r="J438" t="str">
            <v>広島市安佐南区伴南1-29-1</v>
          </cell>
          <cell r="K438">
            <v>2</v>
          </cell>
          <cell r="L438" t="str">
            <v>令和２年１２月</v>
          </cell>
          <cell r="M438">
            <v>1</v>
          </cell>
          <cell r="N438" t="str">
            <v>階</v>
          </cell>
          <cell r="O438" t="str">
            <v>体育館前</v>
          </cell>
          <cell r="P438" t="str">
            <v>1階 体育館前</v>
          </cell>
          <cell r="Q438" t="str">
            <v>-</v>
          </cell>
          <cell r="R438" t="str">
            <v>買取</v>
          </cell>
          <cell r="S438" t="str">
            <v>-</v>
          </cell>
          <cell r="T438" t="str">
            <v>Ｒ１０年１０月</v>
          </cell>
          <cell r="U438" t="str">
            <v>×</v>
          </cell>
          <cell r="V438" t="str">
            <v>フィリップス</v>
          </cell>
          <cell r="W438" t="str">
            <v>ハートスタートHS1+</v>
          </cell>
          <cell r="X438" t="str">
            <v>有</v>
          </cell>
          <cell r="Z438" t="str">
            <v>8:30～16:50</v>
          </cell>
          <cell r="AA438" t="str">
            <v>×</v>
          </cell>
          <cell r="AB438" t="str">
            <v>×</v>
          </cell>
          <cell r="AC438" t="str">
            <v>×</v>
          </cell>
          <cell r="AD438" t="str">
            <v>平日：8:30～16:50</v>
          </cell>
          <cell r="AE438" t="str">
            <v>土曜：×　／　日曜：×　／　祝日：×</v>
          </cell>
          <cell r="AI438" t="str">
            <v>教育委員会健康教育課</v>
          </cell>
        </row>
        <row r="439">
          <cell r="G439" t="str">
            <v>中島小学校</v>
          </cell>
          <cell r="H439" t="str">
            <v>広島市</v>
          </cell>
          <cell r="I439" t="str">
            <v>広島市</v>
          </cell>
          <cell r="J439" t="str">
            <v>広島市中区加古町10-8</v>
          </cell>
          <cell r="K439">
            <v>2</v>
          </cell>
          <cell r="L439" t="str">
            <v>令和２年１２月</v>
          </cell>
          <cell r="M439">
            <v>1</v>
          </cell>
          <cell r="N439" t="str">
            <v>階</v>
          </cell>
          <cell r="O439" t="str">
            <v>正面玄関</v>
          </cell>
          <cell r="P439" t="str">
            <v>1階 正面玄関</v>
          </cell>
          <cell r="Q439" t="str">
            <v>-</v>
          </cell>
          <cell r="R439" t="str">
            <v>買取</v>
          </cell>
          <cell r="S439" t="str">
            <v>-</v>
          </cell>
          <cell r="T439" t="str">
            <v>Ｒ１０年12月</v>
          </cell>
          <cell r="U439" t="str">
            <v>×</v>
          </cell>
          <cell r="V439" t="str">
            <v>フィリップス</v>
          </cell>
          <cell r="W439" t="str">
            <v>ハートスタートHS1+</v>
          </cell>
          <cell r="X439" t="str">
            <v>有</v>
          </cell>
          <cell r="Z439" t="str">
            <v>8:30～16:50</v>
          </cell>
          <cell r="AA439" t="str">
            <v>×</v>
          </cell>
          <cell r="AB439" t="str">
            <v>×</v>
          </cell>
          <cell r="AC439" t="str">
            <v>×</v>
          </cell>
          <cell r="AD439" t="str">
            <v>平日：8:30～16:50</v>
          </cell>
          <cell r="AE439" t="str">
            <v>土曜：×　／　日曜：×　／　祝日：×</v>
          </cell>
          <cell r="AI439" t="str">
            <v>教育委員会健康教育課</v>
          </cell>
        </row>
        <row r="440">
          <cell r="G440" t="str">
            <v>中筋小学校</v>
          </cell>
          <cell r="H440" t="str">
            <v>広島市</v>
          </cell>
          <cell r="I440" t="str">
            <v>広島市</v>
          </cell>
          <cell r="J440" t="str">
            <v>広島市安佐南区中筋2-15-5</v>
          </cell>
          <cell r="K440">
            <v>2</v>
          </cell>
          <cell r="L440" t="str">
            <v>令和２年１２月</v>
          </cell>
          <cell r="M440">
            <v>1</v>
          </cell>
          <cell r="N440" t="str">
            <v>階</v>
          </cell>
          <cell r="O440" t="str">
            <v>体育館東側扉前</v>
          </cell>
          <cell r="P440" t="str">
            <v>1階 体育館東側扉前</v>
          </cell>
          <cell r="Q440" t="str">
            <v>-</v>
          </cell>
          <cell r="R440" t="str">
            <v>買取</v>
          </cell>
          <cell r="S440" t="str">
            <v>-</v>
          </cell>
          <cell r="T440" t="str">
            <v>Ｒ10年12月</v>
          </cell>
          <cell r="U440" t="str">
            <v>×</v>
          </cell>
          <cell r="V440" t="str">
            <v>フィリップス</v>
          </cell>
          <cell r="W440" t="str">
            <v>ハートスタートHS1+</v>
          </cell>
          <cell r="X440" t="str">
            <v>有</v>
          </cell>
          <cell r="Z440" t="str">
            <v>8:30～16:50</v>
          </cell>
          <cell r="AA440" t="str">
            <v>×</v>
          </cell>
          <cell r="AB440" t="str">
            <v>×</v>
          </cell>
          <cell r="AC440" t="str">
            <v>×</v>
          </cell>
          <cell r="AD440" t="str">
            <v>平日：8:30～16:50</v>
          </cell>
          <cell r="AE440" t="str">
            <v>土曜：×　／　日曜：×　／　祝日：×</v>
          </cell>
          <cell r="AI440" t="str">
            <v>教育委員会健康教育課</v>
          </cell>
        </row>
        <row r="441">
          <cell r="G441" t="str">
            <v>長束西小学校</v>
          </cell>
          <cell r="H441" t="str">
            <v>広島市</v>
          </cell>
          <cell r="I441" t="str">
            <v>広島市</v>
          </cell>
          <cell r="J441" t="str">
            <v>広島市安佐南区長束西1-26-1</v>
          </cell>
          <cell r="K441">
            <v>2</v>
          </cell>
          <cell r="L441" t="str">
            <v>令和２年１２月</v>
          </cell>
          <cell r="M441">
            <v>1</v>
          </cell>
          <cell r="N441" t="str">
            <v>階</v>
          </cell>
          <cell r="O441" t="str">
            <v>正面玄関（外側）</v>
          </cell>
          <cell r="P441" t="str">
            <v>1階 正面玄関（外側）</v>
          </cell>
          <cell r="Q441" t="str">
            <v>-</v>
          </cell>
          <cell r="R441" t="str">
            <v>買取</v>
          </cell>
          <cell r="S441" t="str">
            <v>-</v>
          </cell>
          <cell r="T441" t="str">
            <v>Ｒ１２年３月</v>
          </cell>
          <cell r="U441" t="str">
            <v>×</v>
          </cell>
          <cell r="V441" t="str">
            <v>フィリップス</v>
          </cell>
          <cell r="W441" t="str">
            <v>ハートスタートHS1+</v>
          </cell>
          <cell r="X441" t="str">
            <v>有</v>
          </cell>
          <cell r="Z441" t="str">
            <v>8:30～16:50</v>
          </cell>
          <cell r="AA441" t="str">
            <v>×</v>
          </cell>
          <cell r="AB441" t="str">
            <v>×</v>
          </cell>
          <cell r="AC441" t="str">
            <v>×</v>
          </cell>
          <cell r="AD441" t="str">
            <v>平日：8:30～16:50</v>
          </cell>
          <cell r="AE441" t="str">
            <v>土曜：×　／　日曜：×　／　祝日：×</v>
          </cell>
          <cell r="AI441" t="str">
            <v>教育委員会健康教育課</v>
          </cell>
        </row>
        <row r="442">
          <cell r="G442" t="str">
            <v>中野東小学校</v>
          </cell>
          <cell r="H442" t="str">
            <v>広島市</v>
          </cell>
          <cell r="I442" t="str">
            <v>広島市</v>
          </cell>
          <cell r="J442" t="str">
            <v>広島市安芸区中野5-11-1</v>
          </cell>
          <cell r="K442">
            <v>2</v>
          </cell>
          <cell r="L442" t="str">
            <v>令和２年１２月</v>
          </cell>
          <cell r="M442">
            <v>1</v>
          </cell>
          <cell r="N442" t="str">
            <v>階</v>
          </cell>
          <cell r="O442" t="str">
            <v>玄関前</v>
          </cell>
          <cell r="P442" t="str">
            <v>1階 玄関前</v>
          </cell>
          <cell r="Q442" t="str">
            <v>-</v>
          </cell>
          <cell r="R442" t="str">
            <v>買取</v>
          </cell>
          <cell r="S442" t="str">
            <v>-</v>
          </cell>
          <cell r="T442" t="str">
            <v>Ｒ１０年12月</v>
          </cell>
          <cell r="U442" t="str">
            <v>×</v>
          </cell>
          <cell r="V442" t="str">
            <v>フィリップス</v>
          </cell>
          <cell r="W442" t="str">
            <v>ハートスタートHS1+</v>
          </cell>
          <cell r="X442" t="str">
            <v>有</v>
          </cell>
          <cell r="Z442" t="str">
            <v>8:30～16:50</v>
          </cell>
          <cell r="AA442" t="str">
            <v>×</v>
          </cell>
          <cell r="AB442" t="str">
            <v>×</v>
          </cell>
          <cell r="AC442" t="str">
            <v>×</v>
          </cell>
          <cell r="AD442" t="str">
            <v>平日：8:30～16:50</v>
          </cell>
          <cell r="AE442" t="str">
            <v>土曜：×　／　日曜：×　／　祝日：×</v>
          </cell>
          <cell r="AI442" t="str">
            <v>教育委員会健康教育課</v>
          </cell>
        </row>
        <row r="443">
          <cell r="G443" t="str">
            <v>似島小学校</v>
          </cell>
          <cell r="H443" t="str">
            <v>広島市</v>
          </cell>
          <cell r="I443" t="str">
            <v>広島市</v>
          </cell>
          <cell r="J443" t="str">
            <v>広島市南区似島町大黄2410</v>
          </cell>
          <cell r="K443">
            <v>2</v>
          </cell>
          <cell r="L443" t="str">
            <v>令和２年１２月</v>
          </cell>
          <cell r="M443">
            <v>1</v>
          </cell>
          <cell r="N443" t="str">
            <v>階</v>
          </cell>
          <cell r="O443" t="str">
            <v>正面玄関前</v>
          </cell>
          <cell r="P443" t="str">
            <v>1階 正面玄関前</v>
          </cell>
          <cell r="Q443" t="str">
            <v>-</v>
          </cell>
          <cell r="R443" t="str">
            <v>買取</v>
          </cell>
          <cell r="S443" t="str">
            <v>-</v>
          </cell>
          <cell r="T443" t="str">
            <v>Ｒ１２年７月</v>
          </cell>
          <cell r="U443" t="str">
            <v>×</v>
          </cell>
          <cell r="V443" t="str">
            <v>フィリップス</v>
          </cell>
          <cell r="W443" t="str">
            <v>ハートスタートHS1+e</v>
          </cell>
          <cell r="X443" t="str">
            <v>有</v>
          </cell>
          <cell r="Z443" t="str">
            <v>8:30～16:50</v>
          </cell>
          <cell r="AA443" t="str">
            <v>×</v>
          </cell>
          <cell r="AB443" t="str">
            <v>×</v>
          </cell>
          <cell r="AC443" t="str">
            <v>×</v>
          </cell>
          <cell r="AD443" t="str">
            <v>平日：8:30～16:50</v>
          </cell>
          <cell r="AE443" t="str">
            <v>土曜：×　／　日曜：×　／　祝日：×</v>
          </cell>
          <cell r="AI443" t="str">
            <v>教育委員会健康教育課</v>
          </cell>
        </row>
        <row r="444">
          <cell r="G444" t="str">
            <v>幟町小学校</v>
          </cell>
          <cell r="H444" t="str">
            <v>広島市</v>
          </cell>
          <cell r="I444" t="str">
            <v>広島市</v>
          </cell>
          <cell r="J444" t="str">
            <v>広島市中区幟町3-10</v>
          </cell>
          <cell r="K444">
            <v>2</v>
          </cell>
          <cell r="L444" t="str">
            <v>令和２年１２月</v>
          </cell>
          <cell r="M444">
            <v>1</v>
          </cell>
          <cell r="N444" t="str">
            <v>階</v>
          </cell>
          <cell r="O444" t="str">
            <v>南１階東</v>
          </cell>
          <cell r="P444" t="str">
            <v>1階 南１階東</v>
          </cell>
          <cell r="Q444" t="str">
            <v>-</v>
          </cell>
          <cell r="R444" t="str">
            <v>買取</v>
          </cell>
          <cell r="S444" t="str">
            <v>-</v>
          </cell>
          <cell r="T444" t="str">
            <v>Ｒ１０年１２月</v>
          </cell>
          <cell r="U444" t="str">
            <v>×</v>
          </cell>
          <cell r="V444" t="str">
            <v>フィリップス</v>
          </cell>
          <cell r="W444" t="str">
            <v>ハートスタートHS1+</v>
          </cell>
          <cell r="X444" t="str">
            <v>有</v>
          </cell>
          <cell r="Z444" t="str">
            <v>8:30～16:50</v>
          </cell>
          <cell r="AA444" t="str">
            <v>×</v>
          </cell>
          <cell r="AB444" t="str">
            <v>×</v>
          </cell>
          <cell r="AC444" t="str">
            <v>×</v>
          </cell>
          <cell r="AD444" t="str">
            <v>平日：8:30～16:50</v>
          </cell>
          <cell r="AE444" t="str">
            <v>土曜：×　／　日曜：×　／　祝日：×</v>
          </cell>
          <cell r="AI444" t="str">
            <v>教育委員会健康教育課</v>
          </cell>
        </row>
        <row r="445">
          <cell r="G445" t="str">
            <v>白島小学校</v>
          </cell>
          <cell r="H445" t="str">
            <v>広島市</v>
          </cell>
          <cell r="I445" t="str">
            <v>広島市</v>
          </cell>
          <cell r="J445" t="str">
            <v>広島市中区西白島町26-3</v>
          </cell>
          <cell r="K445">
            <v>2</v>
          </cell>
          <cell r="L445" t="str">
            <v>令和２年１２月</v>
          </cell>
          <cell r="M445">
            <v>1</v>
          </cell>
          <cell r="N445" t="str">
            <v>階</v>
          </cell>
          <cell r="O445" t="str">
            <v>体育館玄関右横（外）</v>
          </cell>
          <cell r="P445" t="str">
            <v>1階 体育館玄関右横（外）</v>
          </cell>
          <cell r="Q445" t="str">
            <v>-</v>
          </cell>
          <cell r="R445" t="str">
            <v>買取</v>
          </cell>
          <cell r="S445" t="str">
            <v>-</v>
          </cell>
          <cell r="T445" t="str">
            <v>Ｒ１０年12月</v>
          </cell>
          <cell r="U445" t="str">
            <v>×</v>
          </cell>
          <cell r="V445" t="str">
            <v>フィリップス</v>
          </cell>
          <cell r="W445" t="str">
            <v>ハートスタートHS1+</v>
          </cell>
          <cell r="X445" t="str">
            <v>有</v>
          </cell>
          <cell r="Z445" t="str">
            <v>8:30～16:50</v>
          </cell>
          <cell r="AA445" t="str">
            <v>×</v>
          </cell>
          <cell r="AB445" t="str">
            <v>×</v>
          </cell>
          <cell r="AC445" t="str">
            <v>×</v>
          </cell>
          <cell r="AD445" t="str">
            <v>平日：8:30～16:50</v>
          </cell>
          <cell r="AE445" t="str">
            <v>土曜：×　／　日曜：×　／　祝日：×</v>
          </cell>
          <cell r="AI445" t="str">
            <v>教育委員会健康教育課</v>
          </cell>
        </row>
        <row r="446">
          <cell r="G446" t="str">
            <v>畑賀小学校</v>
          </cell>
          <cell r="H446" t="str">
            <v>広島市</v>
          </cell>
          <cell r="I446" t="str">
            <v>広島市</v>
          </cell>
          <cell r="J446" t="str">
            <v>広島市安芸区畑賀3-28-16</v>
          </cell>
          <cell r="K446">
            <v>2</v>
          </cell>
          <cell r="L446" t="str">
            <v>令和２年１２月</v>
          </cell>
          <cell r="M446">
            <v>1</v>
          </cell>
          <cell r="N446" t="str">
            <v>階</v>
          </cell>
          <cell r="O446" t="str">
            <v>体育館正面入口前</v>
          </cell>
          <cell r="P446" t="str">
            <v>1階 体育館正面入口前</v>
          </cell>
          <cell r="Q446" t="str">
            <v>-</v>
          </cell>
          <cell r="R446" t="str">
            <v>買取</v>
          </cell>
          <cell r="S446" t="str">
            <v>-</v>
          </cell>
          <cell r="T446" t="str">
            <v>Ｒ９年１２月</v>
          </cell>
          <cell r="U446" t="str">
            <v>×</v>
          </cell>
          <cell r="V446" t="str">
            <v>フィリップス</v>
          </cell>
          <cell r="W446" t="str">
            <v>ハートスタートHS1+</v>
          </cell>
          <cell r="X446" t="str">
            <v>有</v>
          </cell>
          <cell r="Z446" t="str">
            <v>8:30～16:50</v>
          </cell>
          <cell r="AA446" t="str">
            <v>×</v>
          </cell>
          <cell r="AB446" t="str">
            <v>×</v>
          </cell>
          <cell r="AC446" t="str">
            <v>×</v>
          </cell>
          <cell r="AD446" t="str">
            <v>平日：8:30～16:50</v>
          </cell>
          <cell r="AE446" t="str">
            <v>土曜：×　／　日曜：×　／　祝日：×</v>
          </cell>
          <cell r="AI446" t="str">
            <v>教育委員会健康教育課</v>
          </cell>
        </row>
        <row r="447">
          <cell r="G447" t="str">
            <v>日浦小学校</v>
          </cell>
          <cell r="H447" t="str">
            <v>広島市</v>
          </cell>
          <cell r="I447" t="str">
            <v>広島市</v>
          </cell>
          <cell r="J447" t="str">
            <v>広島市安佐北区あさひが丘7-12-1</v>
          </cell>
          <cell r="K447">
            <v>2</v>
          </cell>
          <cell r="L447" t="str">
            <v>令和２年１２月</v>
          </cell>
          <cell r="M447">
            <v>1</v>
          </cell>
          <cell r="N447" t="str">
            <v>階</v>
          </cell>
          <cell r="O447" t="str">
            <v>正面玄関</v>
          </cell>
          <cell r="P447" t="str">
            <v>1階 正面玄関</v>
          </cell>
          <cell r="Q447" t="str">
            <v>-</v>
          </cell>
          <cell r="R447" t="str">
            <v>買取</v>
          </cell>
          <cell r="S447" t="str">
            <v>-</v>
          </cell>
          <cell r="T447" t="str">
            <v>Ｒ１０年12月</v>
          </cell>
          <cell r="U447" t="str">
            <v>×</v>
          </cell>
          <cell r="V447" t="str">
            <v>フィリップス</v>
          </cell>
          <cell r="W447" t="str">
            <v>ハートスタートHS1+</v>
          </cell>
          <cell r="X447" t="str">
            <v>有</v>
          </cell>
          <cell r="Z447" t="str">
            <v>8:30～16:50</v>
          </cell>
          <cell r="AA447" t="str">
            <v>×</v>
          </cell>
          <cell r="AB447" t="str">
            <v>×</v>
          </cell>
          <cell r="AC447" t="str">
            <v>×</v>
          </cell>
          <cell r="AD447" t="str">
            <v>平日：8:30～16:50</v>
          </cell>
          <cell r="AE447" t="str">
            <v>土曜：×　／　日曜：×　／　祝日：×</v>
          </cell>
          <cell r="AI447" t="str">
            <v>教育委員会健康教育課</v>
          </cell>
        </row>
        <row r="448">
          <cell r="G448" t="str">
            <v>毘沙門台小学校</v>
          </cell>
          <cell r="H448" t="str">
            <v>広島市</v>
          </cell>
          <cell r="I448" t="str">
            <v>広島市</v>
          </cell>
          <cell r="J448" t="str">
            <v>広島市安佐南区毘沙門台3-1-1</v>
          </cell>
          <cell r="K448">
            <v>2</v>
          </cell>
          <cell r="L448" t="str">
            <v>令和７年５月</v>
          </cell>
          <cell r="M448">
            <v>1</v>
          </cell>
          <cell r="N448" t="str">
            <v>階</v>
          </cell>
          <cell r="O448" t="str">
            <v>体育館入口外側</v>
          </cell>
          <cell r="P448" t="str">
            <v>1階 体育館入口外側</v>
          </cell>
          <cell r="Q448" t="str">
            <v>-</v>
          </cell>
          <cell r="R448" t="str">
            <v>買取</v>
          </cell>
          <cell r="S448" t="str">
            <v>-</v>
          </cell>
          <cell r="T448" t="str">
            <v>Ｒ１１年２月</v>
          </cell>
          <cell r="U448" t="str">
            <v>×</v>
          </cell>
          <cell r="V448" t="str">
            <v>フィリップス</v>
          </cell>
          <cell r="W448" t="str">
            <v>ハートスタートHS1+</v>
          </cell>
          <cell r="X448" t="str">
            <v>有</v>
          </cell>
          <cell r="Z448" t="str">
            <v>8:30～16:50</v>
          </cell>
          <cell r="AA448" t="str">
            <v>×</v>
          </cell>
          <cell r="AB448" t="str">
            <v>×</v>
          </cell>
          <cell r="AC448" t="str">
            <v>×</v>
          </cell>
          <cell r="AD448" t="str">
            <v>平日：8:30～16:50</v>
          </cell>
          <cell r="AE448" t="str">
            <v>土曜：×　／　日曜：×　／　祝日：×</v>
          </cell>
          <cell r="AI448" t="str">
            <v>教育委員会健康教育課</v>
          </cell>
        </row>
        <row r="449">
          <cell r="G449" t="str">
            <v>袋町小学校</v>
          </cell>
          <cell r="H449" t="str">
            <v>広島市</v>
          </cell>
          <cell r="I449" t="str">
            <v>広島市</v>
          </cell>
          <cell r="J449" t="str">
            <v>広島市中区袋町6-36</v>
          </cell>
          <cell r="K449">
            <v>2</v>
          </cell>
          <cell r="L449" t="str">
            <v>令和２年１２月</v>
          </cell>
          <cell r="M449">
            <v>3</v>
          </cell>
          <cell r="N449" t="str">
            <v>階</v>
          </cell>
          <cell r="O449" t="str">
            <v>体育館前廊下</v>
          </cell>
          <cell r="P449" t="str">
            <v>3階 体育館前廊下</v>
          </cell>
          <cell r="Q449" t="str">
            <v>-</v>
          </cell>
          <cell r="R449" t="str">
            <v>買取</v>
          </cell>
          <cell r="S449" t="str">
            <v>-</v>
          </cell>
          <cell r="T449" t="str">
            <v>Ｒ９年12月</v>
          </cell>
          <cell r="U449" t="str">
            <v>×</v>
          </cell>
          <cell r="V449" t="str">
            <v>フィリップス</v>
          </cell>
          <cell r="W449" t="str">
            <v>ハートスタートHS1+</v>
          </cell>
          <cell r="X449" t="str">
            <v>有</v>
          </cell>
          <cell r="Z449" t="str">
            <v>8:30～16:50</v>
          </cell>
          <cell r="AA449" t="str">
            <v>×</v>
          </cell>
          <cell r="AB449" t="str">
            <v>×</v>
          </cell>
          <cell r="AC449" t="str">
            <v>×</v>
          </cell>
          <cell r="AD449" t="str">
            <v>平日：8:30～16:50</v>
          </cell>
          <cell r="AE449" t="str">
            <v>土曜：×　／　日曜：×　／　祝日：×</v>
          </cell>
          <cell r="AI449" t="str">
            <v>教育委員会健康教育課</v>
          </cell>
        </row>
        <row r="450">
          <cell r="G450" t="str">
            <v>船越小学校</v>
          </cell>
          <cell r="H450" t="str">
            <v>広島市</v>
          </cell>
          <cell r="I450" t="str">
            <v>広島市</v>
          </cell>
          <cell r="J450" t="str">
            <v>広島市安芸区船越5-22-11</v>
          </cell>
          <cell r="K450">
            <v>2</v>
          </cell>
          <cell r="L450" t="str">
            <v>令和２年１２月</v>
          </cell>
          <cell r="M450">
            <v>1</v>
          </cell>
          <cell r="N450" t="str">
            <v>階</v>
          </cell>
          <cell r="O450" t="str">
            <v>管理棟入口正面玄関</v>
          </cell>
          <cell r="P450" t="str">
            <v>1階 管理棟入口正面玄関</v>
          </cell>
          <cell r="Q450" t="str">
            <v>-</v>
          </cell>
          <cell r="R450" t="str">
            <v>買取</v>
          </cell>
          <cell r="S450" t="str">
            <v>-</v>
          </cell>
          <cell r="T450" t="str">
            <v>Ｒ１０年12月</v>
          </cell>
          <cell r="U450" t="str">
            <v>×</v>
          </cell>
          <cell r="V450" t="str">
            <v>フィリップス</v>
          </cell>
          <cell r="W450" t="str">
            <v>ハートスタートHS1+</v>
          </cell>
          <cell r="X450" t="str">
            <v>有</v>
          </cell>
          <cell r="Z450" t="str">
            <v>8:30～16:50</v>
          </cell>
          <cell r="AA450" t="str">
            <v>×</v>
          </cell>
          <cell r="AB450" t="str">
            <v>×</v>
          </cell>
          <cell r="AC450" t="str">
            <v>×</v>
          </cell>
          <cell r="AD450" t="str">
            <v>平日：8:30～16:50</v>
          </cell>
          <cell r="AE450" t="str">
            <v>土曜：×　／　日曜：×　／　祝日：×</v>
          </cell>
          <cell r="AI450" t="str">
            <v>教育委員会健康教育課</v>
          </cell>
        </row>
        <row r="451">
          <cell r="G451" t="str">
            <v>古田小学校</v>
          </cell>
          <cell r="H451" t="str">
            <v>広島市</v>
          </cell>
          <cell r="I451" t="str">
            <v>広島市</v>
          </cell>
          <cell r="J451" t="str">
            <v>広島市西区古江西町18-43</v>
          </cell>
          <cell r="K451">
            <v>2</v>
          </cell>
          <cell r="L451" t="str">
            <v>令和２年１２月</v>
          </cell>
          <cell r="M451">
            <v>1</v>
          </cell>
          <cell r="N451" t="str">
            <v>階</v>
          </cell>
          <cell r="O451" t="str">
            <v>玄関前</v>
          </cell>
          <cell r="P451" t="str">
            <v>1階 玄関前</v>
          </cell>
          <cell r="Q451" t="str">
            <v>-</v>
          </cell>
          <cell r="R451" t="str">
            <v>買取</v>
          </cell>
          <cell r="S451" t="str">
            <v>-</v>
          </cell>
          <cell r="T451" t="str">
            <v>Ｒ１０年12月</v>
          </cell>
          <cell r="U451" t="str">
            <v>×</v>
          </cell>
          <cell r="V451" t="str">
            <v>フィリップス</v>
          </cell>
          <cell r="W451" t="str">
            <v>ハートスタートHS1+</v>
          </cell>
          <cell r="X451" t="str">
            <v>有</v>
          </cell>
          <cell r="Z451" t="str">
            <v>8:30～16:50</v>
          </cell>
          <cell r="AA451" t="str">
            <v>×</v>
          </cell>
          <cell r="AB451" t="str">
            <v>×</v>
          </cell>
          <cell r="AC451" t="str">
            <v>×</v>
          </cell>
          <cell r="AD451" t="str">
            <v>平日：8:30～16:50</v>
          </cell>
          <cell r="AE451" t="str">
            <v>土曜：×　／　日曜：×　／　祝日：×</v>
          </cell>
          <cell r="AI451" t="str">
            <v>教育委員会健康教育課</v>
          </cell>
        </row>
        <row r="452">
          <cell r="G452" t="str">
            <v>戸坂城山小学校</v>
          </cell>
          <cell r="H452" t="str">
            <v>広島市</v>
          </cell>
          <cell r="I452" t="str">
            <v>広島市</v>
          </cell>
          <cell r="J452" t="str">
            <v>広島市東区戸坂城山町1-2</v>
          </cell>
          <cell r="K452">
            <v>2</v>
          </cell>
          <cell r="L452" t="str">
            <v>令和２年１２月</v>
          </cell>
          <cell r="M452">
            <v>1</v>
          </cell>
          <cell r="N452" t="str">
            <v>階</v>
          </cell>
          <cell r="O452" t="str">
            <v>正面玄関</v>
          </cell>
          <cell r="P452" t="str">
            <v>1階 正面玄関</v>
          </cell>
          <cell r="Q452" t="str">
            <v>-</v>
          </cell>
          <cell r="R452" t="str">
            <v>買取</v>
          </cell>
          <cell r="S452" t="str">
            <v>-</v>
          </cell>
          <cell r="T452" t="str">
            <v>Ｒ１０年12月</v>
          </cell>
          <cell r="U452" t="str">
            <v>×</v>
          </cell>
          <cell r="V452" t="str">
            <v>フィリップス</v>
          </cell>
          <cell r="W452" t="str">
            <v>ハートスタートHS1+</v>
          </cell>
          <cell r="X452" t="str">
            <v>有</v>
          </cell>
          <cell r="Z452" t="str">
            <v>8:30～16:50</v>
          </cell>
          <cell r="AA452" t="str">
            <v>×</v>
          </cell>
          <cell r="AB452" t="str">
            <v>×</v>
          </cell>
          <cell r="AC452" t="str">
            <v>×</v>
          </cell>
          <cell r="AD452" t="str">
            <v>平日：8:30～16:50</v>
          </cell>
          <cell r="AE452" t="str">
            <v>土曜：×　／　日曜：×　／　祝日：×</v>
          </cell>
          <cell r="AI452" t="str">
            <v>教育委員会健康教育課</v>
          </cell>
        </row>
        <row r="453">
          <cell r="G453" t="str">
            <v>三田小学校</v>
          </cell>
          <cell r="H453" t="str">
            <v>広島市</v>
          </cell>
          <cell r="I453" t="str">
            <v>広島市</v>
          </cell>
          <cell r="J453" t="str">
            <v>広島市安佐北区白木町大字三田2649</v>
          </cell>
          <cell r="K453">
            <v>2</v>
          </cell>
          <cell r="L453" t="str">
            <v>令和２年１２月</v>
          </cell>
          <cell r="M453">
            <v>1</v>
          </cell>
          <cell r="N453" t="str">
            <v>階</v>
          </cell>
          <cell r="O453" t="str">
            <v>事務室前</v>
          </cell>
          <cell r="P453" t="str">
            <v>1階 事務室前</v>
          </cell>
          <cell r="Q453" t="str">
            <v>-</v>
          </cell>
          <cell r="R453" t="str">
            <v>買取</v>
          </cell>
          <cell r="S453" t="str">
            <v>-</v>
          </cell>
          <cell r="T453" t="str">
            <v>Ｒ１０年12月</v>
          </cell>
          <cell r="U453" t="str">
            <v>×</v>
          </cell>
          <cell r="V453" t="str">
            <v>フィリップス</v>
          </cell>
          <cell r="W453" t="str">
            <v>ハートスタートHS1+</v>
          </cell>
          <cell r="X453" t="str">
            <v>有</v>
          </cell>
          <cell r="Z453" t="str">
            <v>8:30～16:50</v>
          </cell>
          <cell r="AA453" t="str">
            <v>×</v>
          </cell>
          <cell r="AB453" t="str">
            <v>×</v>
          </cell>
          <cell r="AC453" t="str">
            <v>×</v>
          </cell>
          <cell r="AD453" t="str">
            <v>平日：8:30～16:50</v>
          </cell>
          <cell r="AE453" t="str">
            <v>土曜：×　／　日曜：×　／　祝日：×</v>
          </cell>
          <cell r="AI453" t="str">
            <v>教育委員会健康教育課</v>
          </cell>
        </row>
        <row r="454">
          <cell r="G454" t="str">
            <v>緑井小学校</v>
          </cell>
          <cell r="H454" t="str">
            <v>広島市</v>
          </cell>
          <cell r="I454" t="str">
            <v>広島市</v>
          </cell>
          <cell r="J454" t="str">
            <v>広島市安佐南区緑井4-31-1</v>
          </cell>
          <cell r="K454">
            <v>2</v>
          </cell>
          <cell r="L454" t="str">
            <v>令和２年１２月</v>
          </cell>
          <cell r="M454">
            <v>1</v>
          </cell>
          <cell r="N454" t="str">
            <v>階</v>
          </cell>
          <cell r="O454" t="str">
            <v>体育館正面入口</v>
          </cell>
          <cell r="P454" t="str">
            <v>1階 体育館正面入口</v>
          </cell>
          <cell r="Q454" t="str">
            <v>-</v>
          </cell>
          <cell r="R454" t="str">
            <v>買取</v>
          </cell>
          <cell r="S454" t="str">
            <v>-</v>
          </cell>
          <cell r="T454" t="str">
            <v>Ｒ１０年12月</v>
          </cell>
          <cell r="U454" t="str">
            <v>×</v>
          </cell>
          <cell r="V454" t="str">
            <v>フィリップス</v>
          </cell>
          <cell r="W454" t="str">
            <v>ハートスタートHS1+</v>
          </cell>
          <cell r="X454" t="str">
            <v>有</v>
          </cell>
          <cell r="Z454" t="str">
            <v>8:30～16:50</v>
          </cell>
          <cell r="AA454" t="str">
            <v>×</v>
          </cell>
          <cell r="AB454" t="str">
            <v>×</v>
          </cell>
          <cell r="AC454" t="str">
            <v>×</v>
          </cell>
          <cell r="AD454" t="str">
            <v>平日：8:30～16:50</v>
          </cell>
          <cell r="AE454" t="str">
            <v>土曜：×　／　日曜：×　／　祝日：×</v>
          </cell>
          <cell r="AI454" t="str">
            <v>教育委員会健康教育課</v>
          </cell>
        </row>
        <row r="455">
          <cell r="G455" t="str">
            <v>翠町小学校</v>
          </cell>
          <cell r="H455" t="str">
            <v>広島市</v>
          </cell>
          <cell r="I455" t="str">
            <v>広島市</v>
          </cell>
          <cell r="J455" t="str">
            <v>広島市南区翠4-10-1</v>
          </cell>
          <cell r="K455">
            <v>2</v>
          </cell>
          <cell r="L455" t="str">
            <v>令和２年１２月</v>
          </cell>
          <cell r="M455">
            <v>1</v>
          </cell>
          <cell r="N455" t="str">
            <v>階</v>
          </cell>
          <cell r="O455" t="str">
            <v>正面玄関</v>
          </cell>
          <cell r="P455" t="str">
            <v>1階 正面玄関</v>
          </cell>
          <cell r="Q455" t="str">
            <v>-</v>
          </cell>
          <cell r="R455" t="str">
            <v>買取</v>
          </cell>
          <cell r="S455" t="str">
            <v>-</v>
          </cell>
          <cell r="T455" t="str">
            <v>Ｒ１０年12月</v>
          </cell>
          <cell r="U455" t="str">
            <v>×</v>
          </cell>
          <cell r="V455" t="str">
            <v>フィリップス</v>
          </cell>
          <cell r="W455" t="str">
            <v>ハートスタートHS1+</v>
          </cell>
          <cell r="X455" t="str">
            <v>有</v>
          </cell>
          <cell r="Z455" t="str">
            <v>8:30～16:50</v>
          </cell>
          <cell r="AA455" t="str">
            <v>×</v>
          </cell>
          <cell r="AB455" t="str">
            <v>×</v>
          </cell>
          <cell r="AC455" t="str">
            <v>×</v>
          </cell>
          <cell r="AD455" t="str">
            <v>平日：8:30～16:50</v>
          </cell>
          <cell r="AE455" t="str">
            <v>土曜：×　／　日曜：×　／　祝日：×</v>
          </cell>
          <cell r="AI455" t="str">
            <v>教育委員会健康教育課</v>
          </cell>
        </row>
        <row r="456">
          <cell r="G456" t="str">
            <v>向洋新町小学校</v>
          </cell>
          <cell r="H456" t="str">
            <v>広島市</v>
          </cell>
          <cell r="I456" t="str">
            <v>広島市</v>
          </cell>
          <cell r="J456" t="str">
            <v>広島市南区向洋新町1-6-2</v>
          </cell>
          <cell r="K456">
            <v>2</v>
          </cell>
          <cell r="L456" t="str">
            <v>令和２年１２月</v>
          </cell>
          <cell r="M456">
            <v>1</v>
          </cell>
          <cell r="N456" t="str">
            <v>階</v>
          </cell>
          <cell r="O456" t="str">
            <v>１階脱靴室前</v>
          </cell>
          <cell r="P456" t="str">
            <v>1階 １階脱靴室前</v>
          </cell>
          <cell r="Q456" t="str">
            <v>-</v>
          </cell>
          <cell r="R456" t="str">
            <v>買取</v>
          </cell>
          <cell r="S456" t="str">
            <v>-</v>
          </cell>
          <cell r="T456" t="str">
            <v>Ｒ１０年12月</v>
          </cell>
          <cell r="U456" t="str">
            <v>×</v>
          </cell>
          <cell r="V456" t="str">
            <v>フィリップス</v>
          </cell>
          <cell r="W456" t="str">
            <v>ハートスタートHS1+</v>
          </cell>
          <cell r="X456" t="str">
            <v>有</v>
          </cell>
          <cell r="Z456" t="str">
            <v>8:30～16:50</v>
          </cell>
          <cell r="AA456" t="str">
            <v>×</v>
          </cell>
          <cell r="AB456" t="str">
            <v>×</v>
          </cell>
          <cell r="AC456" t="str">
            <v>×</v>
          </cell>
          <cell r="AD456" t="str">
            <v>平日：8:30～16:50</v>
          </cell>
          <cell r="AE456" t="str">
            <v>土曜：×　／　日曜：×　／　祝日：×</v>
          </cell>
          <cell r="AI456" t="str">
            <v>教育委員会健康教育課</v>
          </cell>
        </row>
        <row r="457">
          <cell r="G457" t="str">
            <v>矢賀小学校</v>
          </cell>
          <cell r="H457" t="str">
            <v>広島市</v>
          </cell>
          <cell r="I457" t="str">
            <v>広島市</v>
          </cell>
          <cell r="J457" t="str">
            <v>広島市東区矢賀2-10-67</v>
          </cell>
          <cell r="K457">
            <v>2</v>
          </cell>
          <cell r="L457" t="str">
            <v>令和２年１２月</v>
          </cell>
          <cell r="M457">
            <v>1</v>
          </cell>
          <cell r="N457" t="str">
            <v>階</v>
          </cell>
          <cell r="O457" t="str">
            <v>南校舎東側出入口</v>
          </cell>
          <cell r="P457" t="str">
            <v>1階 南校舎東側出入口</v>
          </cell>
          <cell r="Q457" t="str">
            <v>-</v>
          </cell>
          <cell r="R457" t="str">
            <v>買取</v>
          </cell>
          <cell r="S457" t="str">
            <v>-</v>
          </cell>
          <cell r="T457" t="str">
            <v>Ｒ１０年１２月</v>
          </cell>
          <cell r="U457" t="str">
            <v>×</v>
          </cell>
          <cell r="V457" t="str">
            <v>フィリップス</v>
          </cell>
          <cell r="W457" t="str">
            <v>ハートスタートHS1+</v>
          </cell>
          <cell r="X457" t="str">
            <v>有</v>
          </cell>
          <cell r="Z457" t="str">
            <v>8:30～16:50</v>
          </cell>
          <cell r="AA457" t="str">
            <v>×</v>
          </cell>
          <cell r="AB457" t="str">
            <v>×</v>
          </cell>
          <cell r="AC457" t="str">
            <v>×</v>
          </cell>
          <cell r="AD457" t="str">
            <v>平日：8:30～16:50</v>
          </cell>
          <cell r="AE457" t="str">
            <v>土曜：×　／　日曜：×　／　祝日：×</v>
          </cell>
          <cell r="AI457" t="str">
            <v>教育委員会健康教育課</v>
          </cell>
        </row>
        <row r="458">
          <cell r="G458" t="str">
            <v>八木小学校</v>
          </cell>
          <cell r="H458" t="str">
            <v>広島市</v>
          </cell>
          <cell r="I458" t="str">
            <v>広島市</v>
          </cell>
          <cell r="J458" t="str">
            <v>広島市安佐南区八木9-17-1</v>
          </cell>
          <cell r="K458">
            <v>2</v>
          </cell>
          <cell r="L458" t="str">
            <v>令和２年１２月</v>
          </cell>
          <cell r="M458">
            <v>1</v>
          </cell>
          <cell r="N458" t="str">
            <v>階</v>
          </cell>
          <cell r="O458" t="str">
            <v>正面玄関</v>
          </cell>
          <cell r="P458" t="str">
            <v>1階 正面玄関</v>
          </cell>
          <cell r="Q458" t="str">
            <v>-</v>
          </cell>
          <cell r="R458" t="str">
            <v>買取</v>
          </cell>
          <cell r="S458" t="str">
            <v>-</v>
          </cell>
          <cell r="T458" t="str">
            <v>Ｒ１０年12月</v>
          </cell>
          <cell r="U458" t="str">
            <v>×</v>
          </cell>
          <cell r="V458" t="str">
            <v>フィリップス</v>
          </cell>
          <cell r="W458" t="str">
            <v>ハートスタートHS1+</v>
          </cell>
          <cell r="X458" t="str">
            <v>有</v>
          </cell>
          <cell r="Z458" t="str">
            <v>8:30～16:50</v>
          </cell>
          <cell r="AA458" t="str">
            <v>×</v>
          </cell>
          <cell r="AB458" t="str">
            <v>×</v>
          </cell>
          <cell r="AC458" t="str">
            <v>×</v>
          </cell>
          <cell r="AD458" t="str">
            <v>平日：8:30～16:50</v>
          </cell>
          <cell r="AE458" t="str">
            <v>土曜：×　／　日曜：×　／　祝日：×</v>
          </cell>
          <cell r="AI458" t="str">
            <v>教育委員会健康教育課</v>
          </cell>
        </row>
        <row r="459">
          <cell r="G459" t="str">
            <v>安西小学校</v>
          </cell>
          <cell r="H459" t="str">
            <v>広島市</v>
          </cell>
          <cell r="I459" t="str">
            <v>広島市</v>
          </cell>
          <cell r="J459" t="str">
            <v>広島市安佐南区高取南2-18-1</v>
          </cell>
          <cell r="K459">
            <v>2</v>
          </cell>
          <cell r="L459" t="str">
            <v>令和２年１２月</v>
          </cell>
          <cell r="M459">
            <v>1</v>
          </cell>
          <cell r="N459" t="str">
            <v>階</v>
          </cell>
          <cell r="O459" t="str">
            <v>正面玄関</v>
          </cell>
          <cell r="P459" t="str">
            <v>1階 正面玄関</v>
          </cell>
          <cell r="Q459" t="str">
            <v>-</v>
          </cell>
          <cell r="R459" t="str">
            <v>買取</v>
          </cell>
          <cell r="S459" t="str">
            <v>-</v>
          </cell>
          <cell r="T459" t="str">
            <v>Ｒ１０年１２月</v>
          </cell>
          <cell r="U459" t="str">
            <v>×</v>
          </cell>
          <cell r="V459" t="str">
            <v>フィリップス</v>
          </cell>
          <cell r="W459" t="str">
            <v>ハートスタートHS1+</v>
          </cell>
          <cell r="X459" t="str">
            <v>有</v>
          </cell>
          <cell r="Z459" t="str">
            <v>8:30～16:50</v>
          </cell>
          <cell r="AA459" t="str">
            <v>×</v>
          </cell>
          <cell r="AB459" t="str">
            <v>×</v>
          </cell>
          <cell r="AC459" t="str">
            <v>×</v>
          </cell>
          <cell r="AD459" t="str">
            <v>平日：8:30～16:50</v>
          </cell>
          <cell r="AE459" t="str">
            <v>土曜：×　／　日曜：×　／　祝日：×</v>
          </cell>
          <cell r="AI459" t="str">
            <v>教育委員会健康教育課</v>
          </cell>
        </row>
        <row r="460">
          <cell r="G460" t="str">
            <v>矢野西小学校</v>
          </cell>
          <cell r="H460" t="str">
            <v>広島市</v>
          </cell>
          <cell r="I460" t="str">
            <v>広島市</v>
          </cell>
          <cell r="J460" t="str">
            <v>広島市安芸区矢野西4-5-1</v>
          </cell>
          <cell r="K460">
            <v>2</v>
          </cell>
          <cell r="L460" t="str">
            <v>令和２年１２月</v>
          </cell>
          <cell r="M460">
            <v>1</v>
          </cell>
          <cell r="N460" t="str">
            <v>階</v>
          </cell>
          <cell r="O460" t="str">
            <v>南校舎西側階段下</v>
          </cell>
          <cell r="P460" t="str">
            <v>1階 南校舎西側階段下</v>
          </cell>
          <cell r="Q460" t="str">
            <v>-</v>
          </cell>
          <cell r="R460" t="str">
            <v>買取</v>
          </cell>
          <cell r="S460" t="str">
            <v>-</v>
          </cell>
          <cell r="T460" t="str">
            <v>Ｒ１０年１２月</v>
          </cell>
          <cell r="U460" t="str">
            <v>×</v>
          </cell>
          <cell r="V460" t="str">
            <v>フィリップス</v>
          </cell>
          <cell r="W460" t="str">
            <v>ハートスタートHS1+</v>
          </cell>
          <cell r="X460" t="str">
            <v>有</v>
          </cell>
          <cell r="Z460" t="str">
            <v>8:30～16:50</v>
          </cell>
          <cell r="AA460" t="str">
            <v>×</v>
          </cell>
          <cell r="AB460" t="str">
            <v>×</v>
          </cell>
          <cell r="AC460" t="str">
            <v>×</v>
          </cell>
          <cell r="AD460" t="str">
            <v>平日：8:30～16:50</v>
          </cell>
          <cell r="AE460" t="str">
            <v>土曜：×　／　日曜：×　／　祝日：×</v>
          </cell>
          <cell r="AI460" t="str">
            <v>教育委員会健康教育課</v>
          </cell>
        </row>
        <row r="461">
          <cell r="G461" t="str">
            <v>山田小学校</v>
          </cell>
          <cell r="H461" t="str">
            <v>広島市</v>
          </cell>
          <cell r="I461" t="str">
            <v>広島市</v>
          </cell>
          <cell r="J461" t="str">
            <v>広島市西区山田新町2-21-1</v>
          </cell>
          <cell r="K461">
            <v>2</v>
          </cell>
          <cell r="L461" t="str">
            <v>令和２年１２月</v>
          </cell>
          <cell r="M461">
            <v>1</v>
          </cell>
          <cell r="N461" t="str">
            <v>階</v>
          </cell>
          <cell r="O461" t="str">
            <v>西脱靴室</v>
          </cell>
          <cell r="P461" t="str">
            <v>1階 西脱靴室</v>
          </cell>
          <cell r="Q461" t="str">
            <v>-</v>
          </cell>
          <cell r="R461" t="str">
            <v>買取</v>
          </cell>
          <cell r="S461" t="str">
            <v>-</v>
          </cell>
          <cell r="T461" t="str">
            <v>Ｒ９年６月</v>
          </cell>
          <cell r="U461" t="str">
            <v>×</v>
          </cell>
          <cell r="V461" t="str">
            <v>フィリップス</v>
          </cell>
          <cell r="W461" t="str">
            <v>ハートスタートHS1+</v>
          </cell>
          <cell r="X461" t="str">
            <v>有</v>
          </cell>
          <cell r="Z461" t="str">
            <v>8:30～16:50</v>
          </cell>
          <cell r="AA461" t="str">
            <v>×</v>
          </cell>
          <cell r="AB461" t="str">
            <v>×</v>
          </cell>
          <cell r="AC461" t="str">
            <v>×</v>
          </cell>
          <cell r="AD461" t="str">
            <v>平日：8:30～16:50</v>
          </cell>
          <cell r="AE461" t="str">
            <v>土曜：×　／　日曜：×　／　祝日：×</v>
          </cell>
          <cell r="AI461" t="str">
            <v>教育委員会健康教育課</v>
          </cell>
        </row>
        <row r="462">
          <cell r="G462" t="str">
            <v>吉島小学校</v>
          </cell>
          <cell r="H462" t="str">
            <v>広島市</v>
          </cell>
          <cell r="I462" t="str">
            <v>広島市</v>
          </cell>
          <cell r="J462" t="str">
            <v>広島市中区吉島西3-4-60</v>
          </cell>
          <cell r="K462">
            <v>2</v>
          </cell>
          <cell r="L462" t="str">
            <v>令和２年１２月</v>
          </cell>
          <cell r="M462">
            <v>1</v>
          </cell>
          <cell r="N462" t="str">
            <v>階</v>
          </cell>
          <cell r="O462" t="str">
            <v>正面玄関</v>
          </cell>
          <cell r="P462" t="str">
            <v>1階 正面玄関</v>
          </cell>
          <cell r="Q462" t="str">
            <v>-</v>
          </cell>
          <cell r="R462" t="str">
            <v>買取</v>
          </cell>
          <cell r="S462" t="str">
            <v>-</v>
          </cell>
          <cell r="T462" t="str">
            <v>Ｒ１０年12月</v>
          </cell>
          <cell r="U462" t="str">
            <v>×</v>
          </cell>
          <cell r="V462" t="str">
            <v>フィリップス</v>
          </cell>
          <cell r="W462" t="str">
            <v>ハートスタートHS1+</v>
          </cell>
          <cell r="X462" t="str">
            <v>有</v>
          </cell>
          <cell r="Z462" t="str">
            <v>8:30～16:50</v>
          </cell>
          <cell r="AA462" t="str">
            <v>×</v>
          </cell>
          <cell r="AB462" t="str">
            <v>×</v>
          </cell>
          <cell r="AC462" t="str">
            <v>×</v>
          </cell>
          <cell r="AD462" t="str">
            <v>平日：8:30～16:50</v>
          </cell>
          <cell r="AE462" t="str">
            <v>土曜：×　／　日曜：×　／　祝日：×</v>
          </cell>
          <cell r="AI462" t="str">
            <v>教育委員会健康教育課</v>
          </cell>
        </row>
        <row r="463">
          <cell r="G463" t="str">
            <v>早稲田小学校</v>
          </cell>
          <cell r="H463" t="str">
            <v>広島市</v>
          </cell>
          <cell r="I463" t="str">
            <v>広島市</v>
          </cell>
          <cell r="J463" t="str">
            <v>広島市東区牛田早稲田4-9-1</v>
          </cell>
          <cell r="K463">
            <v>2</v>
          </cell>
          <cell r="L463" t="str">
            <v>令和２年１２月</v>
          </cell>
          <cell r="M463">
            <v>3</v>
          </cell>
          <cell r="N463" t="str">
            <v>階</v>
          </cell>
          <cell r="O463" t="str">
            <v>事務室前玄関</v>
          </cell>
          <cell r="P463" t="str">
            <v>3階 事務室前玄関</v>
          </cell>
          <cell r="Q463" t="str">
            <v>-</v>
          </cell>
          <cell r="R463" t="str">
            <v>買取</v>
          </cell>
          <cell r="S463" t="str">
            <v>-</v>
          </cell>
          <cell r="T463" t="str">
            <v>Ｒ１０年１２月</v>
          </cell>
          <cell r="U463" t="str">
            <v>×</v>
          </cell>
          <cell r="V463" t="str">
            <v>フィリップス</v>
          </cell>
          <cell r="W463" t="str">
            <v>ハートスタートHS1+</v>
          </cell>
          <cell r="X463" t="str">
            <v>有</v>
          </cell>
          <cell r="Z463" t="str">
            <v>8:30～16:50</v>
          </cell>
          <cell r="AA463" t="str">
            <v>×</v>
          </cell>
          <cell r="AB463" t="str">
            <v>×</v>
          </cell>
          <cell r="AC463" t="str">
            <v>×</v>
          </cell>
          <cell r="AD463" t="str">
            <v>平日：8:30～16:50</v>
          </cell>
          <cell r="AE463" t="str">
            <v>土曜：×　／　日曜：×　／　祝日：×</v>
          </cell>
          <cell r="AI463" t="str">
            <v>教育委員会健康教育課</v>
          </cell>
        </row>
        <row r="464">
          <cell r="G464" t="str">
            <v>上温品小学校</v>
          </cell>
          <cell r="H464" t="str">
            <v>広島市</v>
          </cell>
          <cell r="I464" t="str">
            <v>広島市</v>
          </cell>
          <cell r="J464" t="str">
            <v>広島市東区上温品3-4-1</v>
          </cell>
          <cell r="K464">
            <v>2</v>
          </cell>
          <cell r="L464" t="str">
            <v>令和２年１２月</v>
          </cell>
          <cell r="M464">
            <v>1</v>
          </cell>
          <cell r="N464" t="str">
            <v>階</v>
          </cell>
          <cell r="O464" t="str">
            <v>正面玄関</v>
          </cell>
          <cell r="P464" t="str">
            <v>1階 正面玄関</v>
          </cell>
          <cell r="Q464" t="str">
            <v>-</v>
          </cell>
          <cell r="R464" t="str">
            <v>買取</v>
          </cell>
          <cell r="S464" t="str">
            <v>-</v>
          </cell>
          <cell r="T464" t="str">
            <v>Ｒ１０年12月</v>
          </cell>
          <cell r="U464" t="str">
            <v>×</v>
          </cell>
          <cell r="V464" t="str">
            <v>フィリップス</v>
          </cell>
          <cell r="W464" t="str">
            <v>ハートスタートHS1+</v>
          </cell>
          <cell r="X464" t="str">
            <v>有</v>
          </cell>
          <cell r="Z464" t="str">
            <v>8:30～16:50</v>
          </cell>
          <cell r="AA464" t="str">
            <v>×</v>
          </cell>
          <cell r="AB464" t="str">
            <v>×</v>
          </cell>
          <cell r="AC464" t="str">
            <v>×</v>
          </cell>
          <cell r="AD464" t="str">
            <v>平日：8:30～16:50</v>
          </cell>
          <cell r="AE464" t="str">
            <v>土曜：×　／　日曜：×　／　祝日：×</v>
          </cell>
          <cell r="AI464" t="str">
            <v>教育委員会健康教育課</v>
          </cell>
        </row>
        <row r="465">
          <cell r="G465" t="str">
            <v>広島中等教育学校</v>
          </cell>
          <cell r="H465" t="str">
            <v>広島市</v>
          </cell>
          <cell r="I465" t="str">
            <v>広島市</v>
          </cell>
          <cell r="J465" t="str">
            <v>広島市安佐北区三入東1-14-1</v>
          </cell>
          <cell r="K465">
            <v>1</v>
          </cell>
          <cell r="L465" t="str">
            <v>令和３年１０月</v>
          </cell>
          <cell r="M465">
            <v>1</v>
          </cell>
          <cell r="N465" t="str">
            <v>階</v>
          </cell>
          <cell r="O465" t="str">
            <v>生徒脱靴ホール横
（業務員室前廊下）</v>
          </cell>
          <cell r="P465" t="str">
            <v>1階 生徒脱靴ホール横
（業務員室前廊下）</v>
          </cell>
          <cell r="Q465" t="str">
            <v>-</v>
          </cell>
          <cell r="R465" t="str">
            <v>買取</v>
          </cell>
          <cell r="S465" t="str">
            <v>-</v>
          </cell>
          <cell r="T465" t="str">
            <v>Ｒ７年９月</v>
          </cell>
          <cell r="U465" t="str">
            <v>×</v>
          </cell>
          <cell r="V465" t="str">
            <v>フィリップス</v>
          </cell>
          <cell r="W465" t="str">
            <v>ハートスタートＨＳ１＋e</v>
          </cell>
          <cell r="X465" t="str">
            <v>有</v>
          </cell>
          <cell r="Z465" t="str">
            <v>8:30～16:50</v>
          </cell>
          <cell r="AA465" t="str">
            <v>×</v>
          </cell>
          <cell r="AB465" t="str">
            <v>×</v>
          </cell>
          <cell r="AC465" t="str">
            <v>×</v>
          </cell>
          <cell r="AD465" t="str">
            <v>平日：8:30～16:50</v>
          </cell>
          <cell r="AE465" t="str">
            <v>土曜：×　／　日曜：×　／　祝日：×</v>
          </cell>
          <cell r="AI465" t="str">
            <v>教育委員会健康教育課</v>
          </cell>
        </row>
        <row r="466">
          <cell r="G466" t="str">
            <v>基町幼稚園</v>
          </cell>
          <cell r="H466" t="str">
            <v>広島市</v>
          </cell>
          <cell r="I466" t="str">
            <v>広島市</v>
          </cell>
          <cell r="J466" t="str">
            <v>広島市中区基町20-3</v>
          </cell>
          <cell r="K466">
            <v>3</v>
          </cell>
          <cell r="L466" t="str">
            <v>令和３年１０月</v>
          </cell>
          <cell r="M466">
            <v>1</v>
          </cell>
          <cell r="N466" t="str">
            <v>階</v>
          </cell>
          <cell r="O466" t="str">
            <v>保育室４テラス</v>
          </cell>
          <cell r="P466" t="str">
            <v>1階 保育室４テラス</v>
          </cell>
          <cell r="Q466" t="str">
            <v>-</v>
          </cell>
          <cell r="R466" t="str">
            <v>買取</v>
          </cell>
          <cell r="S466" t="str">
            <v>-</v>
          </cell>
          <cell r="T466" t="str">
            <v>Ｒ7年9月</v>
          </cell>
          <cell r="U466" t="str">
            <v>×</v>
          </cell>
          <cell r="V466" t="str">
            <v>フィリップス</v>
          </cell>
          <cell r="W466" t="str">
            <v>ハートスタートHS1+e</v>
          </cell>
          <cell r="X466" t="str">
            <v>有</v>
          </cell>
          <cell r="Z466" t="str">
            <v>8:30～16:50</v>
          </cell>
          <cell r="AA466" t="str">
            <v>×</v>
          </cell>
          <cell r="AB466" t="str">
            <v>×</v>
          </cell>
          <cell r="AC466" t="str">
            <v>×</v>
          </cell>
          <cell r="AD466" t="str">
            <v>平日：8:30～16:50</v>
          </cell>
          <cell r="AE466" t="str">
            <v>土曜：×　／　日曜：×　／　祝日：×</v>
          </cell>
          <cell r="AI466" t="str">
            <v>教育委員会健康教育課</v>
          </cell>
        </row>
        <row r="467">
          <cell r="G467" t="str">
            <v>高陽公民館</v>
          </cell>
          <cell r="H467" t="str">
            <v>広島市</v>
          </cell>
          <cell r="I467" t="str">
            <v>公益財団法人　　　　　　広島市文化財団</v>
          </cell>
          <cell r="J467" t="str">
            <v>広島市安佐北区深川5-13-12</v>
          </cell>
          <cell r="K467">
            <v>2</v>
          </cell>
          <cell r="L467" t="str">
            <v xml:space="preserve">H26 </v>
          </cell>
          <cell r="M467">
            <v>1</v>
          </cell>
          <cell r="N467" t="str">
            <v>階</v>
          </cell>
          <cell r="O467" t="str">
            <v>玄関</v>
          </cell>
          <cell r="P467" t="str">
            <v>1階 玄関</v>
          </cell>
          <cell r="Q467" t="str">
            <v>-</v>
          </cell>
          <cell r="R467" t="str">
            <v>買取</v>
          </cell>
          <cell r="S467" t="str">
            <v>-</v>
          </cell>
          <cell r="T467" t="str">
            <v>R7.6</v>
          </cell>
          <cell r="U467" t="str">
            <v>×</v>
          </cell>
          <cell r="V467" t="str">
            <v>フィリップス</v>
          </cell>
          <cell r="W467" t="str">
            <v>ハートスタートFRx</v>
          </cell>
          <cell r="X467" t="str">
            <v>有</v>
          </cell>
          <cell r="Y467" t="str">
            <v>小児用キー対応</v>
          </cell>
          <cell r="Z467" t="str">
            <v>8:30～22:00（火曜日を除く。）</v>
          </cell>
          <cell r="AA467" t="str">
            <v>8:30～22:00</v>
          </cell>
          <cell r="AB467" t="str">
            <v>8:30～22:00</v>
          </cell>
          <cell r="AC467" t="str">
            <v>×</v>
          </cell>
          <cell r="AD467" t="str">
            <v>平日：8:30～22:00（火曜日を除く。）</v>
          </cell>
          <cell r="AE467" t="str">
            <v>土曜：8:30～22:00　／　日曜：8:30～22:00　／　祝日：×</v>
          </cell>
          <cell r="AI467" t="str">
            <v>高陽公民館</v>
          </cell>
        </row>
        <row r="468">
          <cell r="G468" t="str">
            <v>阿戸認定こども園</v>
          </cell>
          <cell r="H468" t="str">
            <v>広島市</v>
          </cell>
          <cell r="I468" t="str">
            <v>広島市</v>
          </cell>
          <cell r="J468" t="str">
            <v>広島市安芸区阿戸町2622</v>
          </cell>
          <cell r="K468">
            <v>3</v>
          </cell>
          <cell r="L468" t="str">
            <v>R4.5</v>
          </cell>
          <cell r="M468">
            <v>1</v>
          </cell>
          <cell r="N468" t="str">
            <v>階</v>
          </cell>
          <cell r="O468" t="str">
            <v>事務室</v>
          </cell>
          <cell r="P468" t="str">
            <v>1階 事務室</v>
          </cell>
          <cell r="Q468" t="str">
            <v>-</v>
          </cell>
          <cell r="R468" t="str">
            <v>買取</v>
          </cell>
          <cell r="S468" t="str">
            <v>-</v>
          </cell>
          <cell r="T468" t="str">
            <v>R8.5</v>
          </cell>
          <cell r="U468" t="str">
            <v>×</v>
          </cell>
          <cell r="V468" t="str">
            <v>日本光電</v>
          </cell>
          <cell r="W468" t="str">
            <v>カルジオライフ
AED-3100</v>
          </cell>
          <cell r="X468" t="str">
            <v>有</v>
          </cell>
          <cell r="Y468" t="str">
            <v>平成２７年３月　阿戸幼稚園より保管転換</v>
          </cell>
          <cell r="Z468" t="str">
            <v>7:30～18:30
（12/30～1/4を除く）</v>
          </cell>
          <cell r="AA468" t="str">
            <v>7:30～18:30
（12/30～1/4を除く）</v>
          </cell>
          <cell r="AB468" t="str">
            <v>×</v>
          </cell>
          <cell r="AC468" t="str">
            <v>×</v>
          </cell>
          <cell r="AD468" t="str">
            <v>平日：7:30～18:30
（12/30～1/4を除く）</v>
          </cell>
          <cell r="AE468" t="str">
            <v>土曜：7:30～18:30
（12/30～1/4を除く）　／　日曜：×　／　祝日：×</v>
          </cell>
          <cell r="AI468" t="str">
            <v>阿戸認定こども園</v>
          </cell>
        </row>
        <row r="469">
          <cell r="G469" t="str">
            <v>アストラムライン 新白島駅</v>
          </cell>
          <cell r="H469" t="str">
            <v>広島高速交通（株）</v>
          </cell>
          <cell r="I469" t="str">
            <v>広島高速交通(株)</v>
          </cell>
          <cell r="J469" t="str">
            <v>広島市中区西白島町5-2</v>
          </cell>
          <cell r="K469">
            <v>1</v>
          </cell>
          <cell r="L469">
            <v>44592</v>
          </cell>
          <cell r="M469" t="str">
            <v>コンコース</v>
          </cell>
          <cell r="N469" t="str">
            <v>階</v>
          </cell>
          <cell r="O469" t="str">
            <v>駅務室内</v>
          </cell>
          <cell r="P469" t="str">
            <v>コンコース階 駅務室内</v>
          </cell>
          <cell r="R469" t="str">
            <v>配備</v>
          </cell>
          <cell r="S469" t="str">
            <v xml:space="preserve">広島高速交通(株)  </v>
          </cell>
          <cell r="T469">
            <v>45138</v>
          </cell>
          <cell r="U469" t="str">
            <v>×</v>
          </cell>
          <cell r="V469" t="str">
            <v>フィリップス</v>
          </cell>
          <cell r="W469" t="str">
            <v>ハートスタートＨＳ１</v>
          </cell>
          <cell r="X469" t="str">
            <v>有</v>
          </cell>
          <cell r="Y469" t="str">
            <v>R2.3.に機器を更新</v>
          </cell>
          <cell r="Z469" t="str">
            <v>6:00～24:00</v>
          </cell>
          <cell r="AA469" t="str">
            <v>6:00～24:00</v>
          </cell>
          <cell r="AB469" t="str">
            <v>6:00～24:00</v>
          </cell>
          <cell r="AC469" t="str">
            <v>6:00～24:00</v>
          </cell>
          <cell r="AD469" t="str">
            <v>平日：6:00～24:00</v>
          </cell>
          <cell r="AE469" t="str">
            <v>土曜：6:00～24:00　／　日曜：6:00～24:00　／　祝日：6:00～24:00</v>
          </cell>
          <cell r="AI469" t="str">
            <v>広島高速交通株式会社</v>
          </cell>
        </row>
        <row r="470">
          <cell r="G470" t="str">
            <v>福木幼稚園</v>
          </cell>
          <cell r="H470" t="str">
            <v>広島市</v>
          </cell>
          <cell r="I470" t="str">
            <v>広島市</v>
          </cell>
          <cell r="J470" t="str">
            <v>広島市東区馬木9-1-3</v>
          </cell>
          <cell r="K470">
            <v>3</v>
          </cell>
          <cell r="L470" t="str">
            <v>令和３年１０月</v>
          </cell>
          <cell r="M470">
            <v>1</v>
          </cell>
          <cell r="N470" t="str">
            <v>階</v>
          </cell>
          <cell r="O470" t="str">
            <v>職員室テラス側（外）スロープの所</v>
          </cell>
          <cell r="P470" t="str">
            <v>1階 職員室テラス側（外）スロープの所</v>
          </cell>
          <cell r="Q470" t="str">
            <v>-</v>
          </cell>
          <cell r="R470" t="str">
            <v>買取</v>
          </cell>
          <cell r="S470" t="str">
            <v>-</v>
          </cell>
          <cell r="T470" t="str">
            <v>Ｒ7年9月</v>
          </cell>
          <cell r="U470" t="str">
            <v>×</v>
          </cell>
          <cell r="V470" t="str">
            <v>フィリップス</v>
          </cell>
          <cell r="W470" t="str">
            <v>ハートスタートＨＳ１</v>
          </cell>
          <cell r="X470" t="str">
            <v>有</v>
          </cell>
          <cell r="Z470" t="str">
            <v>8:30～16:50</v>
          </cell>
          <cell r="AA470" t="str">
            <v>×</v>
          </cell>
          <cell r="AB470" t="str">
            <v>×</v>
          </cell>
          <cell r="AC470" t="str">
            <v>×</v>
          </cell>
          <cell r="AD470" t="str">
            <v>平日：8:30～16:50</v>
          </cell>
          <cell r="AE470" t="str">
            <v>土曜：×　／　日曜：×　／　祝日：×</v>
          </cell>
          <cell r="AI470" t="str">
            <v>教育委員会健康教育課</v>
          </cell>
        </row>
        <row r="471">
          <cell r="G471" t="str">
            <v>温品幼稚園</v>
          </cell>
          <cell r="H471" t="str">
            <v>広島市</v>
          </cell>
          <cell r="I471" t="str">
            <v>広島市</v>
          </cell>
          <cell r="J471" t="str">
            <v>広島市東区温品7-8-4</v>
          </cell>
          <cell r="K471">
            <v>3</v>
          </cell>
          <cell r="L471" t="str">
            <v>令和３年１０月</v>
          </cell>
          <cell r="M471">
            <v>1</v>
          </cell>
          <cell r="N471" t="str">
            <v>階</v>
          </cell>
          <cell r="O471" t="str">
            <v>職員室外</v>
          </cell>
          <cell r="P471" t="str">
            <v>1階 職員室外</v>
          </cell>
          <cell r="Q471" t="str">
            <v>-</v>
          </cell>
          <cell r="R471" t="str">
            <v>買取</v>
          </cell>
          <cell r="S471" t="str">
            <v>-</v>
          </cell>
          <cell r="T471" t="str">
            <v>Ｒ７年９月</v>
          </cell>
          <cell r="U471" t="str">
            <v>×</v>
          </cell>
          <cell r="V471" t="str">
            <v>フィリップス</v>
          </cell>
          <cell r="W471" t="str">
            <v>ハートスタートHS1+e</v>
          </cell>
          <cell r="X471" t="str">
            <v>有</v>
          </cell>
          <cell r="Z471" t="str">
            <v>8:30～16:50</v>
          </cell>
          <cell r="AA471" t="str">
            <v>×</v>
          </cell>
          <cell r="AB471" t="str">
            <v>×</v>
          </cell>
          <cell r="AC471" t="str">
            <v>×</v>
          </cell>
          <cell r="AD471" t="str">
            <v>平日：8:30～16:50</v>
          </cell>
          <cell r="AE471" t="str">
            <v>土曜：×　／　日曜：×　／　祝日：×</v>
          </cell>
          <cell r="AI471" t="str">
            <v>教育委員会健康教育課</v>
          </cell>
        </row>
        <row r="472">
          <cell r="G472" t="str">
            <v>矢賀幼稚園</v>
          </cell>
          <cell r="H472" t="str">
            <v>広島市</v>
          </cell>
          <cell r="I472" t="str">
            <v>広島市</v>
          </cell>
          <cell r="J472" t="str">
            <v>広島市東区矢賀2-10-5</v>
          </cell>
          <cell r="K472">
            <v>3</v>
          </cell>
          <cell r="L472" t="str">
            <v>令和３年１０月</v>
          </cell>
          <cell r="M472">
            <v>1</v>
          </cell>
          <cell r="N472" t="str">
            <v>階</v>
          </cell>
          <cell r="O472" t="str">
            <v>廊下</v>
          </cell>
          <cell r="P472" t="str">
            <v>1階 廊下</v>
          </cell>
          <cell r="Q472" t="str">
            <v>-</v>
          </cell>
          <cell r="R472" t="str">
            <v>買取</v>
          </cell>
          <cell r="S472" t="str">
            <v>-</v>
          </cell>
          <cell r="T472" t="str">
            <v>Ｒ９年５月</v>
          </cell>
          <cell r="U472" t="str">
            <v>×</v>
          </cell>
          <cell r="V472" t="str">
            <v>フィリップス</v>
          </cell>
          <cell r="W472" t="str">
            <v>ハートスタートHS1+e</v>
          </cell>
          <cell r="X472" t="str">
            <v>有</v>
          </cell>
          <cell r="Z472" t="str">
            <v>8:30～16:50</v>
          </cell>
          <cell r="AA472" t="str">
            <v>×</v>
          </cell>
          <cell r="AB472" t="str">
            <v>×</v>
          </cell>
          <cell r="AC472" t="str">
            <v>×</v>
          </cell>
          <cell r="AD472" t="str">
            <v>平日：8:30～16:50</v>
          </cell>
          <cell r="AE472" t="str">
            <v>土曜：×　／　日曜：×　／　祝日：×</v>
          </cell>
          <cell r="AI472" t="str">
            <v>教育委員会健康教育課</v>
          </cell>
        </row>
        <row r="473">
          <cell r="G473" t="str">
            <v>八木幼稚園</v>
          </cell>
          <cell r="H473" t="str">
            <v>広島市</v>
          </cell>
          <cell r="I473" t="str">
            <v>広島市</v>
          </cell>
          <cell r="J473" t="str">
            <v>広島市安佐南区八木9-17-2</v>
          </cell>
          <cell r="K473">
            <v>3</v>
          </cell>
          <cell r="L473" t="str">
            <v>令和３年１０月</v>
          </cell>
          <cell r="M473">
            <v>1</v>
          </cell>
          <cell r="N473" t="str">
            <v>階</v>
          </cell>
          <cell r="O473" t="str">
            <v>遊戯室外</v>
          </cell>
          <cell r="P473" t="str">
            <v>1階 遊戯室外</v>
          </cell>
          <cell r="Q473" t="str">
            <v>-</v>
          </cell>
          <cell r="R473" t="str">
            <v>買取</v>
          </cell>
          <cell r="S473" t="str">
            <v>-</v>
          </cell>
          <cell r="T473" t="str">
            <v>Ｒ７年９月</v>
          </cell>
          <cell r="U473" t="str">
            <v>×</v>
          </cell>
          <cell r="V473" t="str">
            <v>フィリップス</v>
          </cell>
          <cell r="W473" t="str">
            <v>ハートスタートHS1+e</v>
          </cell>
          <cell r="X473" t="str">
            <v>有</v>
          </cell>
          <cell r="Z473" t="str">
            <v>8:30～16:50</v>
          </cell>
          <cell r="AA473" t="str">
            <v>×</v>
          </cell>
          <cell r="AB473" t="str">
            <v>×</v>
          </cell>
          <cell r="AC473" t="str">
            <v>×</v>
          </cell>
          <cell r="AD473" t="str">
            <v>平日：8:30～16:50</v>
          </cell>
          <cell r="AE473" t="str">
            <v>土曜：×　／　日曜：×　／　祝日：×</v>
          </cell>
          <cell r="AI473" t="str">
            <v>教育委員会健康教育課</v>
          </cell>
        </row>
        <row r="474">
          <cell r="G474" t="str">
            <v>上緑井幼稚園</v>
          </cell>
          <cell r="H474" t="str">
            <v>広島市</v>
          </cell>
          <cell r="I474" t="str">
            <v>広島市</v>
          </cell>
          <cell r="J474" t="str">
            <v>広島市安佐南区緑井8-3-29</v>
          </cell>
          <cell r="K474">
            <v>3</v>
          </cell>
          <cell r="L474" t="str">
            <v>令和３年１０月</v>
          </cell>
          <cell r="M474">
            <v>1</v>
          </cell>
          <cell r="N474" t="str">
            <v>階</v>
          </cell>
          <cell r="O474" t="str">
            <v>職員室前</v>
          </cell>
          <cell r="P474" t="str">
            <v>1階 職員室前</v>
          </cell>
          <cell r="Q474" t="str">
            <v>-</v>
          </cell>
          <cell r="R474" t="str">
            <v>買取</v>
          </cell>
          <cell r="S474" t="str">
            <v>-</v>
          </cell>
          <cell r="T474" t="str">
            <v>Ｒ７年９月</v>
          </cell>
          <cell r="U474" t="str">
            <v>×</v>
          </cell>
          <cell r="V474" t="str">
            <v>フィリップス</v>
          </cell>
          <cell r="W474" t="str">
            <v>ハートスタートHS1+e</v>
          </cell>
          <cell r="X474" t="str">
            <v>有</v>
          </cell>
          <cell r="Z474" t="str">
            <v>8:30～16:50</v>
          </cell>
          <cell r="AA474" t="str">
            <v>×</v>
          </cell>
          <cell r="AB474" t="str">
            <v>×</v>
          </cell>
          <cell r="AC474" t="str">
            <v>×</v>
          </cell>
          <cell r="AD474" t="str">
            <v>平日：8:30～16:50</v>
          </cell>
          <cell r="AE474" t="str">
            <v>土曜：×　／　日曜：×　／　祝日：×</v>
          </cell>
          <cell r="AI474" t="str">
            <v>教育委員会健康教育課</v>
          </cell>
        </row>
        <row r="475">
          <cell r="G475" t="str">
            <v>川内幼稚園</v>
          </cell>
          <cell r="H475" t="str">
            <v>広島市</v>
          </cell>
          <cell r="I475" t="str">
            <v>広島市</v>
          </cell>
          <cell r="J475" t="str">
            <v>広島市安佐南区川内5-40-2</v>
          </cell>
          <cell r="K475">
            <v>3</v>
          </cell>
          <cell r="L475" t="str">
            <v>令和３年１０月</v>
          </cell>
          <cell r="M475">
            <v>1</v>
          </cell>
          <cell r="N475" t="str">
            <v>階</v>
          </cell>
          <cell r="O475" t="str">
            <v>職員室</v>
          </cell>
          <cell r="P475" t="str">
            <v>1階 職員室</v>
          </cell>
          <cell r="Q475" t="str">
            <v>-</v>
          </cell>
          <cell r="R475" t="str">
            <v>買取</v>
          </cell>
          <cell r="S475" t="str">
            <v>-</v>
          </cell>
          <cell r="T475" t="str">
            <v>Ｒ7年9月</v>
          </cell>
          <cell r="U475" t="str">
            <v>×</v>
          </cell>
          <cell r="V475" t="str">
            <v>フィリップス</v>
          </cell>
          <cell r="W475" t="str">
            <v>ハートスタートＨＳ１＋ｅ</v>
          </cell>
          <cell r="X475" t="str">
            <v>有</v>
          </cell>
          <cell r="Z475" t="str">
            <v>8:30～16:50</v>
          </cell>
          <cell r="AA475" t="str">
            <v>×</v>
          </cell>
          <cell r="AB475" t="str">
            <v>×</v>
          </cell>
          <cell r="AC475" t="str">
            <v>×</v>
          </cell>
          <cell r="AD475" t="str">
            <v>平日：8:30～16:50</v>
          </cell>
          <cell r="AE475" t="str">
            <v>土曜：×　／　日曜：×　／　祝日：×</v>
          </cell>
          <cell r="AI475" t="str">
            <v>教育委員会健康教育課</v>
          </cell>
        </row>
        <row r="476">
          <cell r="G476" t="str">
            <v>中筋幼稚園</v>
          </cell>
          <cell r="H476" t="str">
            <v>広島市</v>
          </cell>
          <cell r="I476" t="str">
            <v>広島市</v>
          </cell>
          <cell r="J476" t="str">
            <v>広島市安佐南区中筋3-31-21</v>
          </cell>
          <cell r="K476">
            <v>3</v>
          </cell>
          <cell r="L476" t="str">
            <v>令和３年１０月</v>
          </cell>
          <cell r="M476">
            <v>1</v>
          </cell>
          <cell r="N476" t="str">
            <v>階</v>
          </cell>
          <cell r="O476" t="str">
            <v>職員室前テラス</v>
          </cell>
          <cell r="P476" t="str">
            <v>1階 職員室前テラス</v>
          </cell>
          <cell r="Q476" t="str">
            <v>-</v>
          </cell>
          <cell r="R476" t="str">
            <v>買取</v>
          </cell>
          <cell r="S476" t="str">
            <v>-</v>
          </cell>
          <cell r="T476" t="str">
            <v>Ｒ7年9月</v>
          </cell>
          <cell r="U476" t="str">
            <v>×</v>
          </cell>
          <cell r="V476" t="str">
            <v>フィリップス</v>
          </cell>
          <cell r="W476" t="str">
            <v>ハートスタートHS1+e</v>
          </cell>
          <cell r="X476" t="str">
            <v>有</v>
          </cell>
          <cell r="Z476" t="str">
            <v>8:30～16:50</v>
          </cell>
          <cell r="AA476" t="str">
            <v>×</v>
          </cell>
          <cell r="AB476" t="str">
            <v>×</v>
          </cell>
          <cell r="AC476" t="str">
            <v>×</v>
          </cell>
          <cell r="AD476" t="str">
            <v>平日：8:30～16:50</v>
          </cell>
          <cell r="AE476" t="str">
            <v>土曜：×　／　日曜：×　／　祝日：×</v>
          </cell>
          <cell r="AI476" t="str">
            <v>教育委員会健康教育課</v>
          </cell>
        </row>
        <row r="477">
          <cell r="G477" t="str">
            <v>大町幼稚園</v>
          </cell>
          <cell r="H477" t="str">
            <v>広島市</v>
          </cell>
          <cell r="I477" t="str">
            <v>広島市</v>
          </cell>
          <cell r="J477" t="str">
            <v>広島市安佐南区大町西2-26-1</v>
          </cell>
          <cell r="K477">
            <v>3</v>
          </cell>
          <cell r="L477" t="str">
            <v>令和３年１０月</v>
          </cell>
          <cell r="M477">
            <v>1</v>
          </cell>
          <cell r="N477" t="str">
            <v>階</v>
          </cell>
          <cell r="O477" t="str">
            <v>職員室前テラス</v>
          </cell>
          <cell r="P477" t="str">
            <v>1階 職員室前テラス</v>
          </cell>
          <cell r="Q477" t="str">
            <v>-</v>
          </cell>
          <cell r="R477" t="str">
            <v>買取</v>
          </cell>
          <cell r="S477" t="str">
            <v>-</v>
          </cell>
          <cell r="T477" t="str">
            <v>Ｒ7年9月</v>
          </cell>
          <cell r="U477" t="str">
            <v>×</v>
          </cell>
          <cell r="V477" t="str">
            <v>フィリップス</v>
          </cell>
          <cell r="W477" t="str">
            <v>ハートスタートHS1+e</v>
          </cell>
          <cell r="X477" t="str">
            <v>有</v>
          </cell>
          <cell r="Z477" t="str">
            <v>8:30～16:50</v>
          </cell>
          <cell r="AA477" t="str">
            <v>×</v>
          </cell>
          <cell r="AB477" t="str">
            <v>×</v>
          </cell>
          <cell r="AC477" t="str">
            <v>×</v>
          </cell>
          <cell r="AD477" t="str">
            <v>平日：8:30～16:50</v>
          </cell>
          <cell r="AE477" t="str">
            <v>土曜：×　／　日曜：×　／　祝日：×</v>
          </cell>
          <cell r="AI477" t="str">
            <v>教育委員会健康教育課</v>
          </cell>
        </row>
        <row r="478">
          <cell r="G478" t="str">
            <v>安幼稚園</v>
          </cell>
          <cell r="H478" t="str">
            <v>広島市</v>
          </cell>
          <cell r="I478" t="str">
            <v>広島市</v>
          </cell>
          <cell r="J478" t="str">
            <v>広島市安佐南区上安2-26-18</v>
          </cell>
          <cell r="K478">
            <v>3</v>
          </cell>
          <cell r="L478" t="str">
            <v>令和３年１０月</v>
          </cell>
          <cell r="M478">
            <v>1</v>
          </cell>
          <cell r="N478" t="str">
            <v>階</v>
          </cell>
          <cell r="O478" t="str">
            <v>テラス</v>
          </cell>
          <cell r="P478" t="str">
            <v>1階 テラス</v>
          </cell>
          <cell r="Q478" t="str">
            <v>-</v>
          </cell>
          <cell r="R478" t="str">
            <v>買取</v>
          </cell>
          <cell r="S478" t="str">
            <v>-</v>
          </cell>
          <cell r="T478" t="str">
            <v>Ｒ7年9月</v>
          </cell>
          <cell r="U478" t="str">
            <v>×</v>
          </cell>
          <cell r="V478" t="str">
            <v>フィリップス</v>
          </cell>
          <cell r="W478" t="str">
            <v>ハートスタートHS1+e</v>
          </cell>
          <cell r="X478" t="str">
            <v>有</v>
          </cell>
          <cell r="Z478" t="str">
            <v>8:30～16:50</v>
          </cell>
          <cell r="AA478" t="str">
            <v>×</v>
          </cell>
          <cell r="AB478" t="str">
            <v>×</v>
          </cell>
          <cell r="AC478" t="str">
            <v>×</v>
          </cell>
          <cell r="AD478" t="str">
            <v>平日：8:30～16:50</v>
          </cell>
          <cell r="AE478" t="str">
            <v>土曜：×　／　日曜：×　／　祝日：×</v>
          </cell>
          <cell r="AI478" t="str">
            <v>教育委員会健康教育課</v>
          </cell>
        </row>
        <row r="479">
          <cell r="G479" t="str">
            <v>安西幼稚園</v>
          </cell>
          <cell r="H479" t="str">
            <v>広島市</v>
          </cell>
          <cell r="I479" t="str">
            <v>広島市</v>
          </cell>
          <cell r="J479" t="str">
            <v>広島市安佐南区高取南2-17-1</v>
          </cell>
          <cell r="K479">
            <v>3</v>
          </cell>
          <cell r="L479" t="str">
            <v>令和３年１０月</v>
          </cell>
          <cell r="M479">
            <v>1</v>
          </cell>
          <cell r="N479" t="str">
            <v>階</v>
          </cell>
          <cell r="O479" t="str">
            <v>玄関</v>
          </cell>
          <cell r="P479" t="str">
            <v>1階 玄関</v>
          </cell>
          <cell r="Q479" t="str">
            <v>-</v>
          </cell>
          <cell r="R479" t="str">
            <v>買取</v>
          </cell>
          <cell r="S479" t="str">
            <v>-</v>
          </cell>
          <cell r="T479" t="str">
            <v>Ｒ７年９月</v>
          </cell>
          <cell r="U479" t="str">
            <v>×</v>
          </cell>
          <cell r="V479" t="str">
            <v>フィリップス</v>
          </cell>
          <cell r="W479" t="str">
            <v>ハートスタートHS1+e</v>
          </cell>
          <cell r="X479" t="str">
            <v>有</v>
          </cell>
          <cell r="Z479" t="str">
            <v>8:30～16:50</v>
          </cell>
          <cell r="AA479" t="str">
            <v>×</v>
          </cell>
          <cell r="AB479" t="str">
            <v>×</v>
          </cell>
          <cell r="AC479" t="str">
            <v>×</v>
          </cell>
          <cell r="AD479" t="str">
            <v>平日：8:30～16:50</v>
          </cell>
          <cell r="AE479" t="str">
            <v>土曜：×　／　日曜：×　／　祝日：×</v>
          </cell>
          <cell r="AI479" t="str">
            <v>教育委員会健康教育課</v>
          </cell>
        </row>
        <row r="480">
          <cell r="G480" t="str">
            <v>山本幼稚園</v>
          </cell>
          <cell r="H480" t="str">
            <v>広島市</v>
          </cell>
          <cell r="I480" t="str">
            <v>広島市</v>
          </cell>
          <cell r="J480" t="str">
            <v>広島市安佐南区山本4-12-4</v>
          </cell>
          <cell r="K480">
            <v>3</v>
          </cell>
          <cell r="L480" t="str">
            <v>令和３年１０月</v>
          </cell>
          <cell r="M480">
            <v>1</v>
          </cell>
          <cell r="N480" t="str">
            <v>階</v>
          </cell>
          <cell r="O480" t="str">
            <v>テラス</v>
          </cell>
          <cell r="P480" t="str">
            <v>1階 テラス</v>
          </cell>
          <cell r="Q480" t="str">
            <v>-</v>
          </cell>
          <cell r="R480" t="str">
            <v>買取</v>
          </cell>
          <cell r="S480" t="str">
            <v>-</v>
          </cell>
          <cell r="T480" t="str">
            <v>Ｒ25年9月</v>
          </cell>
          <cell r="U480" t="str">
            <v>×</v>
          </cell>
          <cell r="V480" t="str">
            <v>フィリップス</v>
          </cell>
          <cell r="W480" t="str">
            <v>ハートスタートHS1+e</v>
          </cell>
          <cell r="X480" t="str">
            <v>有</v>
          </cell>
          <cell r="Z480" t="str">
            <v>8:30～16:50</v>
          </cell>
          <cell r="AA480" t="str">
            <v>×</v>
          </cell>
          <cell r="AB480" t="str">
            <v>×</v>
          </cell>
          <cell r="AC480" t="str">
            <v>×</v>
          </cell>
          <cell r="AD480" t="str">
            <v>平日：8:30～16:50</v>
          </cell>
          <cell r="AE480" t="str">
            <v>土曜：×　／　日曜：×　／　祝日：×</v>
          </cell>
          <cell r="AI480" t="str">
            <v>教育委員会健康教育課</v>
          </cell>
        </row>
        <row r="481">
          <cell r="G481" t="str">
            <v>長束幼稚園</v>
          </cell>
          <cell r="H481" t="str">
            <v>広島市</v>
          </cell>
          <cell r="I481" t="str">
            <v>広島市</v>
          </cell>
          <cell r="J481" t="str">
            <v>広島市安佐南区長束2-5-37</v>
          </cell>
          <cell r="K481">
            <v>3</v>
          </cell>
          <cell r="L481" t="str">
            <v>令和３年１０月</v>
          </cell>
          <cell r="M481">
            <v>1</v>
          </cell>
          <cell r="N481" t="str">
            <v>階</v>
          </cell>
          <cell r="O481" t="str">
            <v>職員室前テラス</v>
          </cell>
          <cell r="P481" t="str">
            <v>1階 職員室前テラス</v>
          </cell>
          <cell r="Q481" t="str">
            <v>-</v>
          </cell>
          <cell r="R481" t="str">
            <v>買取</v>
          </cell>
          <cell r="S481" t="str">
            <v>-</v>
          </cell>
          <cell r="T481" t="str">
            <v>Ｒ７年９月</v>
          </cell>
          <cell r="U481" t="str">
            <v>×</v>
          </cell>
          <cell r="V481" t="str">
            <v>フィリップス</v>
          </cell>
          <cell r="W481" t="str">
            <v>ハートスタートHS1+e</v>
          </cell>
          <cell r="X481" t="str">
            <v>有</v>
          </cell>
          <cell r="Z481" t="str">
            <v>8:30～16:50</v>
          </cell>
          <cell r="AA481" t="str">
            <v>×</v>
          </cell>
          <cell r="AB481" t="str">
            <v>×</v>
          </cell>
          <cell r="AC481" t="str">
            <v>×</v>
          </cell>
          <cell r="AD481" t="str">
            <v>平日：8:30～16:50</v>
          </cell>
          <cell r="AE481" t="str">
            <v>土曜：×　／　日曜：×　／　祝日：×</v>
          </cell>
          <cell r="AI481" t="str">
            <v>教育委員会健康教育課</v>
          </cell>
        </row>
        <row r="482">
          <cell r="G482" t="str">
            <v>落合東幼稚園</v>
          </cell>
          <cell r="H482" t="str">
            <v>広島市</v>
          </cell>
          <cell r="I482" t="str">
            <v>広島市</v>
          </cell>
          <cell r="J482" t="str">
            <v>広島市安佐北区落合4-14-1</v>
          </cell>
          <cell r="K482">
            <v>3</v>
          </cell>
          <cell r="L482" t="str">
            <v>令和３年１０月</v>
          </cell>
          <cell r="M482">
            <v>1</v>
          </cell>
          <cell r="N482" t="str">
            <v>階</v>
          </cell>
          <cell r="O482" t="str">
            <v>職員室前テラス</v>
          </cell>
          <cell r="P482" t="str">
            <v>1階 職員室前テラス</v>
          </cell>
          <cell r="Q482" t="str">
            <v>-</v>
          </cell>
          <cell r="R482" t="str">
            <v>買取</v>
          </cell>
          <cell r="S482" t="str">
            <v>-</v>
          </cell>
          <cell r="T482" t="str">
            <v>Ｒ７年９月</v>
          </cell>
          <cell r="U482" t="str">
            <v>×</v>
          </cell>
          <cell r="V482" t="str">
            <v>フィリップス</v>
          </cell>
          <cell r="W482" t="str">
            <v>ハートスタートHS1+e</v>
          </cell>
          <cell r="X482" t="str">
            <v>有</v>
          </cell>
          <cell r="Z482" t="str">
            <v>8:30～16:50</v>
          </cell>
          <cell r="AA482" t="str">
            <v>×</v>
          </cell>
          <cell r="AB482" t="str">
            <v>×</v>
          </cell>
          <cell r="AC482" t="str">
            <v>×</v>
          </cell>
          <cell r="AD482" t="str">
            <v>平日：8:30～16:50</v>
          </cell>
          <cell r="AE482" t="str">
            <v>土曜：×　／　日曜：×　／　祝日：×</v>
          </cell>
          <cell r="AI482" t="str">
            <v>教育委員会健康教育課</v>
          </cell>
        </row>
        <row r="483">
          <cell r="G483" t="str">
            <v>落合幼稚園</v>
          </cell>
          <cell r="H483" t="str">
            <v>広島市</v>
          </cell>
          <cell r="I483" t="str">
            <v>広島市</v>
          </cell>
          <cell r="J483" t="str">
            <v>広島市安佐北区落合南2-13-2</v>
          </cell>
          <cell r="K483">
            <v>3</v>
          </cell>
          <cell r="L483" t="str">
            <v>令和３年１０月</v>
          </cell>
          <cell r="M483">
            <v>1</v>
          </cell>
          <cell r="N483" t="str">
            <v>階</v>
          </cell>
          <cell r="O483" t="str">
            <v>テラス</v>
          </cell>
          <cell r="P483" t="str">
            <v>1階 テラス</v>
          </cell>
          <cell r="Q483" t="str">
            <v>-</v>
          </cell>
          <cell r="R483" t="str">
            <v>買取</v>
          </cell>
          <cell r="S483" t="str">
            <v>-</v>
          </cell>
          <cell r="T483" t="str">
            <v>Ｒ９年５月</v>
          </cell>
          <cell r="U483" t="str">
            <v>×</v>
          </cell>
          <cell r="V483" t="str">
            <v>フィリップス</v>
          </cell>
          <cell r="W483" t="str">
            <v>ハートスタートHS1+e</v>
          </cell>
          <cell r="X483" t="str">
            <v>有</v>
          </cell>
          <cell r="Z483" t="str">
            <v>8:30～16:50</v>
          </cell>
          <cell r="AA483" t="str">
            <v>×</v>
          </cell>
          <cell r="AB483" t="str">
            <v>×</v>
          </cell>
          <cell r="AC483" t="str">
            <v>×</v>
          </cell>
          <cell r="AD483" t="str">
            <v>平日：8:30～16:50</v>
          </cell>
          <cell r="AE483" t="str">
            <v>土曜：×　／　日曜：×　／　祝日：×</v>
          </cell>
          <cell r="AI483" t="str">
            <v>教育委員会健康教育課</v>
          </cell>
        </row>
        <row r="484">
          <cell r="G484" t="str">
            <v>瀬野幼稚園</v>
          </cell>
          <cell r="H484" t="str">
            <v>広島市</v>
          </cell>
          <cell r="I484" t="str">
            <v>広島市</v>
          </cell>
          <cell r="J484" t="str">
            <v>広島市安芸区瀬野1-35-1</v>
          </cell>
          <cell r="K484">
            <v>3</v>
          </cell>
          <cell r="L484" t="str">
            <v>令和３年１０月</v>
          </cell>
          <cell r="M484">
            <v>1</v>
          </cell>
          <cell r="N484" t="str">
            <v>階</v>
          </cell>
          <cell r="O484" t="str">
            <v>テラス</v>
          </cell>
          <cell r="P484" t="str">
            <v>1階 テラス</v>
          </cell>
          <cell r="Q484" t="str">
            <v>-</v>
          </cell>
          <cell r="R484" t="str">
            <v>買取</v>
          </cell>
          <cell r="S484" t="str">
            <v>-</v>
          </cell>
          <cell r="T484" t="str">
            <v>Ｒ7年9月</v>
          </cell>
          <cell r="U484" t="str">
            <v>×</v>
          </cell>
          <cell r="V484" t="str">
            <v>フィリップス</v>
          </cell>
          <cell r="W484" t="str">
            <v>ハートスタートHS1+e</v>
          </cell>
          <cell r="X484" t="str">
            <v>有</v>
          </cell>
          <cell r="Z484" t="str">
            <v>8:30～16:50</v>
          </cell>
          <cell r="AA484" t="str">
            <v>×</v>
          </cell>
          <cell r="AB484" t="str">
            <v>×</v>
          </cell>
          <cell r="AC484" t="str">
            <v>×</v>
          </cell>
          <cell r="AD484" t="str">
            <v>平日：8:30～16:50</v>
          </cell>
          <cell r="AE484" t="str">
            <v>土曜：×　／　日曜：×　／　祝日：×</v>
          </cell>
          <cell r="AI484" t="str">
            <v>教育委員会健康教育課</v>
          </cell>
        </row>
        <row r="485">
          <cell r="G485" t="str">
            <v>船越幼稚園</v>
          </cell>
          <cell r="H485" t="str">
            <v>広島市</v>
          </cell>
          <cell r="I485" t="str">
            <v>広島市</v>
          </cell>
          <cell r="J485" t="str">
            <v>広島市安芸区船越5-22-41</v>
          </cell>
          <cell r="K485">
            <v>3</v>
          </cell>
          <cell r="L485" t="str">
            <v>令和３年１０月</v>
          </cell>
          <cell r="M485">
            <v>1</v>
          </cell>
          <cell r="N485" t="str">
            <v>階</v>
          </cell>
          <cell r="O485" t="str">
            <v>園長室前テラス</v>
          </cell>
          <cell r="P485" t="str">
            <v>1階 園長室前テラス</v>
          </cell>
          <cell r="Q485" t="str">
            <v>-</v>
          </cell>
          <cell r="R485" t="str">
            <v>買取</v>
          </cell>
          <cell r="S485" t="str">
            <v>-</v>
          </cell>
          <cell r="T485" t="str">
            <v>Ｒ７年９月</v>
          </cell>
          <cell r="U485" t="str">
            <v>×</v>
          </cell>
          <cell r="V485" t="str">
            <v>フィリップス</v>
          </cell>
          <cell r="W485" t="str">
            <v>ハートスタートHS1+e</v>
          </cell>
          <cell r="X485" t="str">
            <v>有</v>
          </cell>
          <cell r="Z485" t="str">
            <v>8:30～16:50</v>
          </cell>
          <cell r="AA485" t="str">
            <v>×</v>
          </cell>
          <cell r="AB485" t="str">
            <v>×</v>
          </cell>
          <cell r="AC485" t="str">
            <v>×</v>
          </cell>
          <cell r="AD485" t="str">
            <v>平日：8:30～16:50</v>
          </cell>
          <cell r="AE485" t="str">
            <v>土曜：×　／　日曜：×　／　祝日：×</v>
          </cell>
          <cell r="AI485" t="str">
            <v>教育委員会健康教育課</v>
          </cell>
        </row>
        <row r="486">
          <cell r="G486" t="str">
            <v>矢野幼稚園</v>
          </cell>
          <cell r="H486" t="str">
            <v>広島市</v>
          </cell>
          <cell r="I486" t="str">
            <v>広島市</v>
          </cell>
          <cell r="J486" t="str">
            <v>広島市安芸区矢野西6-12-2</v>
          </cell>
          <cell r="K486">
            <v>3</v>
          </cell>
          <cell r="L486" t="str">
            <v>令和３年１０月</v>
          </cell>
          <cell r="M486">
            <v>1</v>
          </cell>
          <cell r="N486" t="str">
            <v>階</v>
          </cell>
          <cell r="O486" t="str">
            <v>玄関</v>
          </cell>
          <cell r="P486" t="str">
            <v>1階 玄関</v>
          </cell>
          <cell r="Q486" t="str">
            <v>-</v>
          </cell>
          <cell r="R486" t="str">
            <v>買取</v>
          </cell>
          <cell r="S486" t="str">
            <v>-</v>
          </cell>
          <cell r="T486" t="str">
            <v>Ｒ7年9月</v>
          </cell>
          <cell r="U486" t="str">
            <v>×</v>
          </cell>
          <cell r="V486" t="str">
            <v>フィリップス</v>
          </cell>
          <cell r="W486" t="str">
            <v>ハートスタートHS1+e</v>
          </cell>
          <cell r="X486" t="str">
            <v>有</v>
          </cell>
          <cell r="Z486" t="str">
            <v>8:30～16:50</v>
          </cell>
          <cell r="AA486" t="str">
            <v>×</v>
          </cell>
          <cell r="AB486" t="str">
            <v>×</v>
          </cell>
          <cell r="AC486" t="str">
            <v>×</v>
          </cell>
          <cell r="AD486" t="str">
            <v>平日：8:30～16:50</v>
          </cell>
          <cell r="AE486" t="str">
            <v>土曜：×　／　日曜：×　／　祝日：×</v>
          </cell>
          <cell r="AI486" t="str">
            <v>教育委員会健康教育課</v>
          </cell>
        </row>
        <row r="487">
          <cell r="G487" t="str">
            <v>馬木公民館</v>
          </cell>
          <cell r="H487" t="str">
            <v>広島市</v>
          </cell>
          <cell r="I487" t="str">
            <v>公益財団法人　　　　　　広島市文化財団</v>
          </cell>
          <cell r="J487" t="str">
            <v>広島市東区馬木2-565-4</v>
          </cell>
          <cell r="K487">
            <v>2</v>
          </cell>
          <cell r="L487" t="str">
            <v>R4.6</v>
          </cell>
          <cell r="M487">
            <v>1</v>
          </cell>
          <cell r="N487" t="str">
            <v>階</v>
          </cell>
          <cell r="O487" t="str">
            <v>ロビー</v>
          </cell>
          <cell r="P487" t="str">
            <v>1階 ロビー</v>
          </cell>
          <cell r="Q487" t="str">
            <v>-</v>
          </cell>
          <cell r="R487" t="str">
            <v>買取</v>
          </cell>
          <cell r="S487" t="str">
            <v>-</v>
          </cell>
          <cell r="T487" t="str">
            <v>R8.6</v>
          </cell>
          <cell r="U487" t="str">
            <v>×</v>
          </cell>
          <cell r="V487" t="str">
            <v>日本光電</v>
          </cell>
          <cell r="W487" t="str">
            <v>AED-3100</v>
          </cell>
          <cell r="X487" t="str">
            <v>有</v>
          </cell>
          <cell r="Z487" t="str">
            <v>8:30～22:00（火曜日を除く。）</v>
          </cell>
          <cell r="AA487" t="str">
            <v>8:30～22:00</v>
          </cell>
          <cell r="AB487" t="str">
            <v>8:30～22:00</v>
          </cell>
          <cell r="AC487" t="str">
            <v>×</v>
          </cell>
          <cell r="AD487" t="str">
            <v>平日：8:30～22:00（火曜日を除く。）</v>
          </cell>
          <cell r="AE487" t="str">
            <v>土曜：8:30～22:00　／　日曜：8:30～22:00　／　祝日：×</v>
          </cell>
          <cell r="AI487" t="str">
            <v>馬木公民館</v>
          </cell>
        </row>
        <row r="488">
          <cell r="G488" t="str">
            <v>青崎公民館</v>
          </cell>
          <cell r="H488" t="str">
            <v>広島市</v>
          </cell>
          <cell r="I488" t="str">
            <v>公益財団法人　　　　　　広島市文化財団</v>
          </cell>
          <cell r="J488" t="str">
            <v>広島市南区青崎1-12-7</v>
          </cell>
          <cell r="K488">
            <v>2</v>
          </cell>
          <cell r="L488">
            <v>44735</v>
          </cell>
          <cell r="M488">
            <v>1</v>
          </cell>
          <cell r="N488" t="str">
            <v>階</v>
          </cell>
          <cell r="O488" t="str">
            <v>ロビー</v>
          </cell>
          <cell r="P488" t="str">
            <v>1階 ロビー</v>
          </cell>
          <cell r="Q488" t="str">
            <v>-</v>
          </cell>
          <cell r="R488" t="str">
            <v>買取</v>
          </cell>
          <cell r="S488" t="str">
            <v>-</v>
          </cell>
          <cell r="T488" t="str">
            <v>R8.6</v>
          </cell>
          <cell r="U488" t="str">
            <v>×</v>
          </cell>
          <cell r="V488" t="str">
            <v>日本光電</v>
          </cell>
          <cell r="W488" t="str">
            <v>AED-3100</v>
          </cell>
          <cell r="X488" t="str">
            <v>有</v>
          </cell>
          <cell r="Z488" t="str">
            <v>8:30～22:00（火曜日を除く。）</v>
          </cell>
          <cell r="AA488" t="str">
            <v>8:30～22:00</v>
          </cell>
          <cell r="AB488" t="str">
            <v>8:30～22:00</v>
          </cell>
          <cell r="AC488" t="str">
            <v>×</v>
          </cell>
          <cell r="AD488" t="str">
            <v>平日：8:30～22:00（火曜日を除く。）</v>
          </cell>
          <cell r="AE488" t="str">
            <v>土曜：8:30～22:00　／　日曜：8:30～22:00　／　祝日：×</v>
          </cell>
          <cell r="AI488" t="str">
            <v>青崎公民館</v>
          </cell>
        </row>
        <row r="489">
          <cell r="G489" t="str">
            <v>楠那公民館</v>
          </cell>
          <cell r="H489" t="str">
            <v>広島市</v>
          </cell>
          <cell r="I489" t="str">
            <v>公益財団法人　　　　　　広島市文化財団</v>
          </cell>
          <cell r="J489" t="str">
            <v>広島市南区楠那町7-10</v>
          </cell>
          <cell r="K489">
            <v>2</v>
          </cell>
          <cell r="L489">
            <v>44735</v>
          </cell>
          <cell r="M489">
            <v>2</v>
          </cell>
          <cell r="N489" t="str">
            <v>階</v>
          </cell>
          <cell r="O489" t="str">
            <v>事務室出入り口
向かい側</v>
          </cell>
          <cell r="P489" t="str">
            <v>2階 事務室出入り口
向かい側</v>
          </cell>
          <cell r="Q489" t="str">
            <v>-</v>
          </cell>
          <cell r="R489" t="str">
            <v>買取</v>
          </cell>
          <cell r="S489" t="str">
            <v>-</v>
          </cell>
          <cell r="T489" t="str">
            <v>R8.6</v>
          </cell>
          <cell r="U489" t="str">
            <v>×</v>
          </cell>
          <cell r="V489" t="str">
            <v>日本光電</v>
          </cell>
          <cell r="W489" t="str">
            <v>AED-3100</v>
          </cell>
          <cell r="X489" t="str">
            <v>有</v>
          </cell>
          <cell r="Y489" t="str">
            <v>R4年度　機器更新</v>
          </cell>
          <cell r="Z489" t="str">
            <v>8:30～22:00（火曜日を除く。）</v>
          </cell>
          <cell r="AA489" t="str">
            <v>8:30～22:00</v>
          </cell>
          <cell r="AB489" t="str">
            <v>8:30～22:00</v>
          </cell>
          <cell r="AC489" t="str">
            <v>×</v>
          </cell>
          <cell r="AD489" t="str">
            <v>平日：8:30～22:00（火曜日を除く。）</v>
          </cell>
          <cell r="AE489" t="str">
            <v>土曜：8:30～22:00　／　日曜：8:30～22:00　／　祝日：×</v>
          </cell>
          <cell r="AI489" t="str">
            <v>楠那公民館</v>
          </cell>
        </row>
        <row r="490">
          <cell r="G490" t="str">
            <v>安東公民館</v>
          </cell>
          <cell r="H490" t="str">
            <v>広島市</v>
          </cell>
          <cell r="I490" t="str">
            <v>公益財団法人　　　　　　広島市文化財団</v>
          </cell>
          <cell r="J490" t="str">
            <v>広島市安佐南区安東2-16-42</v>
          </cell>
          <cell r="K490">
            <v>2</v>
          </cell>
          <cell r="L490" t="str">
            <v>R4.6</v>
          </cell>
          <cell r="M490">
            <v>1</v>
          </cell>
          <cell r="N490" t="str">
            <v>階</v>
          </cell>
          <cell r="O490" t="str">
            <v>図書室入り口</v>
          </cell>
          <cell r="P490" t="str">
            <v>1階 図書室入り口</v>
          </cell>
          <cell r="Q490" t="str">
            <v>-</v>
          </cell>
          <cell r="R490" t="str">
            <v>買取</v>
          </cell>
          <cell r="S490" t="str">
            <v>-</v>
          </cell>
          <cell r="T490" t="str">
            <v>R8.6</v>
          </cell>
          <cell r="U490" t="str">
            <v>×</v>
          </cell>
          <cell r="V490" t="str">
            <v>日本光電</v>
          </cell>
          <cell r="W490" t="str">
            <v>AED-3100</v>
          </cell>
          <cell r="X490" t="str">
            <v>有</v>
          </cell>
          <cell r="Z490" t="str">
            <v>8:30～22:00（火曜日を除く。）</v>
          </cell>
          <cell r="AA490" t="str">
            <v>8:30～22:00</v>
          </cell>
          <cell r="AB490" t="str">
            <v>8:30～22:00</v>
          </cell>
          <cell r="AC490" t="str">
            <v>×</v>
          </cell>
          <cell r="AD490" t="str">
            <v>平日：8:30～22:00（火曜日を除く。）</v>
          </cell>
          <cell r="AE490" t="str">
            <v>土曜：8:30～22:00　／　日曜：8:30～22:00　／　祝日：×</v>
          </cell>
          <cell r="AI490" t="str">
            <v>安東公民館</v>
          </cell>
        </row>
        <row r="491">
          <cell r="G491" t="str">
            <v>安佐公民館</v>
          </cell>
          <cell r="H491" t="str">
            <v>広島市</v>
          </cell>
          <cell r="I491" t="str">
            <v>公益財団法人　　　　　　広島市文化財団</v>
          </cell>
          <cell r="J491" t="str">
            <v>広島市安佐北区安佐町大字飯室3455-1</v>
          </cell>
          <cell r="K491">
            <v>2</v>
          </cell>
          <cell r="L491" t="str">
            <v>R4.6</v>
          </cell>
          <cell r="M491">
            <v>1</v>
          </cell>
          <cell r="N491" t="str">
            <v>階</v>
          </cell>
          <cell r="O491" t="str">
            <v>正面玄関入り口横</v>
          </cell>
          <cell r="P491" t="str">
            <v>1階 正面玄関入り口横</v>
          </cell>
          <cell r="Q491" t="str">
            <v>-</v>
          </cell>
          <cell r="R491" t="str">
            <v>買取</v>
          </cell>
          <cell r="S491" t="str">
            <v>-</v>
          </cell>
          <cell r="T491" t="str">
            <v>R8.6</v>
          </cell>
          <cell r="U491" t="str">
            <v>×</v>
          </cell>
          <cell r="V491" t="str">
            <v>日本光電</v>
          </cell>
          <cell r="W491" t="str">
            <v>カルジオライフ
AED-3100</v>
          </cell>
          <cell r="X491" t="str">
            <v>有</v>
          </cell>
          <cell r="Y491" t="str">
            <v>小児用モードは未就学児対象</v>
          </cell>
          <cell r="Z491" t="str">
            <v>8:30～22:00（火曜日を除く。）</v>
          </cell>
          <cell r="AA491" t="str">
            <v>8:30～22:00</v>
          </cell>
          <cell r="AB491" t="str">
            <v>8:30～22:00</v>
          </cell>
          <cell r="AC491" t="str">
            <v>×</v>
          </cell>
          <cell r="AD491" t="str">
            <v>平日：8:30～22:00（火曜日を除く。）</v>
          </cell>
          <cell r="AE491" t="str">
            <v>土曜：8:30～22:00　／　日曜：8:30～22:00　／　祝日：×</v>
          </cell>
          <cell r="AI491" t="str">
            <v>安佐公民館</v>
          </cell>
        </row>
        <row r="492">
          <cell r="G492" t="str">
            <v>白木公民館</v>
          </cell>
          <cell r="H492" t="str">
            <v>広島市</v>
          </cell>
          <cell r="I492" t="str">
            <v>公益財団法人　　　　　　広島市文化財団</v>
          </cell>
          <cell r="J492" t="str">
            <v>広島市安佐北区白木町大字秋山2391-4</v>
          </cell>
          <cell r="K492">
            <v>2</v>
          </cell>
          <cell r="L492" t="str">
            <v>令和4年6月</v>
          </cell>
          <cell r="M492">
            <v>1</v>
          </cell>
          <cell r="N492" t="str">
            <v>階</v>
          </cell>
          <cell r="O492" t="str">
            <v>ロビー</v>
          </cell>
          <cell r="P492" t="str">
            <v>1階 ロビー</v>
          </cell>
          <cell r="Q492" t="str">
            <v>-</v>
          </cell>
          <cell r="R492" t="str">
            <v>買取</v>
          </cell>
          <cell r="S492" t="str">
            <v>-</v>
          </cell>
          <cell r="T492" t="str">
            <v>R8.6</v>
          </cell>
          <cell r="U492" t="str">
            <v>×</v>
          </cell>
          <cell r="V492" t="str">
            <v>日本光電</v>
          </cell>
          <cell r="W492" t="str">
            <v>ＡＥＤ-3100
カルジオライフ</v>
          </cell>
          <cell r="X492" t="str">
            <v>有</v>
          </cell>
          <cell r="Z492" t="str">
            <v>8:30～22:00（火曜日を除く。）</v>
          </cell>
          <cell r="AA492" t="str">
            <v>8:30～22:00</v>
          </cell>
          <cell r="AB492" t="str">
            <v>8:30～22:00</v>
          </cell>
          <cell r="AC492" t="str">
            <v>×</v>
          </cell>
          <cell r="AD492" t="str">
            <v>平日：8:30～22:00（火曜日を除く。）</v>
          </cell>
          <cell r="AE492" t="str">
            <v>土曜：8:30～22:00　／　日曜：8:30～22:00　／　祝日：×</v>
          </cell>
          <cell r="AI492" t="str">
            <v>白木公民館</v>
          </cell>
        </row>
        <row r="493">
          <cell r="G493" t="str">
            <v>阿戸公民館</v>
          </cell>
          <cell r="H493" t="str">
            <v>広島市</v>
          </cell>
          <cell r="I493" t="str">
            <v>公益財団法人　　　　　　広島市文化財団</v>
          </cell>
          <cell r="J493" t="str">
            <v>広島市安芸区阿戸町6166</v>
          </cell>
          <cell r="K493">
            <v>2</v>
          </cell>
          <cell r="L493">
            <v>44741</v>
          </cell>
          <cell r="M493">
            <v>1</v>
          </cell>
          <cell r="N493" t="str">
            <v>階</v>
          </cell>
          <cell r="O493" t="str">
            <v>ロビー</v>
          </cell>
          <cell r="P493" t="str">
            <v>1階 ロビー</v>
          </cell>
          <cell r="Q493" t="str">
            <v>-</v>
          </cell>
          <cell r="R493" t="str">
            <v>買取</v>
          </cell>
          <cell r="S493" t="str">
            <v>-</v>
          </cell>
          <cell r="T493" t="str">
            <v>R8.6</v>
          </cell>
          <cell r="U493" t="str">
            <v>×</v>
          </cell>
          <cell r="V493" t="str">
            <v>日本光電</v>
          </cell>
          <cell r="W493" t="str">
            <v>カルジオライフ
ＡＥＤ－３１００</v>
          </cell>
          <cell r="X493" t="str">
            <v>有</v>
          </cell>
          <cell r="Z493" t="str">
            <v>8:30～22:00（火曜日を除く。）</v>
          </cell>
          <cell r="AA493" t="str">
            <v>8:30～22:00</v>
          </cell>
          <cell r="AB493" t="str">
            <v>8:30～22:00</v>
          </cell>
          <cell r="AC493" t="str">
            <v>×</v>
          </cell>
          <cell r="AD493" t="str">
            <v>平日：8:30～22:00（火曜日を除く。）</v>
          </cell>
          <cell r="AE493" t="str">
            <v>土曜：8:30～22:00　／　日曜：8:30～22:00　／　祝日：×</v>
          </cell>
          <cell r="AI493" t="str">
            <v>阿戸公民館</v>
          </cell>
        </row>
        <row r="494">
          <cell r="G494" t="str">
            <v>藤の木公民館</v>
          </cell>
          <cell r="H494" t="str">
            <v>広島市</v>
          </cell>
          <cell r="I494" t="str">
            <v>公益財団法人　　　　　　広島市文化財団</v>
          </cell>
          <cell r="J494" t="str">
            <v>広島市佐伯区藤の木2-27-7</v>
          </cell>
          <cell r="K494">
            <v>2</v>
          </cell>
          <cell r="L494" t="str">
            <v>R4.6</v>
          </cell>
          <cell r="M494">
            <v>1</v>
          </cell>
          <cell r="N494" t="str">
            <v>階</v>
          </cell>
          <cell r="O494" t="str">
            <v>ロビー</v>
          </cell>
          <cell r="P494" t="str">
            <v>1階 ロビー</v>
          </cell>
          <cell r="Q494" t="str">
            <v>-</v>
          </cell>
          <cell r="R494" t="str">
            <v>買取</v>
          </cell>
          <cell r="S494" t="str">
            <v>-</v>
          </cell>
          <cell r="T494" t="str">
            <v>R8.6</v>
          </cell>
          <cell r="U494" t="str">
            <v>×</v>
          </cell>
          <cell r="V494" t="str">
            <v>日本光電</v>
          </cell>
          <cell r="W494" t="str">
            <v>AED 3100</v>
          </cell>
          <cell r="X494" t="str">
            <v>有</v>
          </cell>
          <cell r="Z494" t="str">
            <v>8:30～22:00（火曜日を除く。）</v>
          </cell>
          <cell r="AA494" t="str">
            <v>8:30～22:00</v>
          </cell>
          <cell r="AB494" t="str">
            <v>8:30～22:00</v>
          </cell>
          <cell r="AC494" t="str">
            <v>×</v>
          </cell>
          <cell r="AD494" t="str">
            <v>平日：8:30～22:00（火曜日を除く。）</v>
          </cell>
          <cell r="AE494" t="str">
            <v>土曜：8:30～22:00　／　日曜：8:30～22:00　／　祝日：×</v>
          </cell>
          <cell r="AI494" t="str">
            <v>藤の木公民館</v>
          </cell>
        </row>
        <row r="495">
          <cell r="G495" t="str">
            <v>石内公民館</v>
          </cell>
          <cell r="H495" t="str">
            <v>広島市</v>
          </cell>
          <cell r="I495" t="str">
            <v>公益財団法人　　　　　　広島市文化財団</v>
          </cell>
          <cell r="J495" t="str">
            <v>広島市佐伯区五日市町石内3289-1</v>
          </cell>
          <cell r="K495">
            <v>2</v>
          </cell>
          <cell r="L495">
            <v>44735</v>
          </cell>
          <cell r="M495">
            <v>1</v>
          </cell>
          <cell r="N495" t="str">
            <v>階</v>
          </cell>
          <cell r="O495" t="str">
            <v>ロビー</v>
          </cell>
          <cell r="P495" t="str">
            <v>1階 ロビー</v>
          </cell>
          <cell r="Q495" t="str">
            <v>-</v>
          </cell>
          <cell r="R495" t="str">
            <v>買取</v>
          </cell>
          <cell r="S495" t="str">
            <v>-</v>
          </cell>
          <cell r="T495" t="str">
            <v>R8.6　</v>
          </cell>
          <cell r="U495" t="str">
            <v>×</v>
          </cell>
          <cell r="V495" t="str">
            <v>日本光電</v>
          </cell>
          <cell r="W495" t="str">
            <v>AED 3100</v>
          </cell>
          <cell r="X495" t="str">
            <v>有</v>
          </cell>
          <cell r="Z495" t="str">
            <v>8:30～22:00（火曜日を除く。）</v>
          </cell>
          <cell r="AA495" t="str">
            <v>8:30～22:00</v>
          </cell>
          <cell r="AB495" t="str">
            <v>8:30～22:00</v>
          </cell>
          <cell r="AC495" t="str">
            <v>×</v>
          </cell>
          <cell r="AD495" t="str">
            <v>平日：8:30～22:00（火曜日を除く。）</v>
          </cell>
          <cell r="AE495" t="str">
            <v>土曜：8:30～22:00　／　日曜：8:30～22:00　／　祝日：×</v>
          </cell>
          <cell r="AI495" t="str">
            <v>石内公民館</v>
          </cell>
        </row>
        <row r="496">
          <cell r="G496" t="str">
            <v>吉見園公民館</v>
          </cell>
          <cell r="H496" t="str">
            <v>広島市</v>
          </cell>
          <cell r="I496" t="str">
            <v>公益財団法人　　　　　　広島市文化財団</v>
          </cell>
          <cell r="J496" t="str">
            <v>広島市佐伯区吉見園13-1</v>
          </cell>
          <cell r="K496">
            <v>2</v>
          </cell>
          <cell r="L496">
            <v>44739</v>
          </cell>
          <cell r="M496">
            <v>1</v>
          </cell>
          <cell r="N496" t="str">
            <v>階</v>
          </cell>
          <cell r="O496" t="str">
            <v>正面玄関</v>
          </cell>
          <cell r="P496" t="str">
            <v>1階 正面玄関</v>
          </cell>
          <cell r="Q496" t="str">
            <v>-</v>
          </cell>
          <cell r="R496" t="str">
            <v>買取</v>
          </cell>
          <cell r="S496" t="str">
            <v>-</v>
          </cell>
          <cell r="T496" t="str">
            <v>R8.6</v>
          </cell>
          <cell r="U496" t="str">
            <v>×</v>
          </cell>
          <cell r="V496" t="str">
            <v>日本光電</v>
          </cell>
          <cell r="W496" t="str">
            <v>AED-3100シリーズカルジオライフ</v>
          </cell>
          <cell r="X496" t="str">
            <v>有</v>
          </cell>
          <cell r="Z496" t="str">
            <v>8:30～22:00（火曜日を除く。）</v>
          </cell>
          <cell r="AA496" t="str">
            <v>8:30～22:00</v>
          </cell>
          <cell r="AB496" t="str">
            <v>8:30～22:00</v>
          </cell>
          <cell r="AC496" t="str">
            <v>×</v>
          </cell>
          <cell r="AD496" t="str">
            <v>平日：8:30～22:00（火曜日を除く。）</v>
          </cell>
          <cell r="AE496" t="str">
            <v>土曜：8:30～22:00　／　日曜：8:30～22:00　／　祝日：×</v>
          </cell>
          <cell r="AI496" t="str">
            <v>吉見園公民館</v>
          </cell>
        </row>
        <row r="497">
          <cell r="G497" t="str">
            <v>河内公民館</v>
          </cell>
          <cell r="H497" t="str">
            <v>広島市</v>
          </cell>
          <cell r="I497" t="str">
            <v>公益財団法人　　　　　　広島市文化財団</v>
          </cell>
          <cell r="J497" t="str">
            <v>広島市佐伯区五日市町大字上河内537</v>
          </cell>
          <cell r="K497">
            <v>2</v>
          </cell>
          <cell r="L497" t="str">
            <v>R4.6</v>
          </cell>
          <cell r="M497">
            <v>1</v>
          </cell>
          <cell r="N497" t="str">
            <v>階</v>
          </cell>
          <cell r="O497" t="str">
            <v>正面入り口
事務室横</v>
          </cell>
          <cell r="P497" t="str">
            <v>1階 正面入り口
事務室横</v>
          </cell>
          <cell r="Q497" t="str">
            <v>-</v>
          </cell>
          <cell r="R497" t="str">
            <v>買取</v>
          </cell>
          <cell r="S497" t="str">
            <v>-</v>
          </cell>
          <cell r="T497" t="str">
            <v>R8.6</v>
          </cell>
          <cell r="U497" t="str">
            <v>×</v>
          </cell>
          <cell r="V497" t="str">
            <v>日本光電</v>
          </cell>
          <cell r="W497" t="str">
            <v>AED-3100</v>
          </cell>
          <cell r="X497" t="str">
            <v>有</v>
          </cell>
          <cell r="Z497" t="str">
            <v>8:30～22:00（火曜日を除く。）</v>
          </cell>
          <cell r="AA497" t="str">
            <v>8:30～22:00</v>
          </cell>
          <cell r="AB497" t="str">
            <v>8:30～22:00</v>
          </cell>
          <cell r="AC497" t="str">
            <v>×</v>
          </cell>
          <cell r="AD497" t="str">
            <v>平日：8:30～22:00（火曜日を除く。）</v>
          </cell>
          <cell r="AE497" t="str">
            <v>土曜：8:30～22:00　／　日曜：8:30～22:00　／　祝日：×</v>
          </cell>
          <cell r="AI497" t="str">
            <v>河内公民館</v>
          </cell>
        </row>
        <row r="498">
          <cell r="G498" t="str">
            <v>皆賀公民館</v>
          </cell>
          <cell r="H498" t="str">
            <v>広島市</v>
          </cell>
          <cell r="I498" t="str">
            <v>公益財団法人　　　　　　広島市文化財団</v>
          </cell>
          <cell r="J498" t="str">
            <v>広島市佐伯区五日市町昭和台34-2</v>
          </cell>
          <cell r="K498">
            <v>2</v>
          </cell>
          <cell r="L498" t="str">
            <v>R4.6</v>
          </cell>
          <cell r="M498">
            <v>1</v>
          </cell>
          <cell r="N498" t="str">
            <v>階</v>
          </cell>
          <cell r="O498" t="str">
            <v>正面玄関横</v>
          </cell>
          <cell r="P498" t="str">
            <v>1階 正面玄関横</v>
          </cell>
          <cell r="Q498" t="str">
            <v>-</v>
          </cell>
          <cell r="R498" t="str">
            <v>買取</v>
          </cell>
          <cell r="S498" t="str">
            <v>-</v>
          </cell>
          <cell r="T498" t="str">
            <v>R8.6</v>
          </cell>
          <cell r="U498" t="str">
            <v>×</v>
          </cell>
          <cell r="V498" t="str">
            <v>日本光電</v>
          </cell>
          <cell r="W498" t="str">
            <v>AED-3100</v>
          </cell>
          <cell r="X498" t="str">
            <v>有</v>
          </cell>
          <cell r="Z498" t="str">
            <v>8:30～22:00（火曜日を除く。）</v>
          </cell>
          <cell r="AA498" t="str">
            <v>8:30～22:00</v>
          </cell>
          <cell r="AB498" t="str">
            <v>8:30～22:00</v>
          </cell>
          <cell r="AC498" t="str">
            <v>×</v>
          </cell>
          <cell r="AD498" t="str">
            <v>平日：8:30～22:00（火曜日を除く。）</v>
          </cell>
          <cell r="AE498" t="str">
            <v>土曜：8:30～22:00　／　日曜：8:30～22:00　／　祝日：×</v>
          </cell>
          <cell r="AI498" t="str">
            <v>皆賀公民館</v>
          </cell>
        </row>
        <row r="499">
          <cell r="G499" t="str">
            <v>利松公民館</v>
          </cell>
          <cell r="H499" t="str">
            <v>広島市</v>
          </cell>
          <cell r="I499" t="str">
            <v>公益財団法人　　　　　　広島市文化財団</v>
          </cell>
          <cell r="J499" t="str">
            <v>広島市佐伯区利松1-18-15</v>
          </cell>
          <cell r="K499">
            <v>2</v>
          </cell>
          <cell r="L499" t="str">
            <v>R7.1</v>
          </cell>
          <cell r="M499">
            <v>1</v>
          </cell>
          <cell r="N499" t="str">
            <v>階</v>
          </cell>
          <cell r="O499" t="str">
            <v>正面入口奥</v>
          </cell>
          <cell r="P499" t="str">
            <v>1階 正面入口奥</v>
          </cell>
          <cell r="Q499" t="str">
            <v>-</v>
          </cell>
          <cell r="R499" t="str">
            <v>買取</v>
          </cell>
          <cell r="S499" t="str">
            <v>-</v>
          </cell>
          <cell r="T499" t="str">
            <v>R8.6</v>
          </cell>
          <cell r="U499" t="str">
            <v>×</v>
          </cell>
          <cell r="V499" t="str">
            <v>日本光電</v>
          </cell>
          <cell r="W499" t="str">
            <v>カレジオライフ　AED－3100</v>
          </cell>
          <cell r="X499" t="str">
            <v>有</v>
          </cell>
          <cell r="Z499" t="str">
            <v>8:30～22:00（火曜日を除く。）</v>
          </cell>
          <cell r="AA499" t="str">
            <v>8:30～22:00</v>
          </cell>
          <cell r="AB499" t="str">
            <v>8:30～22:00</v>
          </cell>
          <cell r="AC499" t="str">
            <v>×</v>
          </cell>
          <cell r="AD499" t="str">
            <v>平日：8:30～22:00（火曜日を除く。）</v>
          </cell>
          <cell r="AE499" t="str">
            <v>土曜：8:30～22:00　／　日曜：8:30～22:00　／　祝日：×</v>
          </cell>
          <cell r="AI499" t="str">
            <v>利松公民館</v>
          </cell>
        </row>
        <row r="500">
          <cell r="G500" t="str">
            <v>美隅公民館</v>
          </cell>
          <cell r="H500" t="str">
            <v>広島市</v>
          </cell>
          <cell r="I500" t="str">
            <v>公益財団法人　　　　　　広島市文化財団</v>
          </cell>
          <cell r="J500" t="str">
            <v>広島市佐伯区美の里2-1-25</v>
          </cell>
          <cell r="K500">
            <v>2</v>
          </cell>
          <cell r="L500">
            <v>44739</v>
          </cell>
          <cell r="M500">
            <v>1</v>
          </cell>
          <cell r="N500" t="str">
            <v>階</v>
          </cell>
          <cell r="O500" t="str">
            <v>廊下</v>
          </cell>
          <cell r="P500" t="str">
            <v>1階 廊下</v>
          </cell>
          <cell r="Q500" t="str">
            <v>-</v>
          </cell>
          <cell r="R500" t="str">
            <v>買取</v>
          </cell>
          <cell r="S500" t="str">
            <v>-</v>
          </cell>
          <cell r="T500" t="str">
            <v>R8.6</v>
          </cell>
          <cell r="U500" t="str">
            <v>×</v>
          </cell>
          <cell r="V500" t="str">
            <v>日本光電</v>
          </cell>
          <cell r="W500" t="str">
            <v>ＡＥＤ-3100
カルジオライフ</v>
          </cell>
          <cell r="X500" t="str">
            <v>有</v>
          </cell>
          <cell r="Z500" t="str">
            <v>8:30～22:00（火曜日を除く。）</v>
          </cell>
          <cell r="AA500" t="str">
            <v>8:30～22:00</v>
          </cell>
          <cell r="AB500" t="str">
            <v>8:30～22:00</v>
          </cell>
          <cell r="AC500" t="str">
            <v>×</v>
          </cell>
          <cell r="AD500" t="str">
            <v>平日：8:30～22:00（火曜日を除く。）</v>
          </cell>
          <cell r="AE500" t="str">
            <v>土曜：8:30～22:00　／　日曜：8:30～22:00　／　祝日：×</v>
          </cell>
          <cell r="AI500" t="str">
            <v>美隅公民館</v>
          </cell>
        </row>
        <row r="501">
          <cell r="G501" t="str">
            <v>湯来西公民館</v>
          </cell>
          <cell r="H501" t="str">
            <v>広島市</v>
          </cell>
          <cell r="I501" t="str">
            <v>公益財団法人　　　　　　広島市文化財団</v>
          </cell>
          <cell r="J501" t="str">
            <v>広島市佐伯区湯来町大字多田2712</v>
          </cell>
          <cell r="K501">
            <v>2</v>
          </cell>
          <cell r="L501" t="str">
            <v>R4</v>
          </cell>
          <cell r="M501">
            <v>1</v>
          </cell>
          <cell r="N501" t="str">
            <v>階</v>
          </cell>
          <cell r="O501" t="str">
            <v>受付窓口横</v>
          </cell>
          <cell r="P501" t="str">
            <v>1階 受付窓口横</v>
          </cell>
          <cell r="Q501" t="str">
            <v>-</v>
          </cell>
          <cell r="R501" t="str">
            <v>買取</v>
          </cell>
          <cell r="S501" t="str">
            <v>-</v>
          </cell>
          <cell r="T501" t="str">
            <v>R8.6</v>
          </cell>
          <cell r="U501" t="str">
            <v>×</v>
          </cell>
          <cell r="V501" t="str">
            <v>日本光電</v>
          </cell>
          <cell r="W501" t="str">
            <v>AED-3100</v>
          </cell>
          <cell r="X501" t="str">
            <v>有</v>
          </cell>
          <cell r="Z501" t="str">
            <v>8:30～22:00（火曜日を除く。）</v>
          </cell>
          <cell r="AA501" t="str">
            <v>8:30～22:00</v>
          </cell>
          <cell r="AB501" t="str">
            <v>8:30～22:00</v>
          </cell>
          <cell r="AC501" t="str">
            <v>×</v>
          </cell>
          <cell r="AD501" t="str">
            <v>平日：8:30～22:00（火曜日を除く。）</v>
          </cell>
          <cell r="AE501" t="str">
            <v>土曜：8:30～22:00　／　日曜：8:30～22:00　／　祝日：×</v>
          </cell>
          <cell r="AI501" t="str">
            <v>湯来西公民館</v>
          </cell>
        </row>
        <row r="502">
          <cell r="G502" t="str">
            <v>湯来南公民館</v>
          </cell>
          <cell r="H502" t="str">
            <v>広島市</v>
          </cell>
          <cell r="I502" t="str">
            <v>公益財団法人　　　　　　広島市文化財団</v>
          </cell>
          <cell r="J502" t="str">
            <v>広島市佐伯区湯来町大字伏谷13-1</v>
          </cell>
          <cell r="K502">
            <v>2</v>
          </cell>
          <cell r="L502" t="str">
            <v>R04</v>
          </cell>
          <cell r="M502">
            <v>2</v>
          </cell>
          <cell r="N502" t="str">
            <v>階</v>
          </cell>
          <cell r="O502" t="str">
            <v>正面玄関横</v>
          </cell>
          <cell r="P502" t="str">
            <v>2階 正面玄関横</v>
          </cell>
          <cell r="Q502" t="str">
            <v>-</v>
          </cell>
          <cell r="R502" t="str">
            <v>買取</v>
          </cell>
          <cell r="S502" t="str">
            <v>-</v>
          </cell>
          <cell r="T502" t="str">
            <v>R8.6</v>
          </cell>
          <cell r="U502" t="str">
            <v>×</v>
          </cell>
          <cell r="V502" t="str">
            <v>日本光電</v>
          </cell>
          <cell r="W502" t="str">
            <v>カルジオライフAED-3100</v>
          </cell>
          <cell r="X502" t="str">
            <v>有</v>
          </cell>
          <cell r="Z502" t="str">
            <v>8:30～22:00（火曜日を除く。）</v>
          </cell>
          <cell r="AA502" t="str">
            <v>8:30～22:00</v>
          </cell>
          <cell r="AB502" t="str">
            <v>8:30～22:00</v>
          </cell>
          <cell r="AC502" t="str">
            <v>×</v>
          </cell>
          <cell r="AD502" t="str">
            <v>平日：8:30～22:00（火曜日を除く。）</v>
          </cell>
          <cell r="AE502" t="str">
            <v>土曜：8:30～22:00　／　日曜：8:30～22:00　／　祝日：×</v>
          </cell>
          <cell r="AI502" t="str">
            <v>湯来南公民館</v>
          </cell>
        </row>
        <row r="503">
          <cell r="G503" t="str">
            <v>旧日本銀行広島支店</v>
          </cell>
          <cell r="H503" t="str">
            <v>広島市</v>
          </cell>
          <cell r="I503" t="str">
            <v>広島市</v>
          </cell>
          <cell r="J503" t="str">
            <v>広島市中区袋町5-21</v>
          </cell>
          <cell r="K503">
            <v>2</v>
          </cell>
          <cell r="L503" t="str">
            <v>R5.3</v>
          </cell>
          <cell r="M503">
            <v>1</v>
          </cell>
          <cell r="N503" t="str">
            <v>階</v>
          </cell>
          <cell r="O503" t="str">
            <v>ロビー</v>
          </cell>
          <cell r="P503" t="str">
            <v>1階 ロビー</v>
          </cell>
          <cell r="Q503" t="str">
            <v>-</v>
          </cell>
          <cell r="R503" t="str">
            <v>買取</v>
          </cell>
          <cell r="S503" t="str">
            <v>-</v>
          </cell>
          <cell r="T503" t="str">
            <v>R9.3</v>
          </cell>
          <cell r="U503" t="str">
            <v>×</v>
          </cell>
          <cell r="V503" t="str">
            <v>フィリップス</v>
          </cell>
          <cell r="W503" t="str">
            <v>ハートスタートＨＳ１</v>
          </cell>
          <cell r="X503" t="str">
            <v>有</v>
          </cell>
          <cell r="Z503" t="str">
            <v>10:00～17:00（12月29日～1月3日を除く。）（イベントにより閉館時間の延長あり）</v>
          </cell>
          <cell r="AA503" t="str">
            <v>10:00～17:00（12月29日～1月3日を除く。）（イベントにより閉館時間の延長あり）</v>
          </cell>
          <cell r="AB503" t="str">
            <v>10:00～17:00（12月29日～1月3日を除く。）（イベントにより閉館時間の延長あり）</v>
          </cell>
          <cell r="AC503" t="str">
            <v>10:00～17:00（12月29日～1月3日を除く。）（イベントにより閉館時間の延長あり）</v>
          </cell>
          <cell r="AD503" t="str">
            <v>平日：10:00～17:00（12月29日～1月3日を除く。）（イベントにより閉館時間の延長あり）</v>
          </cell>
          <cell r="AE503" t="str">
            <v>土曜：10:00～17:00（12月29日～1月3日を除く。）（イベントにより閉館時間の延長あり）　／　日曜：10:00～17:00（12月29日～1月3日を除く。）（イベントにより閉館時間の延長あり）　／　祝日：10:00～17:00（12月29日～1月3日を除く。）（イベントにより閉館時間の延長あり）</v>
          </cell>
          <cell r="AI503" t="str">
            <v>市民局文化スポーツ部文化振興課</v>
          </cell>
        </row>
        <row r="504">
          <cell r="G504" t="str">
            <v>竹屋保育園</v>
          </cell>
          <cell r="H504" t="str">
            <v>広島市</v>
          </cell>
          <cell r="I504" t="str">
            <v>広島市</v>
          </cell>
          <cell r="J504" t="str">
            <v>広島市中区鶴見町11-25</v>
          </cell>
          <cell r="K504">
            <v>3</v>
          </cell>
          <cell r="L504" t="str">
            <v>R4.5</v>
          </cell>
          <cell r="M504">
            <v>2</v>
          </cell>
          <cell r="N504" t="str">
            <v>階</v>
          </cell>
          <cell r="O504" t="str">
            <v>事務室</v>
          </cell>
          <cell r="P504" t="str">
            <v>2階 事務室</v>
          </cell>
          <cell r="Q504" t="str">
            <v>-</v>
          </cell>
          <cell r="R504" t="str">
            <v>買取</v>
          </cell>
          <cell r="S504" t="str">
            <v>-</v>
          </cell>
          <cell r="T504" t="str">
            <v>R8.5</v>
          </cell>
          <cell r="U504" t="str">
            <v>×</v>
          </cell>
          <cell r="V504" t="str">
            <v>日本光電</v>
          </cell>
          <cell r="W504" t="str">
            <v>カルジオライフ
AED-3100</v>
          </cell>
          <cell r="X504" t="str">
            <v>有</v>
          </cell>
          <cell r="Z504" t="str">
            <v>7:30～18:30
（12/30～1/4を除く。）</v>
          </cell>
          <cell r="AA504" t="str">
            <v>7:30～18:30
（12/30～1/4を除く。）</v>
          </cell>
          <cell r="AB504" t="str">
            <v>×</v>
          </cell>
          <cell r="AC504" t="str">
            <v>×</v>
          </cell>
          <cell r="AD504" t="str">
            <v>平日：7:30～18:30
（12/30～1/4を除く。）</v>
          </cell>
          <cell r="AE504" t="str">
            <v>土曜：7:30～18:30
（12/30～1/4を除く。）　／　日曜：×　／　祝日：×</v>
          </cell>
          <cell r="AI504" t="str">
            <v>竹屋保育園</v>
          </cell>
        </row>
        <row r="505">
          <cell r="G505" t="str">
            <v>吉島保育園</v>
          </cell>
          <cell r="H505" t="str">
            <v>広島市</v>
          </cell>
          <cell r="I505" t="str">
            <v>広島市</v>
          </cell>
          <cell r="J505" t="str">
            <v>広島市中区吉島西3-3-10</v>
          </cell>
          <cell r="K505">
            <v>3</v>
          </cell>
          <cell r="L505" t="str">
            <v>R4.5</v>
          </cell>
          <cell r="M505">
            <v>1</v>
          </cell>
          <cell r="N505" t="str">
            <v>階</v>
          </cell>
          <cell r="O505" t="str">
            <v>事務所</v>
          </cell>
          <cell r="P505" t="str">
            <v>1階 事務所</v>
          </cell>
          <cell r="Q505" t="str">
            <v>-</v>
          </cell>
          <cell r="R505" t="str">
            <v>買取</v>
          </cell>
          <cell r="S505" t="str">
            <v>-</v>
          </cell>
          <cell r="T505" t="str">
            <v>R8.5</v>
          </cell>
          <cell r="U505" t="str">
            <v>×</v>
          </cell>
          <cell r="V505" t="str">
            <v>日本光電</v>
          </cell>
          <cell r="W505" t="str">
            <v>カルジオライフ
AED-3100</v>
          </cell>
          <cell r="X505" t="str">
            <v>有</v>
          </cell>
          <cell r="Z505" t="str">
            <v>7:30～19:30
（12/30～1/4を除く。）</v>
          </cell>
          <cell r="AA505" t="str">
            <v>7:30～19:30
（12/30～1/4を除く。）</v>
          </cell>
          <cell r="AB505" t="str">
            <v>×</v>
          </cell>
          <cell r="AC505" t="str">
            <v>×</v>
          </cell>
          <cell r="AD505" t="str">
            <v>平日：7:30～19:30
（12/30～1/4を除く。）</v>
          </cell>
          <cell r="AE505" t="str">
            <v>土曜：7:30～19:30
（12/30～1/4を除く。）　／　日曜：×　／　祝日：×</v>
          </cell>
          <cell r="AI505" t="str">
            <v>吉島保育園</v>
          </cell>
        </row>
        <row r="506">
          <cell r="G506" t="str">
            <v>本川保育園</v>
          </cell>
          <cell r="H506" t="str">
            <v>広島市</v>
          </cell>
          <cell r="I506" t="str">
            <v>広島市</v>
          </cell>
          <cell r="J506" t="str">
            <v>広島市中区本川町1-5-24</v>
          </cell>
          <cell r="K506">
            <v>3</v>
          </cell>
          <cell r="L506" t="str">
            <v>R4.5</v>
          </cell>
          <cell r="M506">
            <v>1</v>
          </cell>
          <cell r="N506" t="str">
            <v>階</v>
          </cell>
          <cell r="O506" t="str">
            <v>事務所</v>
          </cell>
          <cell r="P506" t="str">
            <v>1階 事務所</v>
          </cell>
          <cell r="Q506" t="str">
            <v>-</v>
          </cell>
          <cell r="R506" t="str">
            <v>買取</v>
          </cell>
          <cell r="S506" t="str">
            <v>-</v>
          </cell>
          <cell r="T506" t="str">
            <v>R8.5</v>
          </cell>
          <cell r="U506" t="str">
            <v>×</v>
          </cell>
          <cell r="V506" t="str">
            <v>日本光電</v>
          </cell>
          <cell r="W506" t="str">
            <v>カルジオライフ
AED-3100</v>
          </cell>
          <cell r="X506" t="str">
            <v>有</v>
          </cell>
          <cell r="Z506" t="str">
            <v>7:30～19:30
（12/30～1/4を除く。）</v>
          </cell>
          <cell r="AA506" t="str">
            <v>7:30～19:30
（12/30～1/4を除く。）</v>
          </cell>
          <cell r="AB506" t="str">
            <v>7:30～18:30
（12/30～1/4を除く。）</v>
          </cell>
          <cell r="AC506" t="str">
            <v>7:30～18:30
（12/30～1/4を除く。）</v>
          </cell>
          <cell r="AD506" t="str">
            <v>平日：7:30～19:30
（12/30～1/4を除く。）</v>
          </cell>
          <cell r="AE506" t="str">
            <v>土曜：7:30～19:30
（12/30～1/4を除く。）　／　日曜：7:30～18:30
（12/30～1/4を除く。）　／　祝日：7:30～18:30
（12/30～1/4を除く。）</v>
          </cell>
          <cell r="AI506" t="str">
            <v>本川保育園</v>
          </cell>
        </row>
        <row r="507">
          <cell r="G507" t="str">
            <v>神崎保育園</v>
          </cell>
          <cell r="H507" t="str">
            <v>広島市</v>
          </cell>
          <cell r="I507" t="str">
            <v>広島市</v>
          </cell>
          <cell r="J507" t="str">
            <v>広島市中区舟入本町2-31</v>
          </cell>
          <cell r="K507">
            <v>3</v>
          </cell>
          <cell r="L507" t="str">
            <v>R4.5</v>
          </cell>
          <cell r="M507">
            <v>1</v>
          </cell>
          <cell r="N507" t="str">
            <v>階</v>
          </cell>
          <cell r="O507" t="str">
            <v>事務室</v>
          </cell>
          <cell r="P507" t="str">
            <v>1階 事務室</v>
          </cell>
          <cell r="Q507" t="str">
            <v>-</v>
          </cell>
          <cell r="R507" t="str">
            <v>買取</v>
          </cell>
          <cell r="S507" t="str">
            <v>-</v>
          </cell>
          <cell r="T507" t="str">
            <v>R8.5</v>
          </cell>
          <cell r="U507" t="str">
            <v>×</v>
          </cell>
          <cell r="V507" t="str">
            <v>日本光電</v>
          </cell>
          <cell r="W507" t="str">
            <v>カルジオライフ
AED-3100</v>
          </cell>
          <cell r="X507" t="str">
            <v>有</v>
          </cell>
          <cell r="Z507" t="str">
            <v>7:30～19:30
（12/30～1/4を除く。）</v>
          </cell>
          <cell r="AA507" t="str">
            <v>7:30～19:30
（12/30～1/4を除く。）</v>
          </cell>
          <cell r="AB507" t="str">
            <v>×</v>
          </cell>
          <cell r="AC507" t="str">
            <v>×</v>
          </cell>
          <cell r="AD507" t="str">
            <v>平日：7:30～19:30
（12/30～1/4を除く。）</v>
          </cell>
          <cell r="AE507" t="str">
            <v>土曜：7:30～19:30
（12/30～1/4を除く。）　／　日曜：×　／　祝日：×</v>
          </cell>
          <cell r="AI507" t="str">
            <v>神崎保育園</v>
          </cell>
        </row>
        <row r="508">
          <cell r="G508" t="str">
            <v>舟入保育園</v>
          </cell>
          <cell r="H508" t="str">
            <v>広島市</v>
          </cell>
          <cell r="I508" t="str">
            <v>広島市</v>
          </cell>
          <cell r="J508" t="str">
            <v>広島市中区舟入南4-18-21</v>
          </cell>
          <cell r="K508">
            <v>3</v>
          </cell>
          <cell r="L508" t="str">
            <v>R4.5</v>
          </cell>
          <cell r="M508">
            <v>1</v>
          </cell>
          <cell r="N508" t="str">
            <v>階</v>
          </cell>
          <cell r="O508" t="str">
            <v>事務室</v>
          </cell>
          <cell r="P508" t="str">
            <v>1階 事務室</v>
          </cell>
          <cell r="Q508" t="str">
            <v>-</v>
          </cell>
          <cell r="R508" t="str">
            <v>買取</v>
          </cell>
          <cell r="S508" t="str">
            <v>-</v>
          </cell>
          <cell r="T508" t="str">
            <v>R8.5</v>
          </cell>
          <cell r="U508" t="str">
            <v>×</v>
          </cell>
          <cell r="V508" t="str">
            <v>日本光電</v>
          </cell>
          <cell r="W508" t="str">
            <v>カルジオライフ
AED-3100</v>
          </cell>
          <cell r="X508" t="str">
            <v>有</v>
          </cell>
          <cell r="Z508" t="str">
            <v>7:30～19:30
（12/30～1/4を除く。）</v>
          </cell>
          <cell r="AA508" t="str">
            <v>7:30～19:30
（12/30～1/4を除く。）</v>
          </cell>
          <cell r="AB508" t="str">
            <v>×</v>
          </cell>
          <cell r="AC508" t="str">
            <v>×</v>
          </cell>
          <cell r="AD508" t="str">
            <v>平日：7:30～19:30
（12/30～1/4を除く。）</v>
          </cell>
          <cell r="AE508" t="str">
            <v>土曜：7:30～19:30
（12/30～1/4を除く。）　／　日曜：×　／　祝日：×</v>
          </cell>
          <cell r="AI508" t="str">
            <v>舟入保育園</v>
          </cell>
        </row>
        <row r="509">
          <cell r="G509" t="str">
            <v>江波保育園</v>
          </cell>
          <cell r="H509" t="str">
            <v>広島市</v>
          </cell>
          <cell r="I509" t="str">
            <v>広島市</v>
          </cell>
          <cell r="J509" t="str">
            <v>広島市中区江波南1-21-16</v>
          </cell>
          <cell r="K509">
            <v>3</v>
          </cell>
          <cell r="L509" t="str">
            <v>R4.5</v>
          </cell>
          <cell r="M509">
            <v>2</v>
          </cell>
          <cell r="N509" t="str">
            <v>階</v>
          </cell>
          <cell r="O509" t="str">
            <v>事務室</v>
          </cell>
          <cell r="P509" t="str">
            <v>2階 事務室</v>
          </cell>
          <cell r="Q509" t="str">
            <v>-</v>
          </cell>
          <cell r="R509" t="str">
            <v>買取</v>
          </cell>
          <cell r="S509" t="str">
            <v>-</v>
          </cell>
          <cell r="T509" t="str">
            <v>R8.5</v>
          </cell>
          <cell r="U509" t="str">
            <v>×</v>
          </cell>
          <cell r="V509" t="str">
            <v>日本光電</v>
          </cell>
          <cell r="W509" t="str">
            <v>カルジオライフ
AED-3100</v>
          </cell>
          <cell r="X509" t="str">
            <v>有</v>
          </cell>
          <cell r="Z509" t="str">
            <v>7:30～18:30
（12/30～1/4を除く。）</v>
          </cell>
          <cell r="AA509" t="str">
            <v>7:30～18:30
（12/30～1/4を除く。）</v>
          </cell>
          <cell r="AB509" t="str">
            <v>×</v>
          </cell>
          <cell r="AC509" t="str">
            <v>×</v>
          </cell>
          <cell r="AD509" t="str">
            <v>平日：7:30～18:30
（12/30～1/4を除く。）</v>
          </cell>
          <cell r="AE509" t="str">
            <v>土曜：7:30～18:30
（12/30～1/4を除く。）　／　日曜：×　／　祝日：×</v>
          </cell>
          <cell r="AI509" t="str">
            <v>江波保育園</v>
          </cell>
        </row>
        <row r="510">
          <cell r="G510" t="str">
            <v>江波第二保育園</v>
          </cell>
          <cell r="H510" t="str">
            <v>広島市</v>
          </cell>
          <cell r="I510" t="str">
            <v>広島市</v>
          </cell>
          <cell r="J510" t="str">
            <v>広島市中区江波東2-2-2</v>
          </cell>
          <cell r="K510">
            <v>3</v>
          </cell>
          <cell r="L510" t="str">
            <v>R4.5</v>
          </cell>
          <cell r="M510">
            <v>1</v>
          </cell>
          <cell r="N510" t="str">
            <v>階</v>
          </cell>
          <cell r="O510" t="str">
            <v>事務室</v>
          </cell>
          <cell r="P510" t="str">
            <v>1階 事務室</v>
          </cell>
          <cell r="Q510" t="str">
            <v>-</v>
          </cell>
          <cell r="R510" t="str">
            <v>買取</v>
          </cell>
          <cell r="S510" t="str">
            <v>-</v>
          </cell>
          <cell r="T510" t="str">
            <v>R8.5</v>
          </cell>
          <cell r="U510" t="str">
            <v>×</v>
          </cell>
          <cell r="V510" t="str">
            <v>日本光電</v>
          </cell>
          <cell r="W510" t="str">
            <v>カルジオライフ
AED-3100</v>
          </cell>
          <cell r="X510" t="str">
            <v>有</v>
          </cell>
          <cell r="Z510" t="str">
            <v>7:30～18:30
（12/30～1/4を除く。）</v>
          </cell>
          <cell r="AA510" t="str">
            <v>7:30～18:30
（12/30～1/4を除く。）</v>
          </cell>
          <cell r="AB510" t="str">
            <v>×</v>
          </cell>
          <cell r="AC510" t="str">
            <v>×</v>
          </cell>
          <cell r="AD510" t="str">
            <v>平日：7:30～18:30
（12/30～1/4を除く。）</v>
          </cell>
          <cell r="AE510" t="str">
            <v>土曜：7:30～18:30
（12/30～1/4を除く。）　／　日曜：×　／　祝日：×</v>
          </cell>
          <cell r="AI510" t="str">
            <v>江波第二保育園</v>
          </cell>
        </row>
        <row r="511">
          <cell r="G511" t="str">
            <v>福木保育園</v>
          </cell>
          <cell r="H511" t="str">
            <v>広島市</v>
          </cell>
          <cell r="I511" t="str">
            <v>広島市</v>
          </cell>
          <cell r="J511" t="str">
            <v>広島市東区馬木9-1-1</v>
          </cell>
          <cell r="K511">
            <v>3</v>
          </cell>
          <cell r="L511" t="str">
            <v>R4.5</v>
          </cell>
          <cell r="M511">
            <v>1</v>
          </cell>
          <cell r="N511" t="str">
            <v>階</v>
          </cell>
          <cell r="O511" t="str">
            <v>事務室</v>
          </cell>
          <cell r="P511" t="str">
            <v>1階 事務室</v>
          </cell>
          <cell r="Q511" t="str">
            <v>-</v>
          </cell>
          <cell r="R511" t="str">
            <v>買取</v>
          </cell>
          <cell r="S511" t="str">
            <v>-</v>
          </cell>
          <cell r="T511" t="str">
            <v>R8.5</v>
          </cell>
          <cell r="U511" t="str">
            <v>×</v>
          </cell>
          <cell r="V511" t="str">
            <v>日本光電</v>
          </cell>
          <cell r="W511" t="str">
            <v>カルジオライフ
AED-3100</v>
          </cell>
          <cell r="X511" t="str">
            <v>有</v>
          </cell>
          <cell r="Z511" t="str">
            <v>7:30～18:30
（12/30～1/4を除く。）</v>
          </cell>
          <cell r="AA511" t="str">
            <v>7:30～18:30
（12/30～1/4を除く。）</v>
          </cell>
          <cell r="AB511" t="str">
            <v>×</v>
          </cell>
          <cell r="AC511" t="str">
            <v>×</v>
          </cell>
          <cell r="AD511" t="str">
            <v>平日：7:30～18:30
（12/30～1/4を除く。）</v>
          </cell>
          <cell r="AE511" t="str">
            <v>土曜：7:30～18:30
（12/30～1/4を除く。）　／　日曜：×　／　祝日：×</v>
          </cell>
          <cell r="AI511" t="str">
            <v>福木保育園</v>
          </cell>
        </row>
        <row r="512">
          <cell r="G512" t="str">
            <v>温品保育園</v>
          </cell>
          <cell r="H512" t="str">
            <v>広島市</v>
          </cell>
          <cell r="I512" t="str">
            <v>広島市</v>
          </cell>
          <cell r="J512" t="str">
            <v>広島市東区温品5-8-1</v>
          </cell>
          <cell r="K512">
            <v>3</v>
          </cell>
          <cell r="L512" t="str">
            <v>R4.5</v>
          </cell>
          <cell r="M512">
            <v>1</v>
          </cell>
          <cell r="N512" t="str">
            <v>階</v>
          </cell>
          <cell r="O512" t="str">
            <v>事務室</v>
          </cell>
          <cell r="P512" t="str">
            <v>1階 事務室</v>
          </cell>
          <cell r="Q512" t="str">
            <v>-</v>
          </cell>
          <cell r="R512" t="str">
            <v>買取</v>
          </cell>
          <cell r="S512" t="str">
            <v>-</v>
          </cell>
          <cell r="T512" t="str">
            <v>R8.5</v>
          </cell>
          <cell r="U512" t="str">
            <v>×</v>
          </cell>
          <cell r="V512" t="str">
            <v>日本光電</v>
          </cell>
          <cell r="W512" t="str">
            <v>カルジオライフ
AED-3100</v>
          </cell>
          <cell r="X512" t="str">
            <v>有</v>
          </cell>
          <cell r="Z512" t="str">
            <v>7:30～19:30
（12/30～1/4を除く。）</v>
          </cell>
          <cell r="AA512" t="str">
            <v>7:30～19:30
（12/30～1/4を除く。）</v>
          </cell>
          <cell r="AB512" t="str">
            <v>×</v>
          </cell>
          <cell r="AC512" t="str">
            <v>×</v>
          </cell>
          <cell r="AD512" t="str">
            <v>平日：7:30～19:30
（12/30～1/4を除く。）</v>
          </cell>
          <cell r="AE512" t="str">
            <v>土曜：7:30～19:30
（12/30～1/4を除く。）　／　日曜：×　／　祝日：×</v>
          </cell>
          <cell r="AI512" t="str">
            <v>温品保育園</v>
          </cell>
        </row>
        <row r="513">
          <cell r="G513" t="str">
            <v>戸坂保育園</v>
          </cell>
          <cell r="H513" t="str">
            <v>広島市</v>
          </cell>
          <cell r="I513" t="str">
            <v>広島市</v>
          </cell>
          <cell r="J513" t="str">
            <v>広島市東区戸坂千足2-10-2</v>
          </cell>
          <cell r="K513">
            <v>3</v>
          </cell>
          <cell r="L513" t="str">
            <v>R4.5</v>
          </cell>
          <cell r="M513">
            <v>2</v>
          </cell>
          <cell r="N513" t="str">
            <v>階</v>
          </cell>
          <cell r="O513" t="str">
            <v>事務室</v>
          </cell>
          <cell r="P513" t="str">
            <v>2階 事務室</v>
          </cell>
          <cell r="Q513" t="str">
            <v>-</v>
          </cell>
          <cell r="R513" t="str">
            <v>買取</v>
          </cell>
          <cell r="S513" t="str">
            <v>-</v>
          </cell>
          <cell r="T513" t="str">
            <v>R8.5</v>
          </cell>
          <cell r="U513" t="str">
            <v>×</v>
          </cell>
          <cell r="V513" t="str">
            <v>日本光電</v>
          </cell>
          <cell r="W513" t="str">
            <v>カルジオライフ
AED-3100</v>
          </cell>
          <cell r="X513" t="str">
            <v>有</v>
          </cell>
          <cell r="Z513" t="str">
            <v>7:30～19:30
（12/30～1/4を除く。）</v>
          </cell>
          <cell r="AA513" t="str">
            <v>7:30～19:30
（12/30～1/4を除く。）</v>
          </cell>
          <cell r="AB513" t="str">
            <v>×</v>
          </cell>
          <cell r="AC513" t="str">
            <v>×</v>
          </cell>
          <cell r="AD513" t="str">
            <v>平日：7:30～19:30
（12/30～1/4を除く。）</v>
          </cell>
          <cell r="AE513" t="str">
            <v>土曜：7:30～19:30
（12/30～1/4を除く。）　／　日曜：×　／　祝日：×</v>
          </cell>
          <cell r="AI513" t="str">
            <v>戸坂保育園</v>
          </cell>
        </row>
        <row r="514">
          <cell r="G514" t="str">
            <v>東浄保育園</v>
          </cell>
          <cell r="H514" t="str">
            <v>広島市</v>
          </cell>
          <cell r="I514" t="str">
            <v>広島市</v>
          </cell>
          <cell r="J514" t="str">
            <v>広島市東区戸坂新町1-5-25</v>
          </cell>
          <cell r="K514">
            <v>3</v>
          </cell>
          <cell r="L514" t="str">
            <v>R4.5</v>
          </cell>
          <cell r="M514">
            <v>2</v>
          </cell>
          <cell r="N514" t="str">
            <v>階</v>
          </cell>
          <cell r="O514" t="str">
            <v>事務室</v>
          </cell>
          <cell r="P514" t="str">
            <v>2階 事務室</v>
          </cell>
          <cell r="Q514" t="str">
            <v>-</v>
          </cell>
          <cell r="R514" t="str">
            <v>買取</v>
          </cell>
          <cell r="S514" t="str">
            <v>-</v>
          </cell>
          <cell r="T514" t="str">
            <v>R8.5</v>
          </cell>
          <cell r="U514" t="str">
            <v>×</v>
          </cell>
          <cell r="V514" t="str">
            <v>日本光電</v>
          </cell>
          <cell r="W514" t="str">
            <v>カルジオライフ
AED-3100</v>
          </cell>
          <cell r="X514" t="str">
            <v>有</v>
          </cell>
          <cell r="Z514" t="str">
            <v>7:30～19:30
（12/30～1/4を除く。）</v>
          </cell>
          <cell r="AA514" t="str">
            <v>7:30～19:30
（12/30～1/4を除く。）</v>
          </cell>
          <cell r="AB514" t="str">
            <v>×</v>
          </cell>
          <cell r="AC514" t="str">
            <v>×</v>
          </cell>
          <cell r="AD514" t="str">
            <v>平日：7:30～19:30
（12/30～1/4を除く。）</v>
          </cell>
          <cell r="AE514" t="str">
            <v>土曜：7:30～19:30
（12/30～1/4を除く。）　／　日曜：×　／　祝日：×</v>
          </cell>
          <cell r="AI514" t="str">
            <v>東浄保育園</v>
          </cell>
        </row>
        <row r="515">
          <cell r="G515" t="str">
            <v>中山保育園</v>
          </cell>
          <cell r="H515" t="str">
            <v>広島市</v>
          </cell>
          <cell r="I515" t="str">
            <v>広島市</v>
          </cell>
          <cell r="J515" t="str">
            <v>広島市東区中山中町4-16</v>
          </cell>
          <cell r="K515">
            <v>3</v>
          </cell>
          <cell r="L515" t="str">
            <v>R4.5</v>
          </cell>
          <cell r="M515">
            <v>1</v>
          </cell>
          <cell r="N515" t="str">
            <v>階</v>
          </cell>
          <cell r="O515" t="str">
            <v>事務室</v>
          </cell>
          <cell r="P515" t="str">
            <v>1階 事務室</v>
          </cell>
          <cell r="Q515" t="str">
            <v>-</v>
          </cell>
          <cell r="R515" t="str">
            <v>買取</v>
          </cell>
          <cell r="S515" t="str">
            <v>-</v>
          </cell>
          <cell r="T515" t="str">
            <v>R8.5</v>
          </cell>
          <cell r="U515" t="str">
            <v>×</v>
          </cell>
          <cell r="V515" t="str">
            <v>日本光電</v>
          </cell>
          <cell r="W515" t="str">
            <v>カルジオライフ
AED-3100</v>
          </cell>
          <cell r="X515" t="str">
            <v>有</v>
          </cell>
          <cell r="Z515" t="str">
            <v>7:30～18:30
（12/30～1/4を除く。）</v>
          </cell>
          <cell r="AA515" t="str">
            <v>7:30～18:30
（12/30～1/4を除く。）</v>
          </cell>
          <cell r="AB515" t="str">
            <v>×</v>
          </cell>
          <cell r="AC515" t="str">
            <v>×</v>
          </cell>
          <cell r="AD515" t="str">
            <v>平日：7:30～18:30
（12/30～1/4を除く。）</v>
          </cell>
          <cell r="AE515" t="str">
            <v>土曜：7:30～18:30
（12/30～1/4を除く。）　／　日曜：×　／　祝日：×</v>
          </cell>
          <cell r="AI515" t="str">
            <v>中山保育園</v>
          </cell>
        </row>
        <row r="516">
          <cell r="G516" t="str">
            <v>わかくさ保育園</v>
          </cell>
          <cell r="H516" t="str">
            <v>広島市</v>
          </cell>
          <cell r="I516" t="str">
            <v>広島市</v>
          </cell>
          <cell r="J516" t="str">
            <v>広島市東区光町2-15-42</v>
          </cell>
          <cell r="K516">
            <v>3</v>
          </cell>
          <cell r="L516" t="str">
            <v>R4.5</v>
          </cell>
          <cell r="M516">
            <v>1</v>
          </cell>
          <cell r="N516" t="str">
            <v>階</v>
          </cell>
          <cell r="O516" t="str">
            <v>事務室</v>
          </cell>
          <cell r="P516" t="str">
            <v>1階 事務室</v>
          </cell>
          <cell r="Q516" t="str">
            <v>-</v>
          </cell>
          <cell r="R516" t="str">
            <v>買取</v>
          </cell>
          <cell r="S516" t="str">
            <v>-</v>
          </cell>
          <cell r="T516" t="str">
            <v>R8.5</v>
          </cell>
          <cell r="U516" t="str">
            <v>×</v>
          </cell>
          <cell r="V516" t="str">
            <v>日本光電</v>
          </cell>
          <cell r="W516" t="str">
            <v>カルジオライフ
AED-3100</v>
          </cell>
          <cell r="X516" t="str">
            <v>有</v>
          </cell>
          <cell r="Z516" t="str">
            <v>7:30～19:30
（12/30～1/4を除く。）</v>
          </cell>
          <cell r="AA516" t="str">
            <v>7:30～19:30
（12/30～1/4を除く。）</v>
          </cell>
          <cell r="AB516" t="str">
            <v>×</v>
          </cell>
          <cell r="AC516" t="str">
            <v>×</v>
          </cell>
          <cell r="AD516" t="str">
            <v>平日：7:30～19:30
（12/30～1/4を除く。）</v>
          </cell>
          <cell r="AE516" t="str">
            <v>土曜：7:30～19:30
（12/30～1/4を除く。）　／　日曜：×　／　祝日：×</v>
          </cell>
          <cell r="AI516" t="str">
            <v>わかくさ保育園</v>
          </cell>
        </row>
        <row r="517">
          <cell r="G517" t="str">
            <v>あけぼの保育園</v>
          </cell>
          <cell r="H517" t="str">
            <v>広島市</v>
          </cell>
          <cell r="I517" t="str">
            <v>広島市</v>
          </cell>
          <cell r="J517" t="str">
            <v>広島市東区曙2-4-1</v>
          </cell>
          <cell r="K517">
            <v>3</v>
          </cell>
          <cell r="L517" t="str">
            <v>R4.5</v>
          </cell>
          <cell r="M517">
            <v>2</v>
          </cell>
          <cell r="N517" t="str">
            <v>階</v>
          </cell>
          <cell r="O517" t="str">
            <v>事務室</v>
          </cell>
          <cell r="P517" t="str">
            <v>2階 事務室</v>
          </cell>
          <cell r="Q517" t="str">
            <v>-</v>
          </cell>
          <cell r="R517" t="str">
            <v>買取</v>
          </cell>
          <cell r="S517" t="str">
            <v>-</v>
          </cell>
          <cell r="T517" t="str">
            <v>R8.5</v>
          </cell>
          <cell r="U517" t="str">
            <v>×</v>
          </cell>
          <cell r="V517" t="str">
            <v>日本光電</v>
          </cell>
          <cell r="W517" t="str">
            <v>カルジオライフ
AED-3100</v>
          </cell>
          <cell r="X517" t="str">
            <v>有</v>
          </cell>
          <cell r="Z517" t="str">
            <v>7:30～19:30
（12/30～1/4を除く。）</v>
          </cell>
          <cell r="AA517" t="str">
            <v>7:30～19:30
（12/30～1/4を除く。）</v>
          </cell>
          <cell r="AB517" t="str">
            <v>×</v>
          </cell>
          <cell r="AC517" t="str">
            <v>×</v>
          </cell>
          <cell r="AD517" t="str">
            <v>平日：7:30～19:30
（12/30～1/4を除く。）</v>
          </cell>
          <cell r="AE517" t="str">
            <v>土曜：7:30～19:30
（12/30～1/4を除く。）　／　日曜：×　／　祝日：×</v>
          </cell>
          <cell r="AI517" t="str">
            <v>あけぼの保育園</v>
          </cell>
        </row>
        <row r="518">
          <cell r="G518" t="str">
            <v>荒神保育園</v>
          </cell>
          <cell r="H518" t="str">
            <v>広島市</v>
          </cell>
          <cell r="I518" t="str">
            <v>広島市</v>
          </cell>
          <cell r="J518" t="str">
            <v>広島市南区西蟹屋3-15-13</v>
          </cell>
          <cell r="K518">
            <v>3</v>
          </cell>
          <cell r="L518" t="str">
            <v>R4.5</v>
          </cell>
          <cell r="M518">
            <v>1</v>
          </cell>
          <cell r="N518" t="str">
            <v>階</v>
          </cell>
          <cell r="O518" t="str">
            <v>事務室</v>
          </cell>
          <cell r="P518" t="str">
            <v>1階 事務室</v>
          </cell>
          <cell r="Q518" t="str">
            <v>-</v>
          </cell>
          <cell r="R518" t="str">
            <v>買取</v>
          </cell>
          <cell r="S518" t="str">
            <v>-</v>
          </cell>
          <cell r="T518" t="str">
            <v>R8.5</v>
          </cell>
          <cell r="U518" t="str">
            <v>×</v>
          </cell>
          <cell r="V518" t="str">
            <v>日本光電</v>
          </cell>
          <cell r="W518" t="str">
            <v>カルジオライフ
AED-3100</v>
          </cell>
          <cell r="X518" t="str">
            <v>有</v>
          </cell>
          <cell r="Z518" t="str">
            <v>7:30～18:30
（12/30～1/4を除く。）</v>
          </cell>
          <cell r="AA518" t="str">
            <v>7:30～18:30
（12/30～1/4を除く。）</v>
          </cell>
          <cell r="AB518" t="str">
            <v>×</v>
          </cell>
          <cell r="AC518" t="str">
            <v>×</v>
          </cell>
          <cell r="AD518" t="str">
            <v>平日：7:30～18:30
（12/30～1/4を除く。）</v>
          </cell>
          <cell r="AE518" t="str">
            <v>土曜：7:30～18:30
（12/30～1/4を除く。）　／　日曜：×　／　祝日：×</v>
          </cell>
          <cell r="AI518" t="str">
            <v>荒神保育園</v>
          </cell>
        </row>
        <row r="519">
          <cell r="G519" t="str">
            <v>大州保育園</v>
          </cell>
          <cell r="H519" t="str">
            <v>広島市</v>
          </cell>
          <cell r="I519" t="str">
            <v>広島市</v>
          </cell>
          <cell r="J519" t="str">
            <v>広島市南区大州3-9-31</v>
          </cell>
          <cell r="K519">
            <v>3</v>
          </cell>
          <cell r="L519" t="str">
            <v>R4.5</v>
          </cell>
          <cell r="M519">
            <v>1</v>
          </cell>
          <cell r="N519" t="str">
            <v>階</v>
          </cell>
          <cell r="O519" t="str">
            <v>事務室</v>
          </cell>
          <cell r="P519" t="str">
            <v>1階 事務室</v>
          </cell>
          <cell r="Q519" t="str">
            <v>-</v>
          </cell>
          <cell r="R519" t="str">
            <v>買取</v>
          </cell>
          <cell r="S519" t="str">
            <v>-</v>
          </cell>
          <cell r="T519" t="str">
            <v>R8.5</v>
          </cell>
          <cell r="U519" t="str">
            <v>×</v>
          </cell>
          <cell r="V519" t="str">
            <v>日本光電</v>
          </cell>
          <cell r="W519" t="str">
            <v>カルジオライフ
AED-3100</v>
          </cell>
          <cell r="X519" t="str">
            <v>有</v>
          </cell>
          <cell r="Z519" t="str">
            <v>7:30～18:30
（12/30～1/4を除く。）</v>
          </cell>
          <cell r="AA519" t="str">
            <v>7:30～18:30
（12/30～1/4を除く。）</v>
          </cell>
          <cell r="AB519" t="str">
            <v>×</v>
          </cell>
          <cell r="AC519" t="str">
            <v>×</v>
          </cell>
          <cell r="AD519" t="str">
            <v>平日：7:30～18:30
（12/30～1/4を除く。）</v>
          </cell>
          <cell r="AE519" t="str">
            <v>土曜：7:30～18:30
（12/30～1/4を除く。）　／　日曜：×　／　祝日：×</v>
          </cell>
          <cell r="AI519" t="str">
            <v>大州保育園</v>
          </cell>
        </row>
        <row r="520">
          <cell r="G520" t="str">
            <v>青崎保育園</v>
          </cell>
          <cell r="H520" t="str">
            <v>広島市</v>
          </cell>
          <cell r="I520" t="str">
            <v>広島市</v>
          </cell>
          <cell r="J520" t="str">
            <v>広島市南区向洋本町1-22</v>
          </cell>
          <cell r="K520">
            <v>3</v>
          </cell>
          <cell r="L520" t="str">
            <v>R4.5</v>
          </cell>
          <cell r="M520">
            <v>2</v>
          </cell>
          <cell r="N520" t="str">
            <v>階</v>
          </cell>
          <cell r="O520" t="str">
            <v>事務室</v>
          </cell>
          <cell r="P520" t="str">
            <v>2階 事務室</v>
          </cell>
          <cell r="Q520" t="str">
            <v>-</v>
          </cell>
          <cell r="R520" t="str">
            <v>買取</v>
          </cell>
          <cell r="S520" t="str">
            <v>-</v>
          </cell>
          <cell r="T520" t="str">
            <v>R8.5</v>
          </cell>
          <cell r="U520" t="str">
            <v>×</v>
          </cell>
          <cell r="V520" t="str">
            <v>日本光電</v>
          </cell>
          <cell r="W520" t="str">
            <v>カルジオライフ
AED-3100</v>
          </cell>
          <cell r="X520" t="str">
            <v>有</v>
          </cell>
          <cell r="Z520" t="str">
            <v>7:30～19:30
（12/30～1/4を除く。）</v>
          </cell>
          <cell r="AA520" t="str">
            <v>7:30～19:30
（12/30～1/4を除く。）</v>
          </cell>
          <cell r="AB520" t="str">
            <v>×</v>
          </cell>
          <cell r="AC520" t="str">
            <v>×</v>
          </cell>
          <cell r="AD520" t="str">
            <v>平日：7:30～19:30
（12/30～1/4を除く。）</v>
          </cell>
          <cell r="AE520" t="str">
            <v>土曜：7:30～19:30
（12/30～1/4を除く。）　／　日曜：×　／　祝日：×</v>
          </cell>
          <cell r="AI520" t="str">
            <v>青崎保育園</v>
          </cell>
        </row>
        <row r="521">
          <cell r="G521" t="str">
            <v>皆実保育園</v>
          </cell>
          <cell r="H521" t="str">
            <v>広島市</v>
          </cell>
          <cell r="I521" t="str">
            <v>広島市</v>
          </cell>
          <cell r="J521" t="str">
            <v>広島市南区皆実町1-15-2</v>
          </cell>
          <cell r="K521">
            <v>3</v>
          </cell>
          <cell r="L521" t="str">
            <v>R4.5</v>
          </cell>
          <cell r="M521">
            <v>1</v>
          </cell>
          <cell r="N521" t="str">
            <v>階</v>
          </cell>
          <cell r="O521" t="str">
            <v>事務室</v>
          </cell>
          <cell r="P521" t="str">
            <v>1階 事務室</v>
          </cell>
          <cell r="Q521" t="str">
            <v>-</v>
          </cell>
          <cell r="R521" t="str">
            <v>買取</v>
          </cell>
          <cell r="S521" t="str">
            <v>-</v>
          </cell>
          <cell r="T521" t="str">
            <v>R8.5</v>
          </cell>
          <cell r="U521" t="str">
            <v>×</v>
          </cell>
          <cell r="V521" t="str">
            <v>日本光電</v>
          </cell>
          <cell r="W521" t="str">
            <v>カルジオライフ
AED-3100</v>
          </cell>
          <cell r="X521" t="str">
            <v>有</v>
          </cell>
          <cell r="Z521" t="str">
            <v>7:30～19:30
（12/30～1/4を除く。）</v>
          </cell>
          <cell r="AA521" t="str">
            <v>7:30～19:30
（12/30～1/4を除く。）</v>
          </cell>
          <cell r="AB521" t="str">
            <v>×</v>
          </cell>
          <cell r="AC521" t="str">
            <v>×</v>
          </cell>
          <cell r="AD521" t="str">
            <v>平日：7:30～19:30
（12/30～1/4を除く。）</v>
          </cell>
          <cell r="AE521" t="str">
            <v>土曜：7:30～19:30
（12/30～1/4を除く。）　／　日曜：×　／　祝日：×</v>
          </cell>
          <cell r="AI521" t="str">
            <v>皆実保育園</v>
          </cell>
        </row>
        <row r="522">
          <cell r="G522" t="str">
            <v>大河保育園</v>
          </cell>
          <cell r="H522" t="str">
            <v>広島市</v>
          </cell>
          <cell r="I522" t="str">
            <v>広島市</v>
          </cell>
          <cell r="J522" t="str">
            <v>広島市南区北大河町15-16</v>
          </cell>
          <cell r="K522">
            <v>3</v>
          </cell>
          <cell r="L522" t="str">
            <v>R4.5</v>
          </cell>
          <cell r="M522">
            <v>1</v>
          </cell>
          <cell r="N522" t="str">
            <v>階</v>
          </cell>
          <cell r="O522" t="str">
            <v>事務室</v>
          </cell>
          <cell r="P522" t="str">
            <v>1階 事務室</v>
          </cell>
          <cell r="Q522" t="str">
            <v>-</v>
          </cell>
          <cell r="R522" t="str">
            <v>買取</v>
          </cell>
          <cell r="S522" t="str">
            <v>-</v>
          </cell>
          <cell r="T522" t="str">
            <v>R8.5</v>
          </cell>
          <cell r="U522" t="str">
            <v>×</v>
          </cell>
          <cell r="V522" t="str">
            <v>日本光電</v>
          </cell>
          <cell r="W522" t="str">
            <v>カルジオライフ
AED-3100</v>
          </cell>
          <cell r="X522" t="str">
            <v>有</v>
          </cell>
          <cell r="Z522" t="str">
            <v>7:30～18:30
（12/30～1/4を除く。）</v>
          </cell>
          <cell r="AA522" t="str">
            <v>7:30～18:30
（12/30～1/4を除く。）</v>
          </cell>
          <cell r="AB522" t="str">
            <v>×</v>
          </cell>
          <cell r="AC522" t="str">
            <v>×</v>
          </cell>
          <cell r="AD522" t="str">
            <v>平日：7:30～18:30
（12/30～1/4を除く。）</v>
          </cell>
          <cell r="AE522" t="str">
            <v>土曜：7:30～18:30
（12/30～1/4を除く。）　／　日曜：×　／　祝日：×</v>
          </cell>
          <cell r="AI522" t="str">
            <v>大河保育園</v>
          </cell>
        </row>
        <row r="523">
          <cell r="G523" t="str">
            <v>仁保新町保育園</v>
          </cell>
          <cell r="H523" t="str">
            <v>広島市</v>
          </cell>
          <cell r="I523" t="str">
            <v>広島市</v>
          </cell>
          <cell r="J523" t="str">
            <v>広島市南区仁保新町1-6-15</v>
          </cell>
          <cell r="K523">
            <v>3</v>
          </cell>
          <cell r="L523" t="str">
            <v>R4.5</v>
          </cell>
          <cell r="M523">
            <v>2</v>
          </cell>
          <cell r="N523" t="str">
            <v>階</v>
          </cell>
          <cell r="O523" t="str">
            <v>事務室</v>
          </cell>
          <cell r="P523" t="str">
            <v>2階 事務室</v>
          </cell>
          <cell r="Q523" t="str">
            <v>-</v>
          </cell>
          <cell r="R523" t="str">
            <v>買取</v>
          </cell>
          <cell r="S523" t="str">
            <v>-</v>
          </cell>
          <cell r="T523" t="str">
            <v>R8.5</v>
          </cell>
          <cell r="U523" t="str">
            <v>×</v>
          </cell>
          <cell r="V523" t="str">
            <v>日本光電</v>
          </cell>
          <cell r="W523" t="str">
            <v>カルジオライフ
AED-3100</v>
          </cell>
          <cell r="X523" t="str">
            <v>有</v>
          </cell>
          <cell r="Z523" t="str">
            <v>7:30～19:30
（12/30～1/4を除く。）</v>
          </cell>
          <cell r="AA523" t="str">
            <v>7:30～19:30
（12/30～1/4を除く。）</v>
          </cell>
          <cell r="AB523" t="str">
            <v>×</v>
          </cell>
          <cell r="AC523" t="str">
            <v>×</v>
          </cell>
          <cell r="AD523" t="str">
            <v>平日：7:30～19:30
（12/30～1/4を除く。）</v>
          </cell>
          <cell r="AE523" t="str">
            <v>土曜：7:30～19:30
（12/30～1/4を除く。）　／　日曜：×　／　祝日：×</v>
          </cell>
          <cell r="AI523" t="str">
            <v>仁保新町保育園</v>
          </cell>
        </row>
        <row r="524">
          <cell r="G524" t="str">
            <v>仁保保育園</v>
          </cell>
          <cell r="H524" t="str">
            <v>広島市</v>
          </cell>
          <cell r="I524" t="str">
            <v>広島市</v>
          </cell>
          <cell r="J524" t="str">
            <v>広島市南区仁保1-1-11</v>
          </cell>
          <cell r="K524">
            <v>3</v>
          </cell>
          <cell r="L524" t="str">
            <v>R4.5</v>
          </cell>
          <cell r="M524">
            <v>1</v>
          </cell>
          <cell r="N524" t="str">
            <v>階</v>
          </cell>
          <cell r="O524" t="str">
            <v>事務室</v>
          </cell>
          <cell r="P524" t="str">
            <v>1階 事務室</v>
          </cell>
          <cell r="Q524" t="str">
            <v>-</v>
          </cell>
          <cell r="R524" t="str">
            <v>買取</v>
          </cell>
          <cell r="S524" t="str">
            <v>-</v>
          </cell>
          <cell r="T524" t="str">
            <v>R8.5</v>
          </cell>
          <cell r="U524" t="str">
            <v>×</v>
          </cell>
          <cell r="V524" t="str">
            <v>日本光電</v>
          </cell>
          <cell r="W524" t="str">
            <v>カルジオライフ
AED-3100</v>
          </cell>
          <cell r="X524" t="str">
            <v>有</v>
          </cell>
          <cell r="Z524" t="str">
            <v>7:30～18:30
（12/30～1/4を除く。）</v>
          </cell>
          <cell r="AA524" t="str">
            <v>7:30～18:30
（12/30～1/4を除く。）</v>
          </cell>
          <cell r="AB524" t="str">
            <v>×</v>
          </cell>
          <cell r="AC524" t="str">
            <v>×</v>
          </cell>
          <cell r="AD524" t="str">
            <v>平日：7:30～18:30
（12/30～1/4を除く。）</v>
          </cell>
          <cell r="AE524" t="str">
            <v>土曜：7:30～18:30
（12/30～1/4を除く。）　／　日曜：×　／　祝日：×</v>
          </cell>
          <cell r="AI524" t="str">
            <v>仁保保育園</v>
          </cell>
        </row>
        <row r="525">
          <cell r="G525" t="str">
            <v>楠那保育園</v>
          </cell>
          <cell r="H525" t="str">
            <v>広島市</v>
          </cell>
          <cell r="I525" t="str">
            <v>広島市</v>
          </cell>
          <cell r="J525" t="str">
            <v>広島市南区楠那町7-10</v>
          </cell>
          <cell r="K525">
            <v>3</v>
          </cell>
          <cell r="L525" t="str">
            <v>R4.5</v>
          </cell>
          <cell r="M525">
            <v>1</v>
          </cell>
          <cell r="N525" t="str">
            <v>階</v>
          </cell>
          <cell r="O525" t="str">
            <v>事務室</v>
          </cell>
          <cell r="P525" t="str">
            <v>1階 事務室</v>
          </cell>
          <cell r="Q525" t="str">
            <v>-</v>
          </cell>
          <cell r="R525" t="str">
            <v>買取</v>
          </cell>
          <cell r="S525" t="str">
            <v>-</v>
          </cell>
          <cell r="T525" t="str">
            <v>R8.5</v>
          </cell>
          <cell r="U525" t="str">
            <v>×</v>
          </cell>
          <cell r="V525" t="str">
            <v>日本光電</v>
          </cell>
          <cell r="W525" t="str">
            <v>カルジオライフ
AED-3100</v>
          </cell>
          <cell r="X525" t="str">
            <v>有</v>
          </cell>
          <cell r="Z525" t="str">
            <v>7:30～18:30
（12/30～1/4を除く。）</v>
          </cell>
          <cell r="AA525" t="str">
            <v>7:30～18:30
（12/30～1/4を除く。）</v>
          </cell>
          <cell r="AB525" t="str">
            <v>×</v>
          </cell>
          <cell r="AC525" t="str">
            <v>×</v>
          </cell>
          <cell r="AD525" t="str">
            <v>平日：7:30～18:30
（12/30～1/4を除く。）</v>
          </cell>
          <cell r="AE525" t="str">
            <v>土曜：7:30～18:30
（12/30～1/4を除く。）　／　日曜：×　／　祝日：×</v>
          </cell>
          <cell r="AI525" t="str">
            <v>楠那保育園</v>
          </cell>
        </row>
        <row r="526">
          <cell r="G526" t="str">
            <v>宇品東保育園</v>
          </cell>
          <cell r="H526" t="str">
            <v>広島市</v>
          </cell>
          <cell r="I526" t="str">
            <v>広島市</v>
          </cell>
          <cell r="J526" t="str">
            <v>広島市南区宇品神田3-10-15</v>
          </cell>
          <cell r="K526">
            <v>3</v>
          </cell>
          <cell r="L526" t="str">
            <v>R4.5</v>
          </cell>
          <cell r="M526">
            <v>1</v>
          </cell>
          <cell r="N526" t="str">
            <v>階</v>
          </cell>
          <cell r="O526" t="str">
            <v>事務室</v>
          </cell>
          <cell r="P526" t="str">
            <v>1階 事務室</v>
          </cell>
          <cell r="Q526" t="str">
            <v>-</v>
          </cell>
          <cell r="R526" t="str">
            <v>買取</v>
          </cell>
          <cell r="S526" t="str">
            <v>-</v>
          </cell>
          <cell r="T526" t="str">
            <v>R8.5</v>
          </cell>
          <cell r="U526" t="str">
            <v>×</v>
          </cell>
          <cell r="V526" t="str">
            <v>日本光電</v>
          </cell>
          <cell r="W526" t="str">
            <v>カルジオライフ
AED-3100</v>
          </cell>
          <cell r="X526" t="str">
            <v>有</v>
          </cell>
          <cell r="Z526" t="str">
            <v>7:30～18:30
（12/30～1/4を除く。）</v>
          </cell>
          <cell r="AA526" t="str">
            <v>7:30～18:30
（12/30～1/4を除く。）</v>
          </cell>
          <cell r="AB526" t="str">
            <v>×</v>
          </cell>
          <cell r="AC526" t="str">
            <v>×</v>
          </cell>
          <cell r="AD526" t="str">
            <v>平日：7:30～18:30
（12/30～1/4を除く。）</v>
          </cell>
          <cell r="AE526" t="str">
            <v>土曜：7:30～18:30
（12/30～1/4を除く。）　／　日曜：×　／　祝日：×</v>
          </cell>
          <cell r="AI526" t="str">
            <v>宇品東保育園</v>
          </cell>
        </row>
        <row r="527">
          <cell r="G527" t="str">
            <v>元宇品保育園</v>
          </cell>
          <cell r="H527" t="str">
            <v>広島市</v>
          </cell>
          <cell r="I527" t="str">
            <v>広島市</v>
          </cell>
          <cell r="J527" t="str">
            <v>広島市南区元宇品町5-8</v>
          </cell>
          <cell r="K527">
            <v>3</v>
          </cell>
          <cell r="L527" t="str">
            <v>R4.5</v>
          </cell>
          <cell r="M527">
            <v>1</v>
          </cell>
          <cell r="N527" t="str">
            <v>階</v>
          </cell>
          <cell r="O527" t="str">
            <v>事務室</v>
          </cell>
          <cell r="P527" t="str">
            <v>1階 事務室</v>
          </cell>
          <cell r="Q527" t="str">
            <v>-</v>
          </cell>
          <cell r="R527" t="str">
            <v>買取</v>
          </cell>
          <cell r="S527" t="str">
            <v>-</v>
          </cell>
          <cell r="T527" t="str">
            <v>R8.5</v>
          </cell>
          <cell r="U527" t="str">
            <v>×</v>
          </cell>
          <cell r="V527" t="str">
            <v>日本光電</v>
          </cell>
          <cell r="W527" t="str">
            <v>カルジオライフ
AED-3100</v>
          </cell>
          <cell r="X527" t="str">
            <v>有</v>
          </cell>
          <cell r="Z527" t="str">
            <v>7:30～18:30
（12/30～1/4を除く。）</v>
          </cell>
          <cell r="AA527" t="str">
            <v>7:30～18:30
（12/30～1/4を除く。）</v>
          </cell>
          <cell r="AB527" t="str">
            <v>×</v>
          </cell>
          <cell r="AC527" t="str">
            <v>×</v>
          </cell>
          <cell r="AD527" t="str">
            <v>平日：7:30～18:30
（12/30～1/4を除く。）</v>
          </cell>
          <cell r="AE527" t="str">
            <v>土曜：7:30～18:30
（12/30～1/4を除く。）　／　日曜：×　／　祝日：×</v>
          </cell>
          <cell r="AI527" t="str">
            <v>元宇品保育園</v>
          </cell>
        </row>
        <row r="528">
          <cell r="G528" t="str">
            <v>出島保育園</v>
          </cell>
          <cell r="H528" t="str">
            <v>広島市</v>
          </cell>
          <cell r="I528" t="str">
            <v>広島市</v>
          </cell>
          <cell r="J528" t="str">
            <v>広島市南区出島1-33-57</v>
          </cell>
          <cell r="K528">
            <v>3</v>
          </cell>
          <cell r="L528" t="str">
            <v>R4.5</v>
          </cell>
          <cell r="M528">
            <v>2</v>
          </cell>
          <cell r="N528" t="str">
            <v>階</v>
          </cell>
          <cell r="O528" t="str">
            <v>事務室</v>
          </cell>
          <cell r="P528" t="str">
            <v>2階 事務室</v>
          </cell>
          <cell r="Q528" t="str">
            <v>-</v>
          </cell>
          <cell r="R528" t="str">
            <v>買取</v>
          </cell>
          <cell r="S528" t="str">
            <v>-</v>
          </cell>
          <cell r="T528" t="str">
            <v>R8.5</v>
          </cell>
          <cell r="U528" t="str">
            <v>×</v>
          </cell>
          <cell r="V528" t="str">
            <v>日本光電</v>
          </cell>
          <cell r="W528" t="str">
            <v>カルジオライフ
AED-3100</v>
          </cell>
          <cell r="X528" t="str">
            <v>有</v>
          </cell>
          <cell r="Z528" t="str">
            <v>7:30～18:30
（12/30～1/4を除く。）</v>
          </cell>
          <cell r="AA528" t="str">
            <v>7:30～18:30
（12/30～1/4を除く。）</v>
          </cell>
          <cell r="AB528" t="str">
            <v>×</v>
          </cell>
          <cell r="AC528" t="str">
            <v>×</v>
          </cell>
          <cell r="AD528" t="str">
            <v>平日：7:30～18:30
（12/30～1/4を除く。）</v>
          </cell>
          <cell r="AE528" t="str">
            <v>土曜：7:30～18:30
（12/30～1/4を除く。）　／　日曜：×　／　祝日：×</v>
          </cell>
          <cell r="AI528" t="str">
            <v>出島保育園</v>
          </cell>
        </row>
        <row r="529">
          <cell r="G529" t="str">
            <v>似島保育園</v>
          </cell>
          <cell r="H529" t="str">
            <v>広島市</v>
          </cell>
          <cell r="I529" t="str">
            <v>広島市</v>
          </cell>
          <cell r="J529" t="str">
            <v>広島市南区似島町家下40</v>
          </cell>
          <cell r="K529">
            <v>3</v>
          </cell>
          <cell r="L529" t="str">
            <v>R4.5</v>
          </cell>
          <cell r="M529">
            <v>1</v>
          </cell>
          <cell r="N529" t="str">
            <v>階</v>
          </cell>
          <cell r="O529" t="str">
            <v>事務室</v>
          </cell>
          <cell r="P529" t="str">
            <v>1階 事務室</v>
          </cell>
          <cell r="Q529" t="str">
            <v>-</v>
          </cell>
          <cell r="R529" t="str">
            <v>買取</v>
          </cell>
          <cell r="S529" t="str">
            <v>-</v>
          </cell>
          <cell r="T529" t="str">
            <v>R8.5</v>
          </cell>
          <cell r="U529" t="str">
            <v>×</v>
          </cell>
          <cell r="V529" t="str">
            <v>日本光電</v>
          </cell>
          <cell r="W529" t="str">
            <v>カルジオライフ
AED-3100</v>
          </cell>
          <cell r="X529" t="str">
            <v>有</v>
          </cell>
          <cell r="Z529" t="str">
            <v>8:00～16:45
(12/30～1/4を除く。）</v>
          </cell>
          <cell r="AA529" t="str">
            <v>8:00～16:45
(12/30～1/4を除く。）</v>
          </cell>
          <cell r="AB529" t="str">
            <v>×</v>
          </cell>
          <cell r="AC529" t="str">
            <v>×</v>
          </cell>
          <cell r="AD529" t="str">
            <v>平日：8:00～16:45
(12/30～1/4を除く。）</v>
          </cell>
          <cell r="AE529" t="str">
            <v>土曜：8:00～16:45
(12/30～1/4を除く。）　／　日曜：×　／　祝日：×</v>
          </cell>
          <cell r="AI529" t="str">
            <v>似島保育園</v>
          </cell>
        </row>
        <row r="530">
          <cell r="G530" t="str">
            <v>三篠保育園</v>
          </cell>
          <cell r="H530" t="str">
            <v>広島市</v>
          </cell>
          <cell r="I530" t="str">
            <v>広島市</v>
          </cell>
          <cell r="J530" t="str">
            <v>広島市西区楠木3-8-10</v>
          </cell>
          <cell r="K530">
            <v>3</v>
          </cell>
          <cell r="L530" t="str">
            <v>R4.5</v>
          </cell>
          <cell r="M530">
            <v>2</v>
          </cell>
          <cell r="N530" t="str">
            <v>階</v>
          </cell>
          <cell r="O530" t="str">
            <v>事務室</v>
          </cell>
          <cell r="P530" t="str">
            <v>2階 事務室</v>
          </cell>
          <cell r="Q530" t="str">
            <v>-</v>
          </cell>
          <cell r="R530" t="str">
            <v>買取</v>
          </cell>
          <cell r="S530" t="str">
            <v>-</v>
          </cell>
          <cell r="T530" t="str">
            <v>R8.5</v>
          </cell>
          <cell r="U530" t="str">
            <v>×</v>
          </cell>
          <cell r="V530" t="str">
            <v>日本光電</v>
          </cell>
          <cell r="W530" t="str">
            <v>カルジオライフ
AED-3100</v>
          </cell>
          <cell r="X530" t="str">
            <v>有</v>
          </cell>
          <cell r="Z530" t="str">
            <v>7:30～19:30
（12/30～1/4を除く。）</v>
          </cell>
          <cell r="AA530" t="str">
            <v>7:30～19:30
（12/30～1/4を除く。）</v>
          </cell>
          <cell r="AB530" t="str">
            <v>×</v>
          </cell>
          <cell r="AC530" t="str">
            <v>×</v>
          </cell>
          <cell r="AD530" t="str">
            <v>平日：7:30～19:30
（12/30～1/4を除く。）</v>
          </cell>
          <cell r="AE530" t="str">
            <v>土曜：7:30～19:30
（12/30～1/4を除く。）　／　日曜：×　／　祝日：×</v>
          </cell>
          <cell r="AI530" t="str">
            <v>三篠保育園</v>
          </cell>
        </row>
        <row r="531">
          <cell r="G531" t="str">
            <v>横川保育園</v>
          </cell>
          <cell r="H531" t="str">
            <v>広島市</v>
          </cell>
          <cell r="I531" t="str">
            <v>広島市</v>
          </cell>
          <cell r="J531" t="str">
            <v>広島市西区横川新町8-7</v>
          </cell>
          <cell r="K531">
            <v>3</v>
          </cell>
          <cell r="L531" t="str">
            <v>R4.5</v>
          </cell>
          <cell r="M531">
            <v>1</v>
          </cell>
          <cell r="N531" t="str">
            <v>階</v>
          </cell>
          <cell r="O531" t="str">
            <v>事務室</v>
          </cell>
          <cell r="P531" t="str">
            <v>1階 事務室</v>
          </cell>
          <cell r="Q531" t="str">
            <v>-</v>
          </cell>
          <cell r="R531" t="str">
            <v>買取</v>
          </cell>
          <cell r="S531" t="str">
            <v>-</v>
          </cell>
          <cell r="T531" t="str">
            <v>R8.5</v>
          </cell>
          <cell r="U531" t="str">
            <v>×</v>
          </cell>
          <cell r="V531" t="str">
            <v>日本光電</v>
          </cell>
          <cell r="W531" t="str">
            <v>カルジオライフ
AED-3100</v>
          </cell>
          <cell r="X531" t="str">
            <v>有</v>
          </cell>
          <cell r="Z531" t="str">
            <v>7:30～18:30
（12/30～1/4を除く。）</v>
          </cell>
          <cell r="AA531" t="str">
            <v>7:30～18:30
（12/30～1/4を除く。）</v>
          </cell>
          <cell r="AB531" t="str">
            <v>×</v>
          </cell>
          <cell r="AC531" t="str">
            <v>×</v>
          </cell>
          <cell r="AD531" t="str">
            <v>平日：7:30～18:30
（12/30～1/4を除く。）</v>
          </cell>
          <cell r="AE531" t="str">
            <v>土曜：7:30～18:30
（12/30～1/4を除く。）　／　日曜：×　／　祝日：×</v>
          </cell>
          <cell r="AI531" t="str">
            <v>横川保育園</v>
          </cell>
        </row>
        <row r="532">
          <cell r="G532" t="str">
            <v>小河内保育園</v>
          </cell>
          <cell r="H532" t="str">
            <v>広島市</v>
          </cell>
          <cell r="I532" t="str">
            <v>広島市</v>
          </cell>
          <cell r="J532" t="str">
            <v>広島市西区小河内2-6-8</v>
          </cell>
          <cell r="K532">
            <v>3</v>
          </cell>
          <cell r="L532" t="str">
            <v>R4.5</v>
          </cell>
          <cell r="M532">
            <v>2</v>
          </cell>
          <cell r="N532" t="str">
            <v>階</v>
          </cell>
          <cell r="O532" t="str">
            <v>事務室</v>
          </cell>
          <cell r="P532" t="str">
            <v>2階 事務室</v>
          </cell>
          <cell r="Q532" t="str">
            <v>-</v>
          </cell>
          <cell r="R532" t="str">
            <v>買取</v>
          </cell>
          <cell r="S532" t="str">
            <v>-</v>
          </cell>
          <cell r="T532" t="str">
            <v>R8.5</v>
          </cell>
          <cell r="U532" t="str">
            <v>×</v>
          </cell>
          <cell r="V532" t="str">
            <v>日本光電</v>
          </cell>
          <cell r="W532" t="str">
            <v>カルジオライフ
AED-3100</v>
          </cell>
          <cell r="X532" t="str">
            <v>有</v>
          </cell>
          <cell r="Z532" t="str">
            <v>7:30～18:30
（12/30～1/4を除く。）</v>
          </cell>
          <cell r="AA532" t="str">
            <v>7:30～18:30
（12/30～1/4を除く。）</v>
          </cell>
          <cell r="AB532" t="str">
            <v>×</v>
          </cell>
          <cell r="AC532" t="str">
            <v>×</v>
          </cell>
          <cell r="AD532" t="str">
            <v>平日：7:30～18:30
（12/30～1/4を除く。）</v>
          </cell>
          <cell r="AE532" t="str">
            <v>土曜：7:30～18:30
（12/30～1/4を除く。）　／　日曜：×　／　祝日：×</v>
          </cell>
          <cell r="AI532" t="str">
            <v>小河内保育園</v>
          </cell>
        </row>
        <row r="533">
          <cell r="G533" t="str">
            <v>ふくしま保育園</v>
          </cell>
          <cell r="H533" t="str">
            <v>広島市</v>
          </cell>
          <cell r="I533" t="str">
            <v>広島市</v>
          </cell>
          <cell r="J533" t="str">
            <v>広島市西区福島1-18-1</v>
          </cell>
          <cell r="K533">
            <v>3</v>
          </cell>
          <cell r="L533" t="str">
            <v>R4.5</v>
          </cell>
          <cell r="M533">
            <v>1</v>
          </cell>
          <cell r="N533" t="str">
            <v>階</v>
          </cell>
          <cell r="O533" t="str">
            <v>事務室</v>
          </cell>
          <cell r="P533" t="str">
            <v>1階 事務室</v>
          </cell>
          <cell r="Q533" t="str">
            <v>-</v>
          </cell>
          <cell r="R533" t="str">
            <v>買取</v>
          </cell>
          <cell r="S533" t="str">
            <v>-</v>
          </cell>
          <cell r="T533" t="str">
            <v>R8.5</v>
          </cell>
          <cell r="U533" t="str">
            <v>×</v>
          </cell>
          <cell r="V533" t="str">
            <v>日本光電</v>
          </cell>
          <cell r="W533" t="str">
            <v>カルジオライフ
AED-3100</v>
          </cell>
          <cell r="X533" t="str">
            <v>有</v>
          </cell>
          <cell r="Z533" t="str">
            <v>7:30～19:30
（12/30～1/4を除く。）</v>
          </cell>
          <cell r="AA533" t="str">
            <v>7:30～19:30
（12/30～1/4を除く。）</v>
          </cell>
          <cell r="AB533" t="str">
            <v>×</v>
          </cell>
          <cell r="AC533" t="str">
            <v>×</v>
          </cell>
          <cell r="AD533" t="str">
            <v>平日：7:30～19:30
（12/30～1/4を除く。）</v>
          </cell>
          <cell r="AE533" t="str">
            <v>土曜：7:30～19:30
（12/30～1/4を除く。）　／　日曜：×　／　祝日：×</v>
          </cell>
          <cell r="AI533" t="str">
            <v>ふくしま保育園</v>
          </cell>
        </row>
        <row r="534">
          <cell r="G534" t="str">
            <v>己斐保育園</v>
          </cell>
          <cell r="H534" t="str">
            <v>広島市</v>
          </cell>
          <cell r="I534" t="str">
            <v>広島市</v>
          </cell>
          <cell r="J534" t="str">
            <v>広島市西区己斐中1-10-8</v>
          </cell>
          <cell r="K534">
            <v>3</v>
          </cell>
          <cell r="L534" t="str">
            <v>R4.5</v>
          </cell>
          <cell r="M534">
            <v>2</v>
          </cell>
          <cell r="N534" t="str">
            <v>階</v>
          </cell>
          <cell r="O534" t="str">
            <v>事務室</v>
          </cell>
          <cell r="P534" t="str">
            <v>2階 事務室</v>
          </cell>
          <cell r="Q534" t="str">
            <v>-</v>
          </cell>
          <cell r="R534" t="str">
            <v>買取</v>
          </cell>
          <cell r="S534" t="str">
            <v>-</v>
          </cell>
          <cell r="T534" t="str">
            <v>R8.5</v>
          </cell>
          <cell r="U534" t="str">
            <v>×</v>
          </cell>
          <cell r="V534" t="str">
            <v>日本光電</v>
          </cell>
          <cell r="W534" t="str">
            <v>カルジオライフ
AED-3100</v>
          </cell>
          <cell r="X534" t="str">
            <v>有</v>
          </cell>
          <cell r="Z534" t="str">
            <v>7:30～18:30
（12/30～1/4を除く。）</v>
          </cell>
          <cell r="AA534" t="str">
            <v>7:30～18:30
（12/30～1/4を除く。）</v>
          </cell>
          <cell r="AB534" t="str">
            <v>×</v>
          </cell>
          <cell r="AC534" t="str">
            <v>×</v>
          </cell>
          <cell r="AD534" t="str">
            <v>平日：7:30～18:30
（12/30～1/4を除く。）</v>
          </cell>
          <cell r="AE534" t="str">
            <v>土曜：7:30～18:30
（12/30～1/4を除く。）　／　日曜：×　／　祝日：×</v>
          </cell>
          <cell r="AI534" t="str">
            <v>己斐保育園</v>
          </cell>
        </row>
        <row r="535">
          <cell r="G535" t="str">
            <v>古田保育園</v>
          </cell>
          <cell r="H535" t="str">
            <v>広島市</v>
          </cell>
          <cell r="I535" t="str">
            <v>広島市</v>
          </cell>
          <cell r="J535" t="str">
            <v>広島市西区古江東1-17</v>
          </cell>
          <cell r="K535">
            <v>3</v>
          </cell>
          <cell r="L535" t="str">
            <v>R4.5</v>
          </cell>
          <cell r="M535">
            <v>2</v>
          </cell>
          <cell r="N535" t="str">
            <v>階</v>
          </cell>
          <cell r="O535" t="str">
            <v>事務室</v>
          </cell>
          <cell r="P535" t="str">
            <v>2階 事務室</v>
          </cell>
          <cell r="Q535" t="str">
            <v>-</v>
          </cell>
          <cell r="R535" t="str">
            <v>買取</v>
          </cell>
          <cell r="S535" t="str">
            <v>-</v>
          </cell>
          <cell r="T535" t="str">
            <v>R8.5</v>
          </cell>
          <cell r="U535" t="str">
            <v>×</v>
          </cell>
          <cell r="V535" t="str">
            <v>日本光電</v>
          </cell>
          <cell r="W535" t="str">
            <v>カルジオライフ
AED-3100</v>
          </cell>
          <cell r="X535" t="str">
            <v>有</v>
          </cell>
          <cell r="Z535" t="str">
            <v>7:30～18:30
（12/30～1/4を除く。）</v>
          </cell>
          <cell r="AA535" t="str">
            <v>7:30～18:30
（12/30～1/4を除く。）</v>
          </cell>
          <cell r="AB535" t="str">
            <v>×</v>
          </cell>
          <cell r="AC535" t="str">
            <v>×</v>
          </cell>
          <cell r="AD535" t="str">
            <v>平日：7:30～18:30
（12/30～1/4を除く。）</v>
          </cell>
          <cell r="AE535" t="str">
            <v>土曜：7:30～18:30
（12/30～1/4を除く。）　／　日曜：×　／　祝日：×</v>
          </cell>
          <cell r="AI535" t="str">
            <v>古田保育園</v>
          </cell>
        </row>
        <row r="536">
          <cell r="G536" t="str">
            <v>庚午保育園</v>
          </cell>
          <cell r="H536" t="str">
            <v>広島市</v>
          </cell>
          <cell r="I536" t="str">
            <v>広島市</v>
          </cell>
          <cell r="J536" t="str">
            <v>広島市西区庚午中1-11-11</v>
          </cell>
          <cell r="K536">
            <v>3</v>
          </cell>
          <cell r="L536" t="str">
            <v>R4.5</v>
          </cell>
          <cell r="M536">
            <v>1</v>
          </cell>
          <cell r="N536" t="str">
            <v>階</v>
          </cell>
          <cell r="O536" t="str">
            <v>事務室</v>
          </cell>
          <cell r="P536" t="str">
            <v>1階 事務室</v>
          </cell>
          <cell r="Q536" t="str">
            <v>-</v>
          </cell>
          <cell r="R536" t="str">
            <v>買取</v>
          </cell>
          <cell r="S536" t="str">
            <v>-</v>
          </cell>
          <cell r="T536" t="str">
            <v>R8.5</v>
          </cell>
          <cell r="U536" t="str">
            <v>×</v>
          </cell>
          <cell r="V536" t="str">
            <v>日本光電</v>
          </cell>
          <cell r="W536" t="str">
            <v>カルジオライフ
AED-3100</v>
          </cell>
          <cell r="X536" t="str">
            <v>有</v>
          </cell>
          <cell r="Z536" t="str">
            <v>7:30～19:30
（12/30～1/4を除く。）</v>
          </cell>
          <cell r="AA536" t="str">
            <v>7:30～19:30
（12/30～1/4を除く。）</v>
          </cell>
          <cell r="AB536" t="str">
            <v>7:30～18:30（12/30～1/4を除く。）</v>
          </cell>
          <cell r="AC536" t="str">
            <v>7:30～18:30（12/30～1/4を除く。）</v>
          </cell>
          <cell r="AD536" t="str">
            <v>平日：7:30～19:30
（12/30～1/4を除く。）</v>
          </cell>
          <cell r="AE536" t="str">
            <v>土曜：7:30～19:30
（12/30～1/4を除く。）　／　日曜：7:30～18:30（12/30～1/4を除く。）　／　祝日：7:30～18:30（12/30～1/4を除く。）</v>
          </cell>
          <cell r="AI536" t="str">
            <v>庚午保育園</v>
          </cell>
        </row>
        <row r="537">
          <cell r="G537" t="str">
            <v>草津保育園</v>
          </cell>
          <cell r="H537" t="str">
            <v>広島市</v>
          </cell>
          <cell r="I537" t="str">
            <v>広島市</v>
          </cell>
          <cell r="J537" t="str">
            <v>広島市西区草津東2-20-23</v>
          </cell>
          <cell r="K537">
            <v>3</v>
          </cell>
          <cell r="L537" t="str">
            <v>R4.5</v>
          </cell>
          <cell r="M537">
            <v>1</v>
          </cell>
          <cell r="N537" t="str">
            <v>階</v>
          </cell>
          <cell r="O537" t="str">
            <v>事務室</v>
          </cell>
          <cell r="P537" t="str">
            <v>1階 事務室</v>
          </cell>
          <cell r="Q537" t="str">
            <v>-</v>
          </cell>
          <cell r="R537" t="str">
            <v>買取</v>
          </cell>
          <cell r="S537" t="str">
            <v>-</v>
          </cell>
          <cell r="T537" t="str">
            <v>R8.5</v>
          </cell>
          <cell r="U537" t="str">
            <v>×</v>
          </cell>
          <cell r="V537" t="str">
            <v>日本光電</v>
          </cell>
          <cell r="W537" t="str">
            <v>カルジオライフ
AED-3100</v>
          </cell>
          <cell r="X537" t="str">
            <v>有</v>
          </cell>
          <cell r="Z537" t="str">
            <v>7:30～19:30
（12/30～1/4を除く。）</v>
          </cell>
          <cell r="AA537" t="str">
            <v>7:30～19:30
（12/30～1/4を除く。）</v>
          </cell>
          <cell r="AB537" t="str">
            <v>×</v>
          </cell>
          <cell r="AC537" t="str">
            <v>×</v>
          </cell>
          <cell r="AD537" t="str">
            <v>平日：7:30～19:30
（12/30～1/4を除く。）</v>
          </cell>
          <cell r="AE537" t="str">
            <v>土曜：7:30～19:30
（12/30～1/4を除く。）　／　日曜：×　／　祝日：×</v>
          </cell>
          <cell r="AI537" t="str">
            <v>草津保育園</v>
          </cell>
        </row>
        <row r="538">
          <cell r="G538" t="str">
            <v>みゆき保育園</v>
          </cell>
          <cell r="H538" t="str">
            <v>広島市</v>
          </cell>
          <cell r="I538" t="str">
            <v>広島市</v>
          </cell>
          <cell r="J538" t="str">
            <v>広島市西区草津南1-16-8</v>
          </cell>
          <cell r="K538">
            <v>3</v>
          </cell>
          <cell r="L538" t="str">
            <v>R4.5</v>
          </cell>
          <cell r="M538">
            <v>1</v>
          </cell>
          <cell r="N538" t="str">
            <v>階</v>
          </cell>
          <cell r="O538" t="str">
            <v>事務室</v>
          </cell>
          <cell r="P538" t="str">
            <v>1階 事務室</v>
          </cell>
          <cell r="Q538" t="str">
            <v>-</v>
          </cell>
          <cell r="R538" t="str">
            <v>買取</v>
          </cell>
          <cell r="S538" t="str">
            <v>-</v>
          </cell>
          <cell r="T538" t="str">
            <v>R8.5</v>
          </cell>
          <cell r="U538" t="str">
            <v>×</v>
          </cell>
          <cell r="V538" t="str">
            <v>日本光電</v>
          </cell>
          <cell r="W538" t="str">
            <v>カルジオライフ
AED-3100</v>
          </cell>
          <cell r="X538" t="str">
            <v>有</v>
          </cell>
          <cell r="Z538" t="str">
            <v>7:30～19:30
（12/30～1/4を除く。）</v>
          </cell>
          <cell r="AA538" t="str">
            <v>7:30～19:30
（12/30～1/4を除く。）</v>
          </cell>
          <cell r="AB538" t="str">
            <v>×</v>
          </cell>
          <cell r="AC538" t="str">
            <v>×</v>
          </cell>
          <cell r="AD538" t="str">
            <v>平日：7:30～19:30
（12/30～1/4を除く。）</v>
          </cell>
          <cell r="AE538" t="str">
            <v>土曜：7:30～19:30
（12/30～1/4を除く。）　／　日曜：×　／　祝日：×</v>
          </cell>
          <cell r="AI538" t="str">
            <v>みゆき保育園</v>
          </cell>
        </row>
        <row r="539">
          <cell r="G539" t="str">
            <v>井口保育園</v>
          </cell>
          <cell r="H539" t="str">
            <v>広島市</v>
          </cell>
          <cell r="I539" t="str">
            <v>広島市</v>
          </cell>
          <cell r="J539" t="str">
            <v>広島市西区井口鈴が台1-4-1</v>
          </cell>
          <cell r="K539">
            <v>3</v>
          </cell>
          <cell r="L539" t="str">
            <v>R4.5</v>
          </cell>
          <cell r="M539">
            <v>2</v>
          </cell>
          <cell r="N539" t="str">
            <v>階</v>
          </cell>
          <cell r="O539" t="str">
            <v>事務室</v>
          </cell>
          <cell r="P539" t="str">
            <v>2階 事務室</v>
          </cell>
          <cell r="Q539" t="str">
            <v>-</v>
          </cell>
          <cell r="R539" t="str">
            <v>買取</v>
          </cell>
          <cell r="S539" t="str">
            <v>-</v>
          </cell>
          <cell r="T539" t="str">
            <v>R8.5</v>
          </cell>
          <cell r="U539" t="str">
            <v>×</v>
          </cell>
          <cell r="V539" t="str">
            <v>日本光電</v>
          </cell>
          <cell r="W539" t="str">
            <v>カルジオライフ
AED-3100</v>
          </cell>
          <cell r="X539" t="str">
            <v>有</v>
          </cell>
          <cell r="Z539" t="str">
            <v>7:30～19:30
（12/30～1/4を除く。）</v>
          </cell>
          <cell r="AA539" t="str">
            <v>7:30～19:30
（12/30～1/4を除く。）</v>
          </cell>
          <cell r="AB539" t="str">
            <v>×</v>
          </cell>
          <cell r="AC539" t="str">
            <v>×</v>
          </cell>
          <cell r="AD539" t="str">
            <v>平日：7:30～19:30
（12/30～1/4を除く。）</v>
          </cell>
          <cell r="AE539" t="str">
            <v>土曜：7:30～19:30
（12/30～1/4を除く。）　／　日曜：×　／　祝日：×</v>
          </cell>
          <cell r="AI539" t="str">
            <v>井口保育園</v>
          </cell>
        </row>
        <row r="540">
          <cell r="G540" t="str">
            <v>川内保育園</v>
          </cell>
          <cell r="H540" t="str">
            <v>広島市</v>
          </cell>
          <cell r="I540" t="str">
            <v>広島市</v>
          </cell>
          <cell r="J540" t="str">
            <v>広島市安佐南区川内6-36-31</v>
          </cell>
          <cell r="K540">
            <v>3</v>
          </cell>
          <cell r="L540" t="str">
            <v>R4.5</v>
          </cell>
          <cell r="M540">
            <v>1</v>
          </cell>
          <cell r="N540" t="str">
            <v>階</v>
          </cell>
          <cell r="O540" t="str">
            <v>事務室</v>
          </cell>
          <cell r="P540" t="str">
            <v>1階 事務室</v>
          </cell>
          <cell r="Q540" t="str">
            <v>-</v>
          </cell>
          <cell r="R540" t="str">
            <v>買取</v>
          </cell>
          <cell r="S540" t="str">
            <v>-</v>
          </cell>
          <cell r="T540" t="str">
            <v>R8.5</v>
          </cell>
          <cell r="U540" t="str">
            <v>×</v>
          </cell>
          <cell r="V540" t="str">
            <v>日本光電</v>
          </cell>
          <cell r="W540" t="str">
            <v>カルジオライフ
AED-3100</v>
          </cell>
          <cell r="X540" t="str">
            <v>有</v>
          </cell>
          <cell r="Z540" t="str">
            <v>7:30～18:30
（12/30～1/4を除く。）</v>
          </cell>
          <cell r="AA540" t="str">
            <v>7:30～18:30
（12/30～1/4を除く。）</v>
          </cell>
          <cell r="AB540" t="str">
            <v>×</v>
          </cell>
          <cell r="AC540" t="str">
            <v>×</v>
          </cell>
          <cell r="AD540" t="str">
            <v>平日：7:30～18:30
（12/30～1/4を除く。）</v>
          </cell>
          <cell r="AE540" t="str">
            <v>土曜：7:30～18:30
（12/30～1/4を除く。）　／　日曜：×　／　祝日：×</v>
          </cell>
          <cell r="AI540" t="str">
            <v>川内保育園</v>
          </cell>
        </row>
        <row r="541">
          <cell r="G541" t="str">
            <v>緑井保育園</v>
          </cell>
          <cell r="H541" t="str">
            <v>広島市</v>
          </cell>
          <cell r="I541" t="str">
            <v>広島市</v>
          </cell>
          <cell r="J541" t="str">
            <v>広島市安佐南区緑井8-24-3</v>
          </cell>
          <cell r="K541">
            <v>3</v>
          </cell>
          <cell r="L541" t="str">
            <v>R4.5</v>
          </cell>
          <cell r="M541">
            <v>2</v>
          </cell>
          <cell r="N541" t="str">
            <v>階</v>
          </cell>
          <cell r="O541" t="str">
            <v>事務室前</v>
          </cell>
          <cell r="P541" t="str">
            <v>2階 事務室前</v>
          </cell>
          <cell r="Q541" t="str">
            <v>-</v>
          </cell>
          <cell r="R541" t="str">
            <v>買取</v>
          </cell>
          <cell r="S541" t="str">
            <v>-</v>
          </cell>
          <cell r="T541" t="str">
            <v>R8.5</v>
          </cell>
          <cell r="U541" t="str">
            <v>×</v>
          </cell>
          <cell r="V541" t="str">
            <v>日本光電</v>
          </cell>
          <cell r="W541" t="str">
            <v>カルジオライフ
AED-3100</v>
          </cell>
          <cell r="X541" t="str">
            <v>有</v>
          </cell>
          <cell r="Z541" t="str">
            <v>7:30～18:30
（12/30～1/4を除く。）</v>
          </cell>
          <cell r="AA541" t="str">
            <v>7:30～18:30
（12/30～1/4を除く。）</v>
          </cell>
          <cell r="AB541" t="str">
            <v>×</v>
          </cell>
          <cell r="AC541" t="str">
            <v>×</v>
          </cell>
          <cell r="AD541" t="str">
            <v>平日：7:30～18:30
（12/30～1/4を除く。）</v>
          </cell>
          <cell r="AE541" t="str">
            <v>土曜：7:30～18:30
（12/30～1/4を除く。）　／　日曜：×　／　祝日：×</v>
          </cell>
          <cell r="AI541" t="str">
            <v>緑井保育園</v>
          </cell>
        </row>
        <row r="542">
          <cell r="G542" t="str">
            <v>大町保育園</v>
          </cell>
          <cell r="H542" t="str">
            <v>広島市</v>
          </cell>
          <cell r="I542" t="str">
            <v>広島市</v>
          </cell>
          <cell r="J542" t="str">
            <v>広島市安佐南区大町東3-8-6</v>
          </cell>
          <cell r="K542">
            <v>3</v>
          </cell>
          <cell r="L542" t="str">
            <v>R4.5</v>
          </cell>
          <cell r="M542">
            <v>1</v>
          </cell>
          <cell r="N542" t="str">
            <v>階</v>
          </cell>
          <cell r="O542" t="str">
            <v>事務室</v>
          </cell>
          <cell r="P542" t="str">
            <v>1階 事務室</v>
          </cell>
          <cell r="Q542" t="str">
            <v>-</v>
          </cell>
          <cell r="R542" t="str">
            <v>買取</v>
          </cell>
          <cell r="S542" t="str">
            <v>-</v>
          </cell>
          <cell r="T542" t="str">
            <v>R8.5</v>
          </cell>
          <cell r="U542" t="str">
            <v>×</v>
          </cell>
          <cell r="V542" t="str">
            <v>日本光電</v>
          </cell>
          <cell r="W542" t="str">
            <v>カルジオライフ
AED-3100</v>
          </cell>
          <cell r="X542" t="str">
            <v>有</v>
          </cell>
          <cell r="Z542" t="str">
            <v>7:30～18:30
（12/30～1/4を除く。）</v>
          </cell>
          <cell r="AA542" t="str">
            <v>7:30～18:30
（12/30～1/4を除く。）</v>
          </cell>
          <cell r="AB542" t="str">
            <v>×</v>
          </cell>
          <cell r="AC542" t="str">
            <v>×</v>
          </cell>
          <cell r="AD542" t="str">
            <v>平日：7:30～18:30
（12/30～1/4を除く。）</v>
          </cell>
          <cell r="AE542" t="str">
            <v>土曜：7:30～18:30
（12/30～1/4を除く。）　／　日曜：×　／　祝日：×</v>
          </cell>
          <cell r="AI542" t="str">
            <v>大町保育園</v>
          </cell>
        </row>
        <row r="543">
          <cell r="G543" t="str">
            <v>安東保育園</v>
          </cell>
          <cell r="H543" t="str">
            <v>広島市</v>
          </cell>
          <cell r="I543" t="str">
            <v>広島市</v>
          </cell>
          <cell r="J543" t="str">
            <v>広島市安佐南区安東2-1-12</v>
          </cell>
          <cell r="K543">
            <v>3</v>
          </cell>
          <cell r="L543" t="str">
            <v>R4.5</v>
          </cell>
          <cell r="M543">
            <v>1</v>
          </cell>
          <cell r="N543" t="str">
            <v>階</v>
          </cell>
          <cell r="O543" t="str">
            <v>事務室</v>
          </cell>
          <cell r="P543" t="str">
            <v>1階 事務室</v>
          </cell>
          <cell r="Q543" t="str">
            <v>-</v>
          </cell>
          <cell r="R543" t="str">
            <v>買取</v>
          </cell>
          <cell r="S543" t="str">
            <v>-</v>
          </cell>
          <cell r="T543" t="str">
            <v>R8.5</v>
          </cell>
          <cell r="U543" t="str">
            <v>×</v>
          </cell>
          <cell r="V543" t="str">
            <v>日本光電</v>
          </cell>
          <cell r="W543" t="str">
            <v>カルジオライフ
AED-3100</v>
          </cell>
          <cell r="X543" t="str">
            <v>有</v>
          </cell>
          <cell r="Z543" t="str">
            <v>7:30～19:30
（12/30～1/4を除く。）</v>
          </cell>
          <cell r="AA543" t="str">
            <v>7:30～19:30
（12/30～1/4を除く。）</v>
          </cell>
          <cell r="AB543" t="str">
            <v>×</v>
          </cell>
          <cell r="AC543" t="str">
            <v>×</v>
          </cell>
          <cell r="AD543" t="str">
            <v>平日：7:30～19:30
（12/30～1/4を除く。）</v>
          </cell>
          <cell r="AE543" t="str">
            <v>土曜：7:30～19:30
（12/30～1/4を除く。）　／　日曜：×　／　祝日：×</v>
          </cell>
          <cell r="AI543" t="str">
            <v>安東保育園</v>
          </cell>
        </row>
        <row r="544">
          <cell r="G544" t="str">
            <v>上安保育園</v>
          </cell>
          <cell r="H544" t="str">
            <v>広島市</v>
          </cell>
          <cell r="I544" t="str">
            <v>広島市</v>
          </cell>
          <cell r="J544" t="str">
            <v>広島市安佐南区上安2-23-24-12</v>
          </cell>
          <cell r="K544">
            <v>3</v>
          </cell>
          <cell r="L544" t="str">
            <v>R4.5</v>
          </cell>
          <cell r="M544">
            <v>1</v>
          </cell>
          <cell r="N544" t="str">
            <v>階</v>
          </cell>
          <cell r="O544" t="str">
            <v>事務室</v>
          </cell>
          <cell r="P544" t="str">
            <v>1階 事務室</v>
          </cell>
          <cell r="Q544" t="str">
            <v>-</v>
          </cell>
          <cell r="R544" t="str">
            <v>買取</v>
          </cell>
          <cell r="S544" t="str">
            <v>-</v>
          </cell>
          <cell r="T544" t="str">
            <v>R8.5</v>
          </cell>
          <cell r="U544" t="str">
            <v>×</v>
          </cell>
          <cell r="V544" t="str">
            <v>日本光電</v>
          </cell>
          <cell r="W544" t="str">
            <v>カルジオライフ
AED-3100</v>
          </cell>
          <cell r="X544" t="str">
            <v>有</v>
          </cell>
          <cell r="Z544" t="str">
            <v>7:30～19:30
（12/30～1/4を除く。）</v>
          </cell>
          <cell r="AA544" t="str">
            <v>7:30～19:30
（12/30～1/4を除く。）</v>
          </cell>
          <cell r="AB544" t="str">
            <v>×</v>
          </cell>
          <cell r="AC544" t="str">
            <v>×</v>
          </cell>
          <cell r="AD544" t="str">
            <v>平日：7:30～19:30
（12/30～1/4を除く。）</v>
          </cell>
          <cell r="AE544" t="str">
            <v>土曜：7:30～19:30
（12/30～1/4を除く。）　／　日曜：×　／　祝日：×</v>
          </cell>
          <cell r="AI544" t="str">
            <v>上安保育園</v>
          </cell>
        </row>
        <row r="545">
          <cell r="G545" t="str">
            <v>中筋保育園</v>
          </cell>
          <cell r="H545" t="str">
            <v>広島市</v>
          </cell>
          <cell r="I545" t="str">
            <v>広島市</v>
          </cell>
          <cell r="J545" t="str">
            <v>広島市安佐南区中筋3-20-6</v>
          </cell>
          <cell r="K545">
            <v>3</v>
          </cell>
          <cell r="L545" t="str">
            <v>R4.5</v>
          </cell>
          <cell r="M545">
            <v>1</v>
          </cell>
          <cell r="N545" t="str">
            <v>階</v>
          </cell>
          <cell r="O545" t="str">
            <v>事務室</v>
          </cell>
          <cell r="P545" t="str">
            <v>1階 事務室</v>
          </cell>
          <cell r="Q545" t="str">
            <v>-</v>
          </cell>
          <cell r="R545" t="str">
            <v>買取</v>
          </cell>
          <cell r="S545" t="str">
            <v>-</v>
          </cell>
          <cell r="T545" t="str">
            <v>R8.5</v>
          </cell>
          <cell r="U545" t="str">
            <v>×</v>
          </cell>
          <cell r="V545" t="str">
            <v>日本光電</v>
          </cell>
          <cell r="W545" t="str">
            <v>カルジオライフ
AED-3100</v>
          </cell>
          <cell r="X545" t="str">
            <v>有</v>
          </cell>
          <cell r="Z545" t="str">
            <v>7:30～19:30
（12/30～1/4を除く。）</v>
          </cell>
          <cell r="AA545" t="str">
            <v>7:30～19:30
（12/30～1/4を除く。）</v>
          </cell>
          <cell r="AB545" t="str">
            <v>×</v>
          </cell>
          <cell r="AC545" t="str">
            <v>×</v>
          </cell>
          <cell r="AD545" t="str">
            <v>平日：7:30～19:30
（12/30～1/4を除く。）</v>
          </cell>
          <cell r="AE545" t="str">
            <v>土曜：7:30～19:30
（12/30～1/4を除く。）　／　日曜：×　／　祝日：×</v>
          </cell>
          <cell r="AI545" t="str">
            <v>中筋保育園</v>
          </cell>
        </row>
        <row r="546">
          <cell r="G546" t="str">
            <v>古市保育園</v>
          </cell>
          <cell r="H546" t="str">
            <v>広島市</v>
          </cell>
          <cell r="I546" t="str">
            <v>広島市</v>
          </cell>
          <cell r="J546" t="str">
            <v>広島市安佐南区古市2-21-3</v>
          </cell>
          <cell r="K546">
            <v>3</v>
          </cell>
          <cell r="L546" t="str">
            <v>R4.5</v>
          </cell>
          <cell r="M546">
            <v>1</v>
          </cell>
          <cell r="N546" t="str">
            <v>階</v>
          </cell>
          <cell r="O546" t="str">
            <v>事務室</v>
          </cell>
          <cell r="P546" t="str">
            <v>1階 事務室</v>
          </cell>
          <cell r="Q546" t="str">
            <v>-</v>
          </cell>
          <cell r="R546" t="str">
            <v>買取</v>
          </cell>
          <cell r="S546" t="str">
            <v>-</v>
          </cell>
          <cell r="T546" t="str">
            <v>R8.5</v>
          </cell>
          <cell r="U546" t="str">
            <v>×</v>
          </cell>
          <cell r="V546" t="str">
            <v>日本光電</v>
          </cell>
          <cell r="W546" t="str">
            <v>カルジオライフ
AED-3100</v>
          </cell>
          <cell r="X546" t="str">
            <v>有</v>
          </cell>
          <cell r="Z546" t="str">
            <v>7:30～19:30
（12/30～1/4を除く。）</v>
          </cell>
          <cell r="AA546" t="str">
            <v>7:30～19:30
（12/30～1/4を除く。）</v>
          </cell>
          <cell r="AB546" t="str">
            <v>×</v>
          </cell>
          <cell r="AC546" t="str">
            <v>×</v>
          </cell>
          <cell r="AD546" t="str">
            <v>平日：7:30～19:30
（12/30～1/4を除く。）</v>
          </cell>
          <cell r="AE546" t="str">
            <v>土曜：7:30～19:30
（12/30～1/4を除く。）　／　日曜：×　／　祝日：×</v>
          </cell>
          <cell r="AI546" t="str">
            <v>古市保育園</v>
          </cell>
        </row>
        <row r="547">
          <cell r="G547" t="str">
            <v>原保育園</v>
          </cell>
          <cell r="H547" t="str">
            <v>広島市</v>
          </cell>
          <cell r="I547" t="str">
            <v>広島市</v>
          </cell>
          <cell r="J547" t="str">
            <v>広島市安佐南区西原3-9-19</v>
          </cell>
          <cell r="K547">
            <v>3</v>
          </cell>
          <cell r="L547" t="str">
            <v>R4.5</v>
          </cell>
          <cell r="M547">
            <v>1</v>
          </cell>
          <cell r="N547" t="str">
            <v>階</v>
          </cell>
          <cell r="O547" t="str">
            <v>事務室</v>
          </cell>
          <cell r="P547" t="str">
            <v>1階 事務室</v>
          </cell>
          <cell r="Q547" t="str">
            <v>-</v>
          </cell>
          <cell r="R547" t="str">
            <v>買取</v>
          </cell>
          <cell r="S547" t="str">
            <v>-</v>
          </cell>
          <cell r="T547" t="str">
            <v>R8.5</v>
          </cell>
          <cell r="U547" t="str">
            <v>×</v>
          </cell>
          <cell r="V547" t="str">
            <v>日本光電</v>
          </cell>
          <cell r="W547" t="str">
            <v>カルジオライフ
AED-3100</v>
          </cell>
          <cell r="X547" t="str">
            <v>有</v>
          </cell>
          <cell r="Z547" t="str">
            <v>7:30～19:30
（12/30～1/4を除く。）</v>
          </cell>
          <cell r="AA547" t="str">
            <v>7:30～19:30
（12/30～1/4を除く。）</v>
          </cell>
          <cell r="AB547" t="str">
            <v>×</v>
          </cell>
          <cell r="AC547" t="str">
            <v>×</v>
          </cell>
          <cell r="AD547" t="str">
            <v>平日：7:30～19:30
（12/30～1/4を除く。）</v>
          </cell>
          <cell r="AE547" t="str">
            <v>土曜：7:30～19:30
（12/30～1/4を除く。）　／　日曜：×　／　祝日：×</v>
          </cell>
          <cell r="AI547" t="str">
            <v>原保育園</v>
          </cell>
        </row>
        <row r="548">
          <cell r="G548" t="str">
            <v>祇園保育園</v>
          </cell>
          <cell r="H548" t="str">
            <v>広島市</v>
          </cell>
          <cell r="I548" t="str">
            <v>広島市</v>
          </cell>
          <cell r="J548" t="str">
            <v>広島市安佐南区祇園2-17-13</v>
          </cell>
          <cell r="K548">
            <v>3</v>
          </cell>
          <cell r="L548" t="str">
            <v>R4.5</v>
          </cell>
          <cell r="M548">
            <v>1</v>
          </cell>
          <cell r="N548" t="str">
            <v>階</v>
          </cell>
          <cell r="O548" t="str">
            <v>事務室</v>
          </cell>
          <cell r="P548" t="str">
            <v>1階 事務室</v>
          </cell>
          <cell r="Q548" t="str">
            <v>-</v>
          </cell>
          <cell r="R548" t="str">
            <v>買取</v>
          </cell>
          <cell r="S548" t="str">
            <v>-</v>
          </cell>
          <cell r="T548" t="str">
            <v>R8.5</v>
          </cell>
          <cell r="U548" t="str">
            <v>×</v>
          </cell>
          <cell r="V548" t="str">
            <v>日本光電</v>
          </cell>
          <cell r="W548" t="str">
            <v>カルジオライフ
AED-3100</v>
          </cell>
          <cell r="X548" t="str">
            <v>有</v>
          </cell>
          <cell r="Z548" t="str">
            <v>7:30～19:30
（12/30～1/4を除く。）</v>
          </cell>
          <cell r="AA548" t="str">
            <v>7:30～19:30
（12/30～1/4を除く。）</v>
          </cell>
          <cell r="AB548" t="str">
            <v>7:30～18:30
（12/30～1/4を除く。）</v>
          </cell>
          <cell r="AC548" t="str">
            <v>7:30～18:30
（12/30～1/4を除く。）</v>
          </cell>
          <cell r="AD548" t="str">
            <v>平日：7:30～19:30
（12/30～1/4を除く。）</v>
          </cell>
          <cell r="AE548" t="str">
            <v>土曜：7:30～19:30
（12/30～1/4を除く。）　／　日曜：7:30～18:30
（12/30～1/4を除く。）　／　祝日：7:30～18:30
（12/30～1/4を除く。）</v>
          </cell>
          <cell r="AI548" t="str">
            <v>祇園保育園</v>
          </cell>
        </row>
        <row r="549">
          <cell r="G549" t="str">
            <v>長束保育園</v>
          </cell>
          <cell r="H549" t="str">
            <v>広島市</v>
          </cell>
          <cell r="I549" t="str">
            <v>広島市</v>
          </cell>
          <cell r="J549" t="str">
            <v>広島市安佐南区長束5-29-15</v>
          </cell>
          <cell r="K549">
            <v>3</v>
          </cell>
          <cell r="L549" t="str">
            <v>R4.5</v>
          </cell>
          <cell r="M549">
            <v>1</v>
          </cell>
          <cell r="N549" t="str">
            <v>階</v>
          </cell>
          <cell r="O549" t="str">
            <v>事務室</v>
          </cell>
          <cell r="P549" t="str">
            <v>1階 事務室</v>
          </cell>
          <cell r="Q549" t="str">
            <v>-</v>
          </cell>
          <cell r="R549" t="str">
            <v>買取</v>
          </cell>
          <cell r="S549" t="str">
            <v>-</v>
          </cell>
          <cell r="T549" t="str">
            <v>R8.5</v>
          </cell>
          <cell r="U549" t="str">
            <v>×</v>
          </cell>
          <cell r="V549" t="str">
            <v>日本光電</v>
          </cell>
          <cell r="W549" t="str">
            <v>カルジオライフ
AED-3100</v>
          </cell>
          <cell r="X549" t="str">
            <v>有</v>
          </cell>
          <cell r="Z549" t="str">
            <v>7:30～18:30
（12/30～1/4を除く。）</v>
          </cell>
          <cell r="AA549" t="str">
            <v>7:30～18:30
（12/30～1/4を除く。）</v>
          </cell>
          <cell r="AB549" t="str">
            <v>×</v>
          </cell>
          <cell r="AC549" t="str">
            <v>×</v>
          </cell>
          <cell r="AD549" t="str">
            <v>平日：7:30～18:30
（12/30～1/4を除く。）</v>
          </cell>
          <cell r="AE549" t="str">
            <v>土曜：7:30～18:30
（12/30～1/4を除く。）　／　日曜：×　／　祝日：×</v>
          </cell>
          <cell r="AI549" t="str">
            <v>長束保育園</v>
          </cell>
        </row>
        <row r="550">
          <cell r="G550" t="str">
            <v>山本保育園</v>
          </cell>
          <cell r="H550" t="str">
            <v>広島市</v>
          </cell>
          <cell r="I550" t="str">
            <v>広島市</v>
          </cell>
          <cell r="J550" t="str">
            <v>広島市安佐南区山本4-12-4</v>
          </cell>
          <cell r="K550">
            <v>3</v>
          </cell>
          <cell r="L550" t="str">
            <v>R4.5</v>
          </cell>
          <cell r="M550">
            <v>1</v>
          </cell>
          <cell r="N550" t="str">
            <v>階</v>
          </cell>
          <cell r="O550" t="str">
            <v>事務室</v>
          </cell>
          <cell r="P550" t="str">
            <v>1階 事務室</v>
          </cell>
          <cell r="Q550" t="str">
            <v>-</v>
          </cell>
          <cell r="R550" t="str">
            <v>買取</v>
          </cell>
          <cell r="S550" t="str">
            <v>-</v>
          </cell>
          <cell r="T550" t="str">
            <v>R8.5</v>
          </cell>
          <cell r="U550" t="str">
            <v>×</v>
          </cell>
          <cell r="V550" t="str">
            <v>日本光電</v>
          </cell>
          <cell r="W550" t="str">
            <v>カルジオライフ
AED-3100</v>
          </cell>
          <cell r="X550" t="str">
            <v>有</v>
          </cell>
          <cell r="Z550" t="str">
            <v>7:30～18:30
（12/30～1/4を除く。）</v>
          </cell>
          <cell r="AA550" t="str">
            <v>7:30～18:30
（12/30～1/4を除く。）</v>
          </cell>
          <cell r="AB550" t="str">
            <v>×</v>
          </cell>
          <cell r="AC550" t="str">
            <v>×</v>
          </cell>
          <cell r="AD550" t="str">
            <v>平日：7:30～18:30
（12/30～1/4を除く。）</v>
          </cell>
          <cell r="AE550" t="str">
            <v>土曜：7:30～18:30
（12/30～1/4を除く。）　／　日曜：×　／　祝日：×</v>
          </cell>
          <cell r="AI550" t="str">
            <v>山本保育園</v>
          </cell>
        </row>
        <row r="551">
          <cell r="G551" t="str">
            <v>沼田保育園</v>
          </cell>
          <cell r="H551" t="str">
            <v>広島市</v>
          </cell>
          <cell r="I551" t="str">
            <v>広島市</v>
          </cell>
          <cell r="J551" t="str">
            <v>広島市安佐南区伴東7-63-9</v>
          </cell>
          <cell r="K551">
            <v>3</v>
          </cell>
          <cell r="L551" t="str">
            <v>R4.5</v>
          </cell>
          <cell r="M551">
            <v>1</v>
          </cell>
          <cell r="N551" t="str">
            <v>階</v>
          </cell>
          <cell r="O551" t="str">
            <v>事務室</v>
          </cell>
          <cell r="P551" t="str">
            <v>1階 事務室</v>
          </cell>
          <cell r="Q551" t="str">
            <v>-</v>
          </cell>
          <cell r="R551" t="str">
            <v>買取</v>
          </cell>
          <cell r="S551" t="str">
            <v>-</v>
          </cell>
          <cell r="T551" t="str">
            <v>R8.5</v>
          </cell>
          <cell r="U551" t="str">
            <v>×</v>
          </cell>
          <cell r="V551" t="str">
            <v>日本光電</v>
          </cell>
          <cell r="W551" t="str">
            <v>カルジオライフ
AED-3100</v>
          </cell>
          <cell r="X551" t="str">
            <v>有</v>
          </cell>
          <cell r="Z551" t="str">
            <v>7:30～18:30
（12/30～1/4を除く。）</v>
          </cell>
          <cell r="AA551" t="str">
            <v>7:30～18:30
（12/30～1/4を除く。）</v>
          </cell>
          <cell r="AB551" t="str">
            <v>×</v>
          </cell>
          <cell r="AC551" t="str">
            <v>×</v>
          </cell>
          <cell r="AD551" t="str">
            <v>平日：7:30～18:30
（12/30～1/4を除く。）</v>
          </cell>
          <cell r="AE551" t="str">
            <v>土曜：7:30～18:30
（12/30～1/4を除く。）　／　日曜：×　／　祝日：×</v>
          </cell>
          <cell r="AI551" t="str">
            <v>沼田保育園</v>
          </cell>
        </row>
        <row r="552">
          <cell r="G552" t="str">
            <v>高南保育園</v>
          </cell>
          <cell r="H552" t="str">
            <v>広島市</v>
          </cell>
          <cell r="I552" t="str">
            <v>広島市</v>
          </cell>
          <cell r="J552" t="str">
            <v>広島市安佐北区白木町秋山2273-1</v>
          </cell>
          <cell r="K552">
            <v>3</v>
          </cell>
          <cell r="L552" t="str">
            <v>R4.5</v>
          </cell>
          <cell r="M552">
            <v>1</v>
          </cell>
          <cell r="N552" t="str">
            <v>階</v>
          </cell>
          <cell r="O552" t="str">
            <v>事務室</v>
          </cell>
          <cell r="P552" t="str">
            <v>1階 事務室</v>
          </cell>
          <cell r="Q552" t="str">
            <v>-</v>
          </cell>
          <cell r="R552" t="str">
            <v>買取</v>
          </cell>
          <cell r="S552" t="str">
            <v>-</v>
          </cell>
          <cell r="T552" t="str">
            <v>R8.5</v>
          </cell>
          <cell r="U552" t="str">
            <v>×</v>
          </cell>
          <cell r="V552" t="str">
            <v>日本光電</v>
          </cell>
          <cell r="W552" t="str">
            <v>カルジオライフ
AED-3100</v>
          </cell>
          <cell r="X552" t="str">
            <v>有</v>
          </cell>
          <cell r="Z552" t="str">
            <v>7:30～18:30
（12/30～1/4を除く。）</v>
          </cell>
          <cell r="AA552" t="str">
            <v>7:30～18:30
（12/30～1/4を除く。）</v>
          </cell>
          <cell r="AB552" t="str">
            <v>×</v>
          </cell>
          <cell r="AC552" t="str">
            <v>×</v>
          </cell>
          <cell r="AD552" t="str">
            <v>平日：7:30～18:30
（12/30～1/4を除く。）</v>
          </cell>
          <cell r="AE552" t="str">
            <v>土曜：7:30～18:30
（12/30～1/4を除く。）　／　日曜：×　／　祝日：×</v>
          </cell>
          <cell r="AI552" t="str">
            <v>高南保育園</v>
          </cell>
        </row>
        <row r="553">
          <cell r="G553" t="str">
            <v>三田保育園</v>
          </cell>
          <cell r="H553" t="str">
            <v>広島市</v>
          </cell>
          <cell r="I553" t="str">
            <v>広島市</v>
          </cell>
          <cell r="J553" t="str">
            <v>広島市安佐北区白木町三田7173-3</v>
          </cell>
          <cell r="K553">
            <v>3</v>
          </cell>
          <cell r="L553" t="str">
            <v>R4.5</v>
          </cell>
          <cell r="M553">
            <v>1</v>
          </cell>
          <cell r="N553" t="str">
            <v>階</v>
          </cell>
          <cell r="O553" t="str">
            <v>事務室</v>
          </cell>
          <cell r="P553" t="str">
            <v>1階 事務室</v>
          </cell>
          <cell r="Q553" t="str">
            <v>-</v>
          </cell>
          <cell r="R553" t="str">
            <v>買取</v>
          </cell>
          <cell r="S553" t="str">
            <v>-</v>
          </cell>
          <cell r="T553" t="str">
            <v>R8.5</v>
          </cell>
          <cell r="U553" t="str">
            <v>×</v>
          </cell>
          <cell r="V553" t="str">
            <v>日本光電</v>
          </cell>
          <cell r="W553" t="str">
            <v>カルジオライフ
AED-3100</v>
          </cell>
          <cell r="X553" t="str">
            <v>有</v>
          </cell>
          <cell r="Z553" t="str">
            <v>7:30～18:30
（12/30～1/4を除く。）</v>
          </cell>
          <cell r="AA553" t="str">
            <v>7:30～18:30
（12/30～1/4を除く。）</v>
          </cell>
          <cell r="AB553" t="str">
            <v>×</v>
          </cell>
          <cell r="AC553" t="str">
            <v>×</v>
          </cell>
          <cell r="AD553" t="str">
            <v>平日：7:30～18:30
（12/30～1/4を除く。）</v>
          </cell>
          <cell r="AE553" t="str">
            <v>土曜：7:30～18:30
（12/30～1/4を除く。）　／　日曜：×　／　祝日：×</v>
          </cell>
          <cell r="AI553" t="str">
            <v>三田保育園</v>
          </cell>
        </row>
        <row r="554">
          <cell r="G554" t="str">
            <v>狩留家保育園</v>
          </cell>
          <cell r="H554" t="str">
            <v>広島市</v>
          </cell>
          <cell r="I554" t="str">
            <v>広島市</v>
          </cell>
          <cell r="J554" t="str">
            <v>広島市安佐北区狩留家町2858</v>
          </cell>
          <cell r="K554">
            <v>3</v>
          </cell>
          <cell r="L554" t="str">
            <v>R4.5</v>
          </cell>
          <cell r="M554">
            <v>1</v>
          </cell>
          <cell r="N554" t="str">
            <v>階</v>
          </cell>
          <cell r="O554" t="str">
            <v>事務室</v>
          </cell>
          <cell r="P554" t="str">
            <v>1階 事務室</v>
          </cell>
          <cell r="Q554" t="str">
            <v>-</v>
          </cell>
          <cell r="R554" t="str">
            <v>買取</v>
          </cell>
          <cell r="S554" t="str">
            <v>-</v>
          </cell>
          <cell r="T554" t="str">
            <v>R8.5</v>
          </cell>
          <cell r="U554" t="str">
            <v>×</v>
          </cell>
          <cell r="V554" t="str">
            <v>日本光電</v>
          </cell>
          <cell r="W554" t="str">
            <v>カルジオライフ
AED-3100</v>
          </cell>
          <cell r="X554" t="str">
            <v>有</v>
          </cell>
          <cell r="Z554" t="str">
            <v>7:30～18:30
（12/30～1/4を除く。）</v>
          </cell>
          <cell r="AA554" t="str">
            <v>7:30～18:30
（12/30～1/4を除く。）</v>
          </cell>
          <cell r="AB554" t="str">
            <v>×</v>
          </cell>
          <cell r="AC554" t="str">
            <v>×</v>
          </cell>
          <cell r="AD554" t="str">
            <v>平日：7:30～18:30
（12/30～1/4を除く。）</v>
          </cell>
          <cell r="AE554" t="str">
            <v>土曜：7:30～18:30
（12/30～1/4を除く。）　／　日曜：×　／　祝日：×</v>
          </cell>
          <cell r="AI554" t="str">
            <v>狩留家保育園</v>
          </cell>
        </row>
        <row r="555">
          <cell r="G555" t="str">
            <v>狩小川保育園</v>
          </cell>
          <cell r="H555" t="str">
            <v>広島市</v>
          </cell>
          <cell r="I555" t="str">
            <v>広島市</v>
          </cell>
          <cell r="J555" t="str">
            <v>広島市安佐北区小河原町120</v>
          </cell>
          <cell r="K555">
            <v>3</v>
          </cell>
          <cell r="L555" t="str">
            <v>R4.5</v>
          </cell>
          <cell r="M555">
            <v>1</v>
          </cell>
          <cell r="N555" t="str">
            <v>階</v>
          </cell>
          <cell r="O555" t="str">
            <v>事務室</v>
          </cell>
          <cell r="P555" t="str">
            <v>1階 事務室</v>
          </cell>
          <cell r="Q555" t="str">
            <v>-</v>
          </cell>
          <cell r="R555" t="str">
            <v>買取</v>
          </cell>
          <cell r="S555" t="str">
            <v>-</v>
          </cell>
          <cell r="T555" t="str">
            <v>R8.5</v>
          </cell>
          <cell r="U555" t="str">
            <v>×</v>
          </cell>
          <cell r="V555" t="str">
            <v>日本光電</v>
          </cell>
          <cell r="W555" t="str">
            <v>カルジオライフ
AED-3100</v>
          </cell>
          <cell r="X555" t="str">
            <v>有</v>
          </cell>
          <cell r="Z555" t="str">
            <v>7:30～18:30
（12/30～1/4を除く。）</v>
          </cell>
          <cell r="AA555" t="str">
            <v>7:30～18:30
（12/30～1/4を除く。）</v>
          </cell>
          <cell r="AB555" t="str">
            <v>×</v>
          </cell>
          <cell r="AC555" t="str">
            <v>×</v>
          </cell>
          <cell r="AD555" t="str">
            <v>平日：7:30～18:30
（12/30～1/4を除く。）</v>
          </cell>
          <cell r="AE555" t="str">
            <v>土曜：7:30～18:30
（12/30～1/4を除く。）　／　日曜：×　／　祝日：×</v>
          </cell>
          <cell r="AI555" t="str">
            <v>狩小川保育園</v>
          </cell>
        </row>
        <row r="556">
          <cell r="G556" t="str">
            <v>深川保育園</v>
          </cell>
          <cell r="H556" t="str">
            <v>広島市</v>
          </cell>
          <cell r="I556" t="str">
            <v>広島市</v>
          </cell>
          <cell r="J556" t="str">
            <v>広島市安佐北区深川5-4-4</v>
          </cell>
          <cell r="K556">
            <v>3</v>
          </cell>
          <cell r="L556" t="str">
            <v>R4.5</v>
          </cell>
          <cell r="M556">
            <v>1</v>
          </cell>
          <cell r="N556" t="str">
            <v>階</v>
          </cell>
          <cell r="O556" t="str">
            <v>事務室</v>
          </cell>
          <cell r="P556" t="str">
            <v>1階 事務室</v>
          </cell>
          <cell r="Q556" t="str">
            <v>-</v>
          </cell>
          <cell r="R556" t="str">
            <v>買取</v>
          </cell>
          <cell r="S556" t="str">
            <v>-</v>
          </cell>
          <cell r="T556" t="str">
            <v>R8.5</v>
          </cell>
          <cell r="U556" t="str">
            <v>×</v>
          </cell>
          <cell r="V556" t="str">
            <v>日本光電</v>
          </cell>
          <cell r="W556" t="str">
            <v>カルジオライフ
AED-3100</v>
          </cell>
          <cell r="X556" t="str">
            <v>有</v>
          </cell>
          <cell r="Z556" t="str">
            <v>7:30～18:30
（12/30～1/4を除く。）</v>
          </cell>
          <cell r="AA556" t="str">
            <v>7:30～18:30
（12/30～1/4を除く。）</v>
          </cell>
          <cell r="AB556" t="str">
            <v>×</v>
          </cell>
          <cell r="AC556" t="str">
            <v>×</v>
          </cell>
          <cell r="AD556" t="str">
            <v>平日：7:30～18:30
（12/30～1/4を除く。）</v>
          </cell>
          <cell r="AE556" t="str">
            <v>土曜：7:30～18:30
（12/30～1/4を除く。）　／　日曜：×　／　祝日：×</v>
          </cell>
          <cell r="AI556" t="str">
            <v>深川保育園</v>
          </cell>
        </row>
        <row r="557">
          <cell r="G557" t="str">
            <v>真亀保育園</v>
          </cell>
          <cell r="H557" t="str">
            <v>広島市</v>
          </cell>
          <cell r="I557" t="str">
            <v>広島市</v>
          </cell>
          <cell r="J557" t="str">
            <v>広島市安佐北区真亀3-4-2</v>
          </cell>
          <cell r="K557">
            <v>3</v>
          </cell>
          <cell r="L557" t="str">
            <v>R4.5</v>
          </cell>
          <cell r="M557">
            <v>1</v>
          </cell>
          <cell r="N557" t="str">
            <v>階</v>
          </cell>
          <cell r="O557" t="str">
            <v>事務室</v>
          </cell>
          <cell r="P557" t="str">
            <v>1階 事務室</v>
          </cell>
          <cell r="Q557" t="str">
            <v>-</v>
          </cell>
          <cell r="R557" t="str">
            <v>買取</v>
          </cell>
          <cell r="S557" t="str">
            <v>-</v>
          </cell>
          <cell r="T557" t="str">
            <v>R8.5</v>
          </cell>
          <cell r="U557" t="str">
            <v>×</v>
          </cell>
          <cell r="V557" t="str">
            <v>日本光電</v>
          </cell>
          <cell r="W557" t="str">
            <v>カルジオライフ
AED-3100</v>
          </cell>
          <cell r="X557" t="str">
            <v>有</v>
          </cell>
          <cell r="Z557" t="str">
            <v>7:30～19:30
（12/30～1/4を除く。）</v>
          </cell>
          <cell r="AA557" t="str">
            <v>7:30～19:30
（12/30～1/4を除く。）</v>
          </cell>
          <cell r="AB557" t="str">
            <v>×</v>
          </cell>
          <cell r="AC557" t="str">
            <v>×</v>
          </cell>
          <cell r="AD557" t="str">
            <v>平日：7:30～19:30
（12/30～1/4を除く。）</v>
          </cell>
          <cell r="AE557" t="str">
            <v>土曜：7:30～19:30
（12/30～1/4を除く。）　／　日曜：×　／　祝日：×</v>
          </cell>
          <cell r="AI557" t="str">
            <v>真亀保育園</v>
          </cell>
        </row>
        <row r="558">
          <cell r="G558" t="str">
            <v>落合保育園</v>
          </cell>
          <cell r="H558" t="str">
            <v>広島市</v>
          </cell>
          <cell r="I558" t="str">
            <v>広島市</v>
          </cell>
          <cell r="J558" t="str">
            <v>広島市安佐北区落合3-8-21</v>
          </cell>
          <cell r="K558">
            <v>3</v>
          </cell>
          <cell r="L558" t="str">
            <v>R4.5</v>
          </cell>
          <cell r="M558">
            <v>2</v>
          </cell>
          <cell r="N558" t="str">
            <v>階</v>
          </cell>
          <cell r="O558" t="str">
            <v>事務室</v>
          </cell>
          <cell r="P558" t="str">
            <v>2階 事務室</v>
          </cell>
          <cell r="Q558" t="str">
            <v>-</v>
          </cell>
          <cell r="R558" t="str">
            <v>買取</v>
          </cell>
          <cell r="S558" t="str">
            <v>-</v>
          </cell>
          <cell r="T558" t="str">
            <v>R8.5</v>
          </cell>
          <cell r="U558" t="str">
            <v>×</v>
          </cell>
          <cell r="V558" t="str">
            <v>日本光電</v>
          </cell>
          <cell r="W558" t="str">
            <v>カルジオライフ
AED-3100</v>
          </cell>
          <cell r="X558" t="str">
            <v>有</v>
          </cell>
          <cell r="Z558" t="str">
            <v>7:30～19:30
（12/30～1/4を除く。）</v>
          </cell>
          <cell r="AA558" t="str">
            <v>7:30～19:30
（12/30～1/4を除く。）</v>
          </cell>
          <cell r="AB558" t="str">
            <v>×</v>
          </cell>
          <cell r="AC558" t="str">
            <v>×</v>
          </cell>
          <cell r="AD558" t="str">
            <v>平日：7:30～19:30
（12/30～1/4を除く。）</v>
          </cell>
          <cell r="AE558" t="str">
            <v>土曜：7:30～19:30
（12/30～1/4を除く。）　／　日曜：×　／　祝日：×</v>
          </cell>
          <cell r="AI558" t="str">
            <v>落合保育園</v>
          </cell>
        </row>
        <row r="559">
          <cell r="G559" t="str">
            <v>口田保育園</v>
          </cell>
          <cell r="H559" t="str">
            <v>広島市</v>
          </cell>
          <cell r="I559" t="str">
            <v>広島市</v>
          </cell>
          <cell r="J559" t="str">
            <v>広島市安佐北区口田南4-33-20</v>
          </cell>
          <cell r="K559">
            <v>3</v>
          </cell>
          <cell r="L559" t="str">
            <v>R4.5</v>
          </cell>
          <cell r="M559">
            <v>1</v>
          </cell>
          <cell r="N559" t="str">
            <v>階</v>
          </cell>
          <cell r="O559" t="str">
            <v>事務室</v>
          </cell>
          <cell r="P559" t="str">
            <v>1階 事務室</v>
          </cell>
          <cell r="Q559" t="str">
            <v>-</v>
          </cell>
          <cell r="R559" t="str">
            <v>買取</v>
          </cell>
          <cell r="S559" t="str">
            <v>-</v>
          </cell>
          <cell r="T559" t="str">
            <v>R8.5</v>
          </cell>
          <cell r="U559" t="str">
            <v>×</v>
          </cell>
          <cell r="V559" t="str">
            <v>日本光電</v>
          </cell>
          <cell r="W559" t="str">
            <v>カルジオライフ
AED-3100</v>
          </cell>
          <cell r="X559" t="str">
            <v>有</v>
          </cell>
          <cell r="Z559" t="str">
            <v>7:30～19:30
（12/30～1/4を除く。）</v>
          </cell>
          <cell r="AA559" t="str">
            <v>7:30～19:30
（12/30～1/4を除く。）</v>
          </cell>
          <cell r="AB559" t="str">
            <v>×</v>
          </cell>
          <cell r="AC559" t="str">
            <v>×</v>
          </cell>
          <cell r="AD559" t="str">
            <v>平日：7:30～19:30
（12/30～1/4を除く。）</v>
          </cell>
          <cell r="AE559" t="str">
            <v>土曜：7:30～19:30
（12/30～1/4を除く。）　／　日曜：×　／　祝日：×</v>
          </cell>
          <cell r="AI559" t="str">
            <v>口田保育園</v>
          </cell>
        </row>
        <row r="560">
          <cell r="G560" t="str">
            <v>大林保育園</v>
          </cell>
          <cell r="H560" t="str">
            <v>広島市</v>
          </cell>
          <cell r="I560" t="str">
            <v>広島市</v>
          </cell>
          <cell r="J560" t="str">
            <v>広島市安佐北区大林4-15-18</v>
          </cell>
          <cell r="K560">
            <v>3</v>
          </cell>
          <cell r="L560" t="str">
            <v>R4.5</v>
          </cell>
          <cell r="M560">
            <v>2</v>
          </cell>
          <cell r="N560" t="str">
            <v>階</v>
          </cell>
          <cell r="O560" t="str">
            <v>事務室</v>
          </cell>
          <cell r="P560" t="str">
            <v>2階 事務室</v>
          </cell>
          <cell r="Q560" t="str">
            <v>-</v>
          </cell>
          <cell r="R560" t="str">
            <v>買取</v>
          </cell>
          <cell r="S560" t="str">
            <v>-</v>
          </cell>
          <cell r="T560" t="str">
            <v>R8.5</v>
          </cell>
          <cell r="U560" t="str">
            <v>×</v>
          </cell>
          <cell r="V560" t="str">
            <v>日本光電</v>
          </cell>
          <cell r="W560" t="str">
            <v>カルジオライフ
AED-3100</v>
          </cell>
          <cell r="X560" t="str">
            <v>有</v>
          </cell>
          <cell r="Z560" t="str">
            <v>7:30～18:30
（12/30～1/4を除く。）</v>
          </cell>
          <cell r="AA560" t="str">
            <v>7:30～18:30
（12/30～1/4を除く。）</v>
          </cell>
          <cell r="AB560" t="str">
            <v>×</v>
          </cell>
          <cell r="AC560" t="str">
            <v>×</v>
          </cell>
          <cell r="AD560" t="str">
            <v>平日：7:30～18:30
（12/30～1/4を除く。）</v>
          </cell>
          <cell r="AE560" t="str">
            <v>土曜：7:30～18:30
（12/30～1/4を除く。）　／　日曜：×　／　祝日：×</v>
          </cell>
          <cell r="AI560" t="str">
            <v>大林保育園</v>
          </cell>
        </row>
        <row r="561">
          <cell r="G561" t="str">
            <v>城保育園</v>
          </cell>
          <cell r="H561" t="str">
            <v>広島市</v>
          </cell>
          <cell r="I561" t="str">
            <v>広島市</v>
          </cell>
          <cell r="J561" t="str">
            <v>広島市安佐北区可部7-29-4</v>
          </cell>
          <cell r="K561">
            <v>3</v>
          </cell>
          <cell r="L561" t="str">
            <v>R4.5</v>
          </cell>
          <cell r="M561">
            <v>1</v>
          </cell>
          <cell r="N561" t="str">
            <v>階</v>
          </cell>
          <cell r="O561" t="str">
            <v>事務室</v>
          </cell>
          <cell r="P561" t="str">
            <v>1階 事務室</v>
          </cell>
          <cell r="Q561" t="str">
            <v>-</v>
          </cell>
          <cell r="R561" t="str">
            <v>買取</v>
          </cell>
          <cell r="S561" t="str">
            <v>-</v>
          </cell>
          <cell r="T561" t="str">
            <v>R8.5</v>
          </cell>
          <cell r="U561" t="str">
            <v>×</v>
          </cell>
          <cell r="V561" t="str">
            <v>日本光電</v>
          </cell>
          <cell r="W561" t="str">
            <v>カルジオライフ
AED-3100</v>
          </cell>
          <cell r="X561" t="str">
            <v>有</v>
          </cell>
          <cell r="Z561" t="str">
            <v>7:30～18:30
（12/30～1/4を除く。）</v>
          </cell>
          <cell r="AA561" t="str">
            <v>7:30～18:30
（12/30～1/4を除く。）</v>
          </cell>
          <cell r="AB561" t="str">
            <v>×</v>
          </cell>
          <cell r="AC561" t="str">
            <v>×</v>
          </cell>
          <cell r="AD561" t="str">
            <v>平日：7:30～18:30
（12/30～1/4を除く。）</v>
          </cell>
          <cell r="AE561" t="str">
            <v>土曜：7:30～18:30
（12/30～1/4を除く。）　／　日曜：×　／　祝日：×</v>
          </cell>
          <cell r="AI561" t="str">
            <v>城保育園</v>
          </cell>
        </row>
        <row r="562">
          <cell r="G562" t="str">
            <v>可部東保育園</v>
          </cell>
          <cell r="H562" t="str">
            <v>広島市</v>
          </cell>
          <cell r="I562" t="str">
            <v>広島市</v>
          </cell>
          <cell r="J562" t="str">
            <v>広島市安佐北区可部東1-4-29</v>
          </cell>
          <cell r="K562">
            <v>3</v>
          </cell>
          <cell r="L562" t="str">
            <v>R4.5</v>
          </cell>
          <cell r="M562">
            <v>1</v>
          </cell>
          <cell r="N562" t="str">
            <v>階</v>
          </cell>
          <cell r="O562" t="str">
            <v>事務室</v>
          </cell>
          <cell r="P562" t="str">
            <v>1階 事務室</v>
          </cell>
          <cell r="Q562" t="str">
            <v>-</v>
          </cell>
          <cell r="R562" t="str">
            <v>買取</v>
          </cell>
          <cell r="S562" t="str">
            <v>-</v>
          </cell>
          <cell r="T562" t="str">
            <v>R8.5</v>
          </cell>
          <cell r="U562" t="str">
            <v>×</v>
          </cell>
          <cell r="V562" t="str">
            <v>日本光電</v>
          </cell>
          <cell r="W562" t="str">
            <v>カルジオライフ
AED-3100</v>
          </cell>
          <cell r="X562" t="str">
            <v>有</v>
          </cell>
          <cell r="Z562" t="str">
            <v>7:30～19:30
（12/30～1/4を除く。）</v>
          </cell>
          <cell r="AA562" t="str">
            <v>7:30～19:30
（12/30～1/4を除く。）</v>
          </cell>
          <cell r="AB562" t="str">
            <v>×</v>
          </cell>
          <cell r="AC562" t="str">
            <v>×</v>
          </cell>
          <cell r="AD562" t="str">
            <v>平日：7:30～19:30
（12/30～1/4を除く。）</v>
          </cell>
          <cell r="AE562" t="str">
            <v>土曜：7:30～19:30
（12/30～1/4を除く。）　／　日曜：×　／　祝日：×</v>
          </cell>
          <cell r="AI562" t="str">
            <v>可部東保育園</v>
          </cell>
        </row>
        <row r="563">
          <cell r="G563" t="str">
            <v>亀山南保育園</v>
          </cell>
          <cell r="H563" t="str">
            <v>広島市</v>
          </cell>
          <cell r="I563" t="str">
            <v>広島市</v>
          </cell>
          <cell r="J563" t="str">
            <v>広島市安佐北区亀山南5-44-31</v>
          </cell>
          <cell r="K563">
            <v>3</v>
          </cell>
          <cell r="L563" t="str">
            <v>R4.5</v>
          </cell>
          <cell r="M563">
            <v>2</v>
          </cell>
          <cell r="N563" t="str">
            <v>階</v>
          </cell>
          <cell r="O563" t="str">
            <v>事務室</v>
          </cell>
          <cell r="P563" t="str">
            <v>2階 事務室</v>
          </cell>
          <cell r="Q563" t="str">
            <v>-</v>
          </cell>
          <cell r="R563" t="str">
            <v>買取</v>
          </cell>
          <cell r="S563" t="str">
            <v>-</v>
          </cell>
          <cell r="T563" t="str">
            <v>R8.5</v>
          </cell>
          <cell r="U563" t="str">
            <v>×</v>
          </cell>
          <cell r="V563" t="str">
            <v>日本光電</v>
          </cell>
          <cell r="W563" t="str">
            <v>カルジオライフ
AED-3100</v>
          </cell>
          <cell r="X563" t="str">
            <v>有</v>
          </cell>
          <cell r="Z563" t="str">
            <v>7:30～18:30
（12/30～1/4を除く。）</v>
          </cell>
          <cell r="AA563" t="str">
            <v>7:30～18:30
（12/30～1/4を除く。）</v>
          </cell>
          <cell r="AB563" t="str">
            <v>×</v>
          </cell>
          <cell r="AC563" t="str">
            <v>×</v>
          </cell>
          <cell r="AD563" t="str">
            <v>平日：7:30～18:30
（12/30～1/4を除く。）</v>
          </cell>
          <cell r="AE563" t="str">
            <v>土曜：7:30～18:30
（12/30～1/4を除く。）　／　日曜：×　／　祝日：×</v>
          </cell>
          <cell r="AI563" t="str">
            <v>亀山南保育園</v>
          </cell>
        </row>
        <row r="564">
          <cell r="G564" t="str">
            <v>いずみ保育園</v>
          </cell>
          <cell r="H564" t="str">
            <v>広島市</v>
          </cell>
          <cell r="I564" t="str">
            <v>広島市</v>
          </cell>
          <cell r="J564" t="str">
            <v>広島市安佐北区安佐町飯室1515</v>
          </cell>
          <cell r="K564">
            <v>3</v>
          </cell>
          <cell r="L564" t="str">
            <v>R4.5</v>
          </cell>
          <cell r="M564">
            <v>1</v>
          </cell>
          <cell r="N564" t="str">
            <v>階</v>
          </cell>
          <cell r="O564" t="str">
            <v>事務室</v>
          </cell>
          <cell r="P564" t="str">
            <v>1階 事務室</v>
          </cell>
          <cell r="Q564" t="str">
            <v>-</v>
          </cell>
          <cell r="R564" t="str">
            <v>買取</v>
          </cell>
          <cell r="S564" t="str">
            <v>-</v>
          </cell>
          <cell r="T564" t="str">
            <v>R8.5</v>
          </cell>
          <cell r="U564" t="str">
            <v>×</v>
          </cell>
          <cell r="V564" t="str">
            <v>日本光電</v>
          </cell>
          <cell r="W564" t="str">
            <v>カルジオライフ
AED-3100</v>
          </cell>
          <cell r="X564" t="str">
            <v>有</v>
          </cell>
          <cell r="Z564" t="str">
            <v>7:30～18:30
（12/30～1/4を除く。）</v>
          </cell>
          <cell r="AA564" t="str">
            <v>7:30～18:30
（12/30～1/4を除く。）</v>
          </cell>
          <cell r="AB564" t="str">
            <v>×</v>
          </cell>
          <cell r="AC564" t="str">
            <v>×</v>
          </cell>
          <cell r="AD564" t="str">
            <v>平日：7:30～18:30
（12/30～1/4を除く。）</v>
          </cell>
          <cell r="AE564" t="str">
            <v>土曜：7:30～18:30
（12/30～1/4を除く。）　／　日曜：×　／　祝日：×</v>
          </cell>
          <cell r="AI564" t="str">
            <v>いずみ保育園</v>
          </cell>
        </row>
        <row r="565">
          <cell r="G565" t="str">
            <v>久地保育園</v>
          </cell>
          <cell r="H565" t="str">
            <v>広島市</v>
          </cell>
          <cell r="I565" t="str">
            <v>広島市</v>
          </cell>
          <cell r="J565" t="str">
            <v>広島市安佐北区安佐町久地4453-1</v>
          </cell>
          <cell r="K565">
            <v>3</v>
          </cell>
          <cell r="L565" t="str">
            <v>R4.5</v>
          </cell>
          <cell r="M565">
            <v>1</v>
          </cell>
          <cell r="N565" t="str">
            <v>階</v>
          </cell>
          <cell r="O565" t="str">
            <v>事務室</v>
          </cell>
          <cell r="P565" t="str">
            <v>1階 事務室</v>
          </cell>
          <cell r="Q565" t="str">
            <v>-</v>
          </cell>
          <cell r="R565" t="str">
            <v>買取</v>
          </cell>
          <cell r="S565" t="str">
            <v>-</v>
          </cell>
          <cell r="T565" t="str">
            <v>R8.5</v>
          </cell>
          <cell r="U565" t="str">
            <v>×</v>
          </cell>
          <cell r="V565" t="str">
            <v>日本光電</v>
          </cell>
          <cell r="W565" t="str">
            <v>カルジオライフ
AED-3100</v>
          </cell>
          <cell r="X565" t="str">
            <v>有</v>
          </cell>
          <cell r="Z565" t="str">
            <v>7:30～18:30
（12/30～1/4を除く。）</v>
          </cell>
          <cell r="AA565" t="str">
            <v>7:30～18:30
（12/30～1/4を除く。）</v>
          </cell>
          <cell r="AB565" t="str">
            <v>×</v>
          </cell>
          <cell r="AC565" t="str">
            <v>×</v>
          </cell>
          <cell r="AD565" t="str">
            <v>平日：7:30～18:30
（12/30～1/4を除く。）</v>
          </cell>
          <cell r="AE565" t="str">
            <v>土曜：7:30～18:30
（12/30～1/4を除く。）　／　日曜：×　／　祝日：×</v>
          </cell>
          <cell r="AI565" t="str">
            <v>久地保育園</v>
          </cell>
        </row>
        <row r="566">
          <cell r="G566" t="str">
            <v>中野保育園</v>
          </cell>
          <cell r="H566" t="str">
            <v>広島市</v>
          </cell>
          <cell r="I566" t="str">
            <v>広島市</v>
          </cell>
          <cell r="J566" t="str">
            <v>広島市安芸区中野5-19-1</v>
          </cell>
          <cell r="K566">
            <v>3</v>
          </cell>
          <cell r="L566" t="str">
            <v>R4.5</v>
          </cell>
          <cell r="M566">
            <v>2</v>
          </cell>
          <cell r="N566" t="str">
            <v>階</v>
          </cell>
          <cell r="O566" t="str">
            <v>事務室</v>
          </cell>
          <cell r="P566" t="str">
            <v>2階 事務室</v>
          </cell>
          <cell r="Q566" t="str">
            <v>-</v>
          </cell>
          <cell r="R566" t="str">
            <v>買取</v>
          </cell>
          <cell r="S566" t="str">
            <v>-</v>
          </cell>
          <cell r="T566" t="str">
            <v>R8.5</v>
          </cell>
          <cell r="U566" t="str">
            <v>×</v>
          </cell>
          <cell r="V566" t="str">
            <v>日本光電</v>
          </cell>
          <cell r="W566" t="str">
            <v>カルジオライフ
AED-3100</v>
          </cell>
          <cell r="X566" t="str">
            <v>有</v>
          </cell>
          <cell r="Z566" t="str">
            <v>7:30～18:30
（12/30～1/4を除く。）</v>
          </cell>
          <cell r="AA566" t="str">
            <v>7:30～18:30
（12/30～1/4を除く。）</v>
          </cell>
          <cell r="AB566" t="str">
            <v>×</v>
          </cell>
          <cell r="AC566" t="str">
            <v>×</v>
          </cell>
          <cell r="AD566" t="str">
            <v>平日：7:30～18:30
（12/30～1/4を除く。）</v>
          </cell>
          <cell r="AE566" t="str">
            <v>土曜：7:30～18:30
（12/30～1/4を除く。）　／　日曜：×　／　祝日：×</v>
          </cell>
          <cell r="AI566" t="str">
            <v>中野保育園</v>
          </cell>
        </row>
        <row r="567">
          <cell r="G567" t="str">
            <v>畑賀保育園</v>
          </cell>
          <cell r="H567" t="str">
            <v>広島市</v>
          </cell>
          <cell r="I567" t="str">
            <v>広島市</v>
          </cell>
          <cell r="J567" t="str">
            <v>広島市安芸区畑賀3-7-8</v>
          </cell>
          <cell r="K567">
            <v>3</v>
          </cell>
          <cell r="L567" t="str">
            <v>R4.5</v>
          </cell>
          <cell r="M567">
            <v>1</v>
          </cell>
          <cell r="N567" t="str">
            <v>階</v>
          </cell>
          <cell r="O567" t="str">
            <v>事務室</v>
          </cell>
          <cell r="P567" t="str">
            <v>1階 事務室</v>
          </cell>
          <cell r="Q567" t="str">
            <v>-</v>
          </cell>
          <cell r="R567" t="str">
            <v>買取</v>
          </cell>
          <cell r="S567" t="str">
            <v>-</v>
          </cell>
          <cell r="T567" t="str">
            <v>R8.5</v>
          </cell>
          <cell r="U567" t="str">
            <v>×</v>
          </cell>
          <cell r="V567" t="str">
            <v>日本光電</v>
          </cell>
          <cell r="W567" t="str">
            <v>カルジオライフ
AED-3100</v>
          </cell>
          <cell r="X567" t="str">
            <v>有</v>
          </cell>
          <cell r="Z567" t="str">
            <v>7:30～18:30
（12/30～1/4を除く。）</v>
          </cell>
          <cell r="AA567" t="str">
            <v>7:30～18:30
（12/30～1/4を除く。）</v>
          </cell>
          <cell r="AB567" t="str">
            <v>×</v>
          </cell>
          <cell r="AC567" t="str">
            <v>×</v>
          </cell>
          <cell r="AD567" t="str">
            <v>平日：7:30～18:30
（12/30～1/4を除く。）</v>
          </cell>
          <cell r="AE567" t="str">
            <v>土曜：7:30～18:30
（12/30～1/4を除く。）　／　日曜：×　／　祝日：×</v>
          </cell>
          <cell r="AI567" t="str">
            <v>畑賀保育園</v>
          </cell>
        </row>
        <row r="568">
          <cell r="G568" t="str">
            <v>船越西部保育園</v>
          </cell>
          <cell r="H568" t="str">
            <v>広島市</v>
          </cell>
          <cell r="I568" t="str">
            <v>広島市</v>
          </cell>
          <cell r="J568" t="str">
            <v>広島市安芸区船越1-41-9</v>
          </cell>
          <cell r="K568">
            <v>3</v>
          </cell>
          <cell r="L568" t="str">
            <v>R4.5</v>
          </cell>
          <cell r="M568">
            <v>1</v>
          </cell>
          <cell r="N568" t="str">
            <v>階</v>
          </cell>
          <cell r="O568" t="str">
            <v>事務室</v>
          </cell>
          <cell r="P568" t="str">
            <v>1階 事務室</v>
          </cell>
          <cell r="Q568" t="str">
            <v>-</v>
          </cell>
          <cell r="R568" t="str">
            <v>買取</v>
          </cell>
          <cell r="S568" t="str">
            <v>-</v>
          </cell>
          <cell r="T568" t="str">
            <v>R8.5</v>
          </cell>
          <cell r="U568" t="str">
            <v>×</v>
          </cell>
          <cell r="V568" t="str">
            <v>日本光電</v>
          </cell>
          <cell r="W568" t="str">
            <v>カルジオライフ
AED-3100</v>
          </cell>
          <cell r="X568" t="str">
            <v>有</v>
          </cell>
          <cell r="Z568" t="str">
            <v>7:30～18:30
（12/30～1/4を除く。）</v>
          </cell>
          <cell r="AA568" t="str">
            <v>7:30～18:30
（12/30～1/4を除く。）</v>
          </cell>
          <cell r="AB568" t="str">
            <v>×</v>
          </cell>
          <cell r="AC568" t="str">
            <v>×</v>
          </cell>
          <cell r="AD568" t="str">
            <v>平日：7:30～18:30
（12/30～1/4を除く。）</v>
          </cell>
          <cell r="AE568" t="str">
            <v>土曜：7:30～18:30
（12/30～1/4を除く。）　／　日曜：×　／　祝日：×</v>
          </cell>
          <cell r="AI568" t="str">
            <v>船越西部保育園</v>
          </cell>
        </row>
        <row r="569">
          <cell r="G569" t="str">
            <v>船越南部保育園</v>
          </cell>
          <cell r="H569" t="str">
            <v>広島市</v>
          </cell>
          <cell r="I569" t="str">
            <v>広島市</v>
          </cell>
          <cell r="J569" t="str">
            <v>広島市安芸区船越南3-21-23</v>
          </cell>
          <cell r="K569">
            <v>3</v>
          </cell>
          <cell r="L569" t="str">
            <v>R4.5</v>
          </cell>
          <cell r="M569">
            <v>1</v>
          </cell>
          <cell r="N569" t="str">
            <v>階</v>
          </cell>
          <cell r="O569" t="str">
            <v>事務室</v>
          </cell>
          <cell r="P569" t="str">
            <v>1階 事務室</v>
          </cell>
          <cell r="Q569" t="str">
            <v>-</v>
          </cell>
          <cell r="R569" t="str">
            <v>買取</v>
          </cell>
          <cell r="S569" t="str">
            <v>-</v>
          </cell>
          <cell r="T569" t="str">
            <v>R8.5</v>
          </cell>
          <cell r="U569" t="str">
            <v>×</v>
          </cell>
          <cell r="V569" t="str">
            <v>日本光電</v>
          </cell>
          <cell r="W569" t="str">
            <v>カルジオライフ
AED-3100</v>
          </cell>
          <cell r="X569" t="str">
            <v>有</v>
          </cell>
          <cell r="Z569" t="str">
            <v>7:30～18:30
（12/30～1/4を除く。）</v>
          </cell>
          <cell r="AA569" t="str">
            <v>7:30～18:30
（12/30～1/4を除く。）</v>
          </cell>
          <cell r="AB569" t="str">
            <v>×</v>
          </cell>
          <cell r="AC569" t="str">
            <v>×</v>
          </cell>
          <cell r="AD569" t="str">
            <v>平日：7:30～18:30
（12/30～1/4を除く。）</v>
          </cell>
          <cell r="AE569" t="str">
            <v>土曜：7:30～18:30
（12/30～1/4を除く。）　／　日曜：×　／　祝日：×</v>
          </cell>
          <cell r="AI569" t="str">
            <v>船越南部保育園</v>
          </cell>
        </row>
        <row r="570">
          <cell r="G570" t="str">
            <v>矢野中央保育園</v>
          </cell>
          <cell r="H570" t="str">
            <v>広島市</v>
          </cell>
          <cell r="I570" t="str">
            <v>広島市</v>
          </cell>
          <cell r="J570" t="str">
            <v>広島市安芸区矢野東5-9-2</v>
          </cell>
          <cell r="K570">
            <v>3</v>
          </cell>
          <cell r="L570" t="str">
            <v>R4.5</v>
          </cell>
          <cell r="M570">
            <v>1</v>
          </cell>
          <cell r="N570" t="str">
            <v>階</v>
          </cell>
          <cell r="O570" t="str">
            <v>事務室</v>
          </cell>
          <cell r="P570" t="str">
            <v>1階 事務室</v>
          </cell>
          <cell r="Q570" t="str">
            <v>-</v>
          </cell>
          <cell r="R570" t="str">
            <v>買取</v>
          </cell>
          <cell r="S570" t="str">
            <v>-</v>
          </cell>
          <cell r="T570" t="str">
            <v>R8.5</v>
          </cell>
          <cell r="U570" t="str">
            <v>×</v>
          </cell>
          <cell r="V570" t="str">
            <v>日本光電</v>
          </cell>
          <cell r="W570" t="str">
            <v>カルジオライフ
AED-3100</v>
          </cell>
          <cell r="X570" t="str">
            <v>有</v>
          </cell>
          <cell r="Z570" t="str">
            <v>7:30～19:30
（12/30～1/4を除く。）</v>
          </cell>
          <cell r="AA570" t="str">
            <v>7:30～19:30
（12/30～1/4を除く。）</v>
          </cell>
          <cell r="AB570" t="str">
            <v>×</v>
          </cell>
          <cell r="AC570" t="str">
            <v>×</v>
          </cell>
          <cell r="AD570" t="str">
            <v>平日：7:30～19:30
（12/30～1/4を除く。）</v>
          </cell>
          <cell r="AE570" t="str">
            <v>土曜：7:30～19:30
（12/30～1/4を除く。）　／　日曜：×　／　祝日：×</v>
          </cell>
          <cell r="AI570" t="str">
            <v>矢野中央保育園</v>
          </cell>
        </row>
        <row r="571">
          <cell r="G571" t="str">
            <v>矢野東保育園</v>
          </cell>
          <cell r="H571" t="str">
            <v>広島市</v>
          </cell>
          <cell r="I571" t="str">
            <v>広島市</v>
          </cell>
          <cell r="J571" t="str">
            <v>広島市安芸区矢野東6-19-14</v>
          </cell>
          <cell r="K571">
            <v>3</v>
          </cell>
          <cell r="L571" t="str">
            <v>R4.5</v>
          </cell>
          <cell r="M571">
            <v>1</v>
          </cell>
          <cell r="N571" t="str">
            <v>階</v>
          </cell>
          <cell r="O571" t="str">
            <v>事務室</v>
          </cell>
          <cell r="P571" t="str">
            <v>1階 事務室</v>
          </cell>
          <cell r="Q571" t="str">
            <v>-</v>
          </cell>
          <cell r="R571" t="str">
            <v>買取</v>
          </cell>
          <cell r="S571" t="str">
            <v>-</v>
          </cell>
          <cell r="T571" t="str">
            <v>R8.5</v>
          </cell>
          <cell r="U571" t="str">
            <v>×</v>
          </cell>
          <cell r="V571" t="str">
            <v>日本光電</v>
          </cell>
          <cell r="W571" t="str">
            <v>カルジオライフ
AED-3100</v>
          </cell>
          <cell r="X571" t="str">
            <v>有</v>
          </cell>
          <cell r="Z571" t="str">
            <v>7:30～18:30
（12/30～1/4を除く。）</v>
          </cell>
          <cell r="AA571" t="str">
            <v>7:30～18:30
（12/30～1/4を除く。）</v>
          </cell>
          <cell r="AB571" t="str">
            <v>×</v>
          </cell>
          <cell r="AC571" t="str">
            <v>×</v>
          </cell>
          <cell r="AD571" t="str">
            <v>平日：7:30～18:30
（12/30～1/4を除く。）</v>
          </cell>
          <cell r="AE571" t="str">
            <v>土曜：7:30～18:30
（12/30～1/4を除く。）　／　日曜：×　／　祝日：×</v>
          </cell>
          <cell r="AI571" t="str">
            <v>矢野東保育園</v>
          </cell>
        </row>
        <row r="572">
          <cell r="G572" t="str">
            <v>矢野西保育園</v>
          </cell>
          <cell r="H572" t="str">
            <v>広島市</v>
          </cell>
          <cell r="I572" t="str">
            <v>広島市</v>
          </cell>
          <cell r="J572" t="str">
            <v>広島市安芸区矢野西4-11-12</v>
          </cell>
          <cell r="K572">
            <v>3</v>
          </cell>
          <cell r="L572" t="str">
            <v>R4.5</v>
          </cell>
          <cell r="M572">
            <v>1</v>
          </cell>
          <cell r="N572" t="str">
            <v>階</v>
          </cell>
          <cell r="O572" t="str">
            <v>事務室</v>
          </cell>
          <cell r="P572" t="str">
            <v>1階 事務室</v>
          </cell>
          <cell r="Q572" t="str">
            <v>-</v>
          </cell>
          <cell r="R572" t="str">
            <v>買取</v>
          </cell>
          <cell r="S572" t="str">
            <v>-</v>
          </cell>
          <cell r="T572" t="str">
            <v>R8.5</v>
          </cell>
          <cell r="U572" t="str">
            <v>×</v>
          </cell>
          <cell r="V572" t="str">
            <v>日本光電</v>
          </cell>
          <cell r="W572" t="str">
            <v>カルジオライフ
AED-3100</v>
          </cell>
          <cell r="X572" t="str">
            <v>有</v>
          </cell>
          <cell r="Z572" t="str">
            <v>7:30～19:30
（12/30～1/4を除く。）</v>
          </cell>
          <cell r="AA572" t="str">
            <v>7:30～19:30
（12/30～1/4を除く。）</v>
          </cell>
          <cell r="AB572" t="str">
            <v>×</v>
          </cell>
          <cell r="AC572" t="str">
            <v>×</v>
          </cell>
          <cell r="AD572" t="str">
            <v>平日：7:30～19:30
（12/30～1/4を除く。）</v>
          </cell>
          <cell r="AE572" t="str">
            <v>土曜：7:30～19:30
（12/30～1/4を除く。）　／　日曜：×　／　祝日：×</v>
          </cell>
          <cell r="AI572" t="str">
            <v>矢野西保育園</v>
          </cell>
        </row>
        <row r="573">
          <cell r="G573" t="str">
            <v>湯来保育園</v>
          </cell>
          <cell r="H573" t="str">
            <v>広島市</v>
          </cell>
          <cell r="I573" t="str">
            <v>広島市</v>
          </cell>
          <cell r="J573" t="str">
            <v>広島市佐伯区湯来町和田94-16</v>
          </cell>
          <cell r="K573">
            <v>3</v>
          </cell>
          <cell r="L573" t="str">
            <v>R4.5</v>
          </cell>
          <cell r="M573">
            <v>1</v>
          </cell>
          <cell r="N573" t="str">
            <v>階</v>
          </cell>
          <cell r="O573" t="str">
            <v>事務室</v>
          </cell>
          <cell r="P573" t="str">
            <v>1階 事務室</v>
          </cell>
          <cell r="Q573" t="str">
            <v>-</v>
          </cell>
          <cell r="R573" t="str">
            <v>買取</v>
          </cell>
          <cell r="S573" t="str">
            <v>-</v>
          </cell>
          <cell r="T573" t="str">
            <v>R8.5</v>
          </cell>
          <cell r="U573" t="str">
            <v>×</v>
          </cell>
          <cell r="V573" t="str">
            <v>日本光電</v>
          </cell>
          <cell r="W573" t="str">
            <v>カルジオライフ
AED-3100</v>
          </cell>
          <cell r="X573" t="str">
            <v>有</v>
          </cell>
          <cell r="Z573" t="str">
            <v>7:15～18:30
（12/30～1/4を除く。）</v>
          </cell>
          <cell r="AA573" t="str">
            <v>7:15～18:30
（12/30～1/4を除く。）</v>
          </cell>
          <cell r="AB573" t="str">
            <v>×</v>
          </cell>
          <cell r="AC573" t="str">
            <v>×</v>
          </cell>
          <cell r="AD573" t="str">
            <v>平日：7:15～18:30
（12/30～1/4を除く。）</v>
          </cell>
          <cell r="AE573" t="str">
            <v>土曜：7:15～18:30
（12/30～1/4を除く。）　／　日曜：×　／　祝日：×</v>
          </cell>
          <cell r="AI573" t="str">
            <v>湯来保育園</v>
          </cell>
        </row>
        <row r="574">
          <cell r="G574" t="str">
            <v>湯来南保育園</v>
          </cell>
          <cell r="H574" t="str">
            <v>広島市</v>
          </cell>
          <cell r="I574" t="str">
            <v>広島市</v>
          </cell>
          <cell r="J574" t="str">
            <v>広島市佐伯区湯来町白砂3538</v>
          </cell>
          <cell r="K574">
            <v>3</v>
          </cell>
          <cell r="L574" t="str">
            <v>R4.5</v>
          </cell>
          <cell r="M574">
            <v>1</v>
          </cell>
          <cell r="N574" t="str">
            <v>階</v>
          </cell>
          <cell r="O574" t="str">
            <v>事務室</v>
          </cell>
          <cell r="P574" t="str">
            <v>1階 事務室</v>
          </cell>
          <cell r="Q574" t="str">
            <v>-</v>
          </cell>
          <cell r="R574" t="str">
            <v>買取</v>
          </cell>
          <cell r="S574" t="str">
            <v>-</v>
          </cell>
          <cell r="T574" t="str">
            <v>R8.5</v>
          </cell>
          <cell r="U574" t="str">
            <v>×</v>
          </cell>
          <cell r="V574" t="str">
            <v>日本光電</v>
          </cell>
          <cell r="W574" t="str">
            <v>カルジオライフ
AED-3100</v>
          </cell>
          <cell r="X574" t="str">
            <v>有</v>
          </cell>
          <cell r="Z574" t="str">
            <v>7:30～18:30
（12/30～1/4を除く。）</v>
          </cell>
          <cell r="AA574" t="str">
            <v>7:30～18:30
（12/30～1/4を除く。）</v>
          </cell>
          <cell r="AB574" t="str">
            <v>×</v>
          </cell>
          <cell r="AC574" t="str">
            <v>×</v>
          </cell>
          <cell r="AD574" t="str">
            <v>平日：7:30～18:30
（12/30～1/4を除く。）</v>
          </cell>
          <cell r="AE574" t="str">
            <v>土曜：7:30～18:30
（12/30～1/4を除く。）　／　日曜：×　／　祝日：×</v>
          </cell>
          <cell r="AI574" t="str">
            <v>湯来南保育園</v>
          </cell>
        </row>
        <row r="575">
          <cell r="G575" t="str">
            <v>石内保育園</v>
          </cell>
          <cell r="H575" t="str">
            <v>広島市</v>
          </cell>
          <cell r="I575" t="str">
            <v>広島市</v>
          </cell>
          <cell r="J575" t="str">
            <v>広島市佐伯区五日市町石内4134-2</v>
          </cell>
          <cell r="K575">
            <v>3</v>
          </cell>
          <cell r="L575" t="str">
            <v>R4.5</v>
          </cell>
          <cell r="M575">
            <v>1</v>
          </cell>
          <cell r="N575" t="str">
            <v>階</v>
          </cell>
          <cell r="O575" t="str">
            <v>事務室</v>
          </cell>
          <cell r="P575" t="str">
            <v>1階 事務室</v>
          </cell>
          <cell r="Q575" t="str">
            <v>-</v>
          </cell>
          <cell r="R575" t="str">
            <v>買取</v>
          </cell>
          <cell r="S575" t="str">
            <v>-</v>
          </cell>
          <cell r="T575" t="str">
            <v>R8.5</v>
          </cell>
          <cell r="U575" t="str">
            <v>×</v>
          </cell>
          <cell r="V575" t="str">
            <v>日本光電</v>
          </cell>
          <cell r="W575" t="str">
            <v>カルジオライフ
AED-3100</v>
          </cell>
          <cell r="X575" t="str">
            <v>有</v>
          </cell>
          <cell r="Z575" t="str">
            <v>7:30～18:30
（12/30～1/4を除く。）</v>
          </cell>
          <cell r="AA575" t="str">
            <v>7:30～18:30
（12/30～1/4を除く。）</v>
          </cell>
          <cell r="AB575" t="str">
            <v>×</v>
          </cell>
          <cell r="AC575" t="str">
            <v>×</v>
          </cell>
          <cell r="AD575" t="str">
            <v>平日：7:30～18:30
（12/30～1/4を除く。）</v>
          </cell>
          <cell r="AE575" t="str">
            <v>土曜：7:30～18:30
（12/30～1/4を除く。）　／　日曜：×　／　祝日：×</v>
          </cell>
          <cell r="AI575" t="str">
            <v>石内保育園</v>
          </cell>
        </row>
        <row r="576">
          <cell r="G576" t="str">
            <v>河内保育園</v>
          </cell>
          <cell r="H576" t="str">
            <v>広島市</v>
          </cell>
          <cell r="I576" t="str">
            <v>広島市</v>
          </cell>
          <cell r="J576" t="str">
            <v>広島市佐伯区五日市町上河内493</v>
          </cell>
          <cell r="K576">
            <v>3</v>
          </cell>
          <cell r="L576" t="str">
            <v>R4.5</v>
          </cell>
          <cell r="M576">
            <v>1</v>
          </cell>
          <cell r="N576" t="str">
            <v>階</v>
          </cell>
          <cell r="O576" t="str">
            <v>事務室</v>
          </cell>
          <cell r="P576" t="str">
            <v>1階 事務室</v>
          </cell>
          <cell r="Q576" t="str">
            <v>-</v>
          </cell>
          <cell r="R576" t="str">
            <v>買取</v>
          </cell>
          <cell r="S576" t="str">
            <v>-</v>
          </cell>
          <cell r="T576" t="str">
            <v>R8.5</v>
          </cell>
          <cell r="U576" t="str">
            <v>×</v>
          </cell>
          <cell r="V576" t="str">
            <v>日本光電</v>
          </cell>
          <cell r="W576" t="str">
            <v>カルジオライフ
AED-3100</v>
          </cell>
          <cell r="X576" t="str">
            <v>有</v>
          </cell>
          <cell r="Z576" t="str">
            <v>7:30～18:30
（12/30～1/4を除く。）</v>
          </cell>
          <cell r="AA576" t="str">
            <v>7:30～18:30
（12/30～1/4を除く。）</v>
          </cell>
          <cell r="AB576" t="str">
            <v>×</v>
          </cell>
          <cell r="AC576" t="str">
            <v>×</v>
          </cell>
          <cell r="AD576" t="str">
            <v>平日：7:30～18:30
（12/30～1/4を除く。）</v>
          </cell>
          <cell r="AE576" t="str">
            <v>土曜：7:30～18:30
（12/30～1/4を除く。）　／　日曜：×　／　祝日：×</v>
          </cell>
          <cell r="AI576" t="str">
            <v>河内保育園</v>
          </cell>
        </row>
        <row r="577">
          <cell r="G577" t="str">
            <v>五月が丘保育園</v>
          </cell>
          <cell r="H577" t="str">
            <v>広島市</v>
          </cell>
          <cell r="I577" t="str">
            <v>広島市</v>
          </cell>
          <cell r="J577" t="str">
            <v>広島市佐伯区五月が丘5-21-22</v>
          </cell>
          <cell r="K577">
            <v>3</v>
          </cell>
          <cell r="L577" t="str">
            <v>R4.5</v>
          </cell>
          <cell r="M577">
            <v>1</v>
          </cell>
          <cell r="N577" t="str">
            <v>階</v>
          </cell>
          <cell r="O577" t="str">
            <v>事務室</v>
          </cell>
          <cell r="P577" t="str">
            <v>1階 事務室</v>
          </cell>
          <cell r="Q577" t="str">
            <v>-</v>
          </cell>
          <cell r="R577" t="str">
            <v>買取</v>
          </cell>
          <cell r="S577" t="str">
            <v>-</v>
          </cell>
          <cell r="T577" t="str">
            <v>R8.5</v>
          </cell>
          <cell r="U577" t="str">
            <v>×</v>
          </cell>
          <cell r="V577" t="str">
            <v>日本光電</v>
          </cell>
          <cell r="W577" t="str">
            <v>カルジオライフ
AED-3100</v>
          </cell>
          <cell r="X577" t="str">
            <v>有</v>
          </cell>
          <cell r="Z577" t="str">
            <v>7:15～18:30
（12/30～1/4を除く。）</v>
          </cell>
          <cell r="AA577" t="str">
            <v>7:15～18:30
（12/30～1/4を除く。）</v>
          </cell>
          <cell r="AB577" t="str">
            <v>×</v>
          </cell>
          <cell r="AC577" t="str">
            <v>×</v>
          </cell>
          <cell r="AD577" t="str">
            <v>平日：7:15～18:30
（12/30～1/4を除く。）</v>
          </cell>
          <cell r="AE577" t="str">
            <v>土曜：7:15～18:30
（12/30～1/4を除く。）　／　日曜：×　／　祝日：×</v>
          </cell>
          <cell r="AI577" t="str">
            <v>五月が丘保育園</v>
          </cell>
        </row>
        <row r="578">
          <cell r="G578" t="str">
            <v>利松保育園</v>
          </cell>
          <cell r="H578" t="str">
            <v>広島市</v>
          </cell>
          <cell r="I578" t="str">
            <v>広島市</v>
          </cell>
          <cell r="J578" t="str">
            <v>広島市佐伯区利松1-10-10</v>
          </cell>
          <cell r="K578">
            <v>3</v>
          </cell>
          <cell r="L578" t="str">
            <v>R4.5</v>
          </cell>
          <cell r="M578">
            <v>1</v>
          </cell>
          <cell r="N578" t="str">
            <v>階</v>
          </cell>
          <cell r="O578" t="str">
            <v>事務室</v>
          </cell>
          <cell r="P578" t="str">
            <v>1階 事務室</v>
          </cell>
          <cell r="Q578" t="str">
            <v>-</v>
          </cell>
          <cell r="R578" t="str">
            <v>買取</v>
          </cell>
          <cell r="S578" t="str">
            <v>-</v>
          </cell>
          <cell r="T578" t="str">
            <v>R8.5</v>
          </cell>
          <cell r="U578" t="str">
            <v>×</v>
          </cell>
          <cell r="V578" t="str">
            <v>日本光電</v>
          </cell>
          <cell r="W578" t="str">
            <v>カルジオライフ
AED-3100</v>
          </cell>
          <cell r="X578" t="str">
            <v>有</v>
          </cell>
          <cell r="Z578" t="str">
            <v>7:30～19:30
（12/30～1/4を除く。）</v>
          </cell>
          <cell r="AA578" t="str">
            <v>7:30～19:30
（12/30～1/4を除く。）</v>
          </cell>
          <cell r="AB578" t="str">
            <v>×</v>
          </cell>
          <cell r="AC578" t="str">
            <v>×</v>
          </cell>
          <cell r="AD578" t="str">
            <v>平日：7:30～19:30
（12/30～1/4を除く。）</v>
          </cell>
          <cell r="AE578" t="str">
            <v>土曜：7:30～19:30
（12/30～1/4を除く。）　／　日曜：×　／　祝日：×</v>
          </cell>
          <cell r="AI578" t="str">
            <v>利松保育園</v>
          </cell>
        </row>
        <row r="579">
          <cell r="G579" t="str">
            <v>八幡東保育園</v>
          </cell>
          <cell r="H579" t="str">
            <v>広島市</v>
          </cell>
          <cell r="I579" t="str">
            <v>広島市</v>
          </cell>
          <cell r="J579" t="str">
            <v>広島市佐伯区八幡東3-18-3</v>
          </cell>
          <cell r="K579">
            <v>3</v>
          </cell>
          <cell r="L579" t="str">
            <v>R4.5</v>
          </cell>
          <cell r="M579">
            <v>1</v>
          </cell>
          <cell r="N579" t="str">
            <v>階</v>
          </cell>
          <cell r="O579" t="str">
            <v>事務室</v>
          </cell>
          <cell r="P579" t="str">
            <v>1階 事務室</v>
          </cell>
          <cell r="Q579" t="str">
            <v>-</v>
          </cell>
          <cell r="R579" t="str">
            <v>買取</v>
          </cell>
          <cell r="S579" t="str">
            <v>-</v>
          </cell>
          <cell r="T579" t="str">
            <v>R8.5</v>
          </cell>
          <cell r="U579" t="str">
            <v>×</v>
          </cell>
          <cell r="V579" t="str">
            <v>日本光電</v>
          </cell>
          <cell r="W579" t="str">
            <v>カルジオライフ
AED-3100</v>
          </cell>
          <cell r="X579" t="str">
            <v>有</v>
          </cell>
          <cell r="Z579" t="str">
            <v>7:15～18:30
（12/30～1/4を除く。）</v>
          </cell>
          <cell r="AA579" t="str">
            <v>7:15～18:45
（12/30～1/4を除く。）</v>
          </cell>
          <cell r="AB579" t="str">
            <v>×</v>
          </cell>
          <cell r="AC579" t="str">
            <v>×</v>
          </cell>
          <cell r="AD579" t="str">
            <v>平日：7:15～18:30
（12/30～1/4を除く。）</v>
          </cell>
          <cell r="AE579" t="str">
            <v>土曜：7:15～18:45
（12/30～1/4を除く。）　／　日曜：×　／　祝日：×</v>
          </cell>
          <cell r="AI579" t="str">
            <v>八幡東保育園</v>
          </cell>
        </row>
        <row r="580">
          <cell r="G580" t="str">
            <v>八幡保育園</v>
          </cell>
          <cell r="H580" t="str">
            <v>広島市</v>
          </cell>
          <cell r="I580" t="str">
            <v>広島市</v>
          </cell>
          <cell r="J580" t="str">
            <v>広島市佐伯区八幡3-16-16</v>
          </cell>
          <cell r="K580">
            <v>3</v>
          </cell>
          <cell r="L580" t="str">
            <v>R4.5</v>
          </cell>
          <cell r="M580">
            <v>1</v>
          </cell>
          <cell r="N580" t="str">
            <v>階</v>
          </cell>
          <cell r="O580" t="str">
            <v>事務室</v>
          </cell>
          <cell r="P580" t="str">
            <v>1階 事務室</v>
          </cell>
          <cell r="Q580" t="str">
            <v>-</v>
          </cell>
          <cell r="R580" t="str">
            <v>買取</v>
          </cell>
          <cell r="S580" t="str">
            <v>-</v>
          </cell>
          <cell r="T580" t="str">
            <v>R8.5</v>
          </cell>
          <cell r="U580" t="str">
            <v>×</v>
          </cell>
          <cell r="V580" t="str">
            <v>日本光電</v>
          </cell>
          <cell r="W580" t="str">
            <v>カルジオライフ
AED-3100</v>
          </cell>
          <cell r="X580" t="str">
            <v>有</v>
          </cell>
          <cell r="Z580" t="str">
            <v>7:30～19:30
（12/30～1/4を除く。）</v>
          </cell>
          <cell r="AA580" t="str">
            <v>7:30～19:30
（12/30～1/4を除く。）</v>
          </cell>
          <cell r="AB580" t="str">
            <v>×</v>
          </cell>
          <cell r="AC580" t="str">
            <v>×</v>
          </cell>
          <cell r="AD580" t="str">
            <v>平日：7:30～19:30
（12/30～1/4を除く。）</v>
          </cell>
          <cell r="AE580" t="str">
            <v>土曜：7:30～19:30
（12/30～1/4を除く。）　／　日曜：×　／　祝日：×</v>
          </cell>
          <cell r="AI580" t="str">
            <v>八幡保育園</v>
          </cell>
        </row>
        <row r="581">
          <cell r="G581" t="str">
            <v>千同保育園</v>
          </cell>
          <cell r="H581" t="str">
            <v>広島市</v>
          </cell>
          <cell r="I581" t="str">
            <v>広島市</v>
          </cell>
          <cell r="J581" t="str">
            <v>広島市佐伯区千同2-10-1</v>
          </cell>
          <cell r="K581">
            <v>3</v>
          </cell>
          <cell r="L581" t="str">
            <v>R4.5</v>
          </cell>
          <cell r="M581">
            <v>1</v>
          </cell>
          <cell r="N581" t="str">
            <v>階</v>
          </cell>
          <cell r="O581" t="str">
            <v>事務室</v>
          </cell>
          <cell r="P581" t="str">
            <v>1階 事務室</v>
          </cell>
          <cell r="Q581" t="str">
            <v>-</v>
          </cell>
          <cell r="R581" t="str">
            <v>買取</v>
          </cell>
          <cell r="S581" t="str">
            <v>-</v>
          </cell>
          <cell r="T581" t="str">
            <v>R8.5</v>
          </cell>
          <cell r="U581" t="str">
            <v>×</v>
          </cell>
          <cell r="V581" t="str">
            <v>日本光電</v>
          </cell>
          <cell r="W581" t="str">
            <v>カルジオライフ
AED-3100</v>
          </cell>
          <cell r="X581" t="str">
            <v>有</v>
          </cell>
          <cell r="Z581" t="str">
            <v>7:30～18:30
（12/30～1/4を除く。）</v>
          </cell>
          <cell r="AA581" t="str">
            <v>7:30～18:30
（12/30～1/4を除く。）</v>
          </cell>
          <cell r="AB581" t="str">
            <v>×</v>
          </cell>
          <cell r="AC581" t="str">
            <v>×</v>
          </cell>
          <cell r="AD581" t="str">
            <v>平日：7:30～18:30
（12/30～1/4を除く。）</v>
          </cell>
          <cell r="AE581" t="str">
            <v>土曜：7:30～18:30
（12/30～1/4を除く。）　／　日曜：×　／　祝日：×</v>
          </cell>
          <cell r="AI581" t="str">
            <v>千同保育園</v>
          </cell>
        </row>
        <row r="582">
          <cell r="G582" t="str">
            <v>坪井保育園</v>
          </cell>
          <cell r="H582" t="str">
            <v>広島市</v>
          </cell>
          <cell r="I582" t="str">
            <v>広島市</v>
          </cell>
          <cell r="J582" t="str">
            <v>広島市佐伯区坪井1-32-8</v>
          </cell>
          <cell r="K582">
            <v>3</v>
          </cell>
          <cell r="L582" t="str">
            <v>R4.5</v>
          </cell>
          <cell r="M582">
            <v>1</v>
          </cell>
          <cell r="N582" t="str">
            <v>階</v>
          </cell>
          <cell r="O582" t="str">
            <v>事務室</v>
          </cell>
          <cell r="P582" t="str">
            <v>1階 事務室</v>
          </cell>
          <cell r="Q582" t="str">
            <v>-</v>
          </cell>
          <cell r="R582" t="str">
            <v>買取</v>
          </cell>
          <cell r="S582" t="str">
            <v>-</v>
          </cell>
          <cell r="T582" t="str">
            <v>R8.5</v>
          </cell>
          <cell r="U582" t="str">
            <v>×</v>
          </cell>
          <cell r="V582" t="str">
            <v>日本光電</v>
          </cell>
          <cell r="W582" t="str">
            <v>カルジオライフ
AED-3100</v>
          </cell>
          <cell r="X582" t="str">
            <v>有</v>
          </cell>
          <cell r="Z582" t="str">
            <v>7:30～19:30
（12/30～1/4を除く。）</v>
          </cell>
          <cell r="AA582" t="str">
            <v>7:30～19:30
（12/30～1/4を除く。）</v>
          </cell>
          <cell r="AB582" t="str">
            <v>×</v>
          </cell>
          <cell r="AC582" t="str">
            <v>×</v>
          </cell>
          <cell r="AD582" t="str">
            <v>平日：7:30～19:30
（12/30～1/4を除く。）</v>
          </cell>
          <cell r="AE582" t="str">
            <v>土曜：7:30～19:30
（12/30～1/4を除く。）　／　日曜：×　／　祝日：×</v>
          </cell>
          <cell r="AI582" t="str">
            <v>坪井保育園</v>
          </cell>
        </row>
        <row r="583">
          <cell r="G583" t="str">
            <v>三筋保育園</v>
          </cell>
          <cell r="H583" t="str">
            <v>広島市</v>
          </cell>
          <cell r="I583" t="str">
            <v>広島市</v>
          </cell>
          <cell r="J583" t="str">
            <v>広島市佐伯区三筋2-2-14</v>
          </cell>
          <cell r="K583">
            <v>3</v>
          </cell>
          <cell r="L583" t="str">
            <v>R4.5</v>
          </cell>
          <cell r="M583">
            <v>1</v>
          </cell>
          <cell r="N583" t="str">
            <v>階</v>
          </cell>
          <cell r="O583" t="str">
            <v>事務室</v>
          </cell>
          <cell r="P583" t="str">
            <v>1階 事務室</v>
          </cell>
          <cell r="Q583" t="str">
            <v>-</v>
          </cell>
          <cell r="R583" t="str">
            <v>買取</v>
          </cell>
          <cell r="S583" t="str">
            <v>-</v>
          </cell>
          <cell r="T583" t="str">
            <v>R8.5</v>
          </cell>
          <cell r="U583" t="str">
            <v>×</v>
          </cell>
          <cell r="V583" t="str">
            <v>日本光電</v>
          </cell>
          <cell r="W583" t="str">
            <v>カルジオライフ
AED-3100</v>
          </cell>
          <cell r="X583" t="str">
            <v>有</v>
          </cell>
          <cell r="Z583" t="str">
            <v>7:15～18:30
（12/30～1/4を除く。）</v>
          </cell>
          <cell r="AA583" t="str">
            <v>7:15～18:30
（12/30～1/4を除く。）</v>
          </cell>
          <cell r="AB583" t="str">
            <v>×</v>
          </cell>
          <cell r="AC583" t="str">
            <v>×</v>
          </cell>
          <cell r="AD583" t="str">
            <v>平日：7:15～18:30
（12/30～1/4を除く。）</v>
          </cell>
          <cell r="AE583" t="str">
            <v>土曜：7:15～18:30
（12/30～1/4を除く。）　／　日曜：×　／　祝日：×</v>
          </cell>
          <cell r="AI583" t="str">
            <v>三筋保育園</v>
          </cell>
        </row>
        <row r="584">
          <cell r="G584" t="str">
            <v>鈴峰園保育園</v>
          </cell>
          <cell r="H584" t="str">
            <v>広島市</v>
          </cell>
          <cell r="I584" t="str">
            <v>広島市</v>
          </cell>
          <cell r="J584" t="str">
            <v>広島市佐伯区五日市中央4-15-11</v>
          </cell>
          <cell r="K584">
            <v>3</v>
          </cell>
          <cell r="L584" t="str">
            <v>R4.5</v>
          </cell>
          <cell r="M584">
            <v>1</v>
          </cell>
          <cell r="N584" t="str">
            <v>階</v>
          </cell>
          <cell r="O584" t="str">
            <v>事務室</v>
          </cell>
          <cell r="P584" t="str">
            <v>1階 事務室</v>
          </cell>
          <cell r="Q584" t="str">
            <v>-</v>
          </cell>
          <cell r="R584" t="str">
            <v>買取</v>
          </cell>
          <cell r="S584" t="str">
            <v>-</v>
          </cell>
          <cell r="T584" t="str">
            <v>R8.5</v>
          </cell>
          <cell r="U584" t="str">
            <v>×</v>
          </cell>
          <cell r="V584" t="str">
            <v>日本光電</v>
          </cell>
          <cell r="W584" t="str">
            <v>カルジオライフ
AED-3100</v>
          </cell>
          <cell r="X584" t="str">
            <v>有</v>
          </cell>
          <cell r="Z584" t="str">
            <v>7:30～19:30
（12/30～1/4を除く。）</v>
          </cell>
          <cell r="AA584" t="str">
            <v>7:30～19:30
（12/30～1/4を除く。）</v>
          </cell>
          <cell r="AB584" t="str">
            <v>×</v>
          </cell>
          <cell r="AC584" t="str">
            <v>×</v>
          </cell>
          <cell r="AD584" t="str">
            <v>平日：7:30～19:30
（12/30～1/4を除く。）</v>
          </cell>
          <cell r="AE584" t="str">
            <v>土曜：7:30～19:30
（12/30～1/4を除く。）　／　日曜：×　／　祝日：×</v>
          </cell>
          <cell r="AI584" t="str">
            <v>鈴峰園保育園</v>
          </cell>
        </row>
        <row r="585">
          <cell r="G585" t="str">
            <v>五日市中央北保育園</v>
          </cell>
          <cell r="H585" t="str">
            <v>広島市</v>
          </cell>
          <cell r="I585" t="str">
            <v>広島市</v>
          </cell>
          <cell r="J585" t="str">
            <v>広島市佐伯区五日市中央7-8-43</v>
          </cell>
          <cell r="K585">
            <v>3</v>
          </cell>
          <cell r="L585" t="str">
            <v>R4.5</v>
          </cell>
          <cell r="M585">
            <v>1</v>
          </cell>
          <cell r="N585" t="str">
            <v>階</v>
          </cell>
          <cell r="O585" t="str">
            <v>事務室</v>
          </cell>
          <cell r="P585" t="str">
            <v>1階 事務室</v>
          </cell>
          <cell r="Q585" t="str">
            <v>-</v>
          </cell>
          <cell r="R585" t="str">
            <v>買取</v>
          </cell>
          <cell r="S585" t="str">
            <v>-</v>
          </cell>
          <cell r="T585" t="str">
            <v>R8.5</v>
          </cell>
          <cell r="U585" t="str">
            <v>×</v>
          </cell>
          <cell r="V585" t="str">
            <v>日本光電</v>
          </cell>
          <cell r="W585" t="str">
            <v>カルジオライフ
AED-3100</v>
          </cell>
          <cell r="X585" t="str">
            <v>有</v>
          </cell>
          <cell r="Z585" t="str">
            <v>7:30～18:30
（12/30～1/4を除く。）</v>
          </cell>
          <cell r="AA585" t="str">
            <v>7:30～18:30
（12/30～1/4を除く。）</v>
          </cell>
          <cell r="AB585" t="str">
            <v>×</v>
          </cell>
          <cell r="AC585" t="str">
            <v>×</v>
          </cell>
          <cell r="AD585" t="str">
            <v>平日：7:30～18:30
（12/30～1/4を除く。）</v>
          </cell>
          <cell r="AE585" t="str">
            <v>土曜：7:30～18:30
（12/30～1/4を除く。）　／　日曜：×　／　祝日：×</v>
          </cell>
          <cell r="AI585" t="str">
            <v>五日市中央北保育園</v>
          </cell>
        </row>
        <row r="586">
          <cell r="G586" t="str">
            <v>五日市駅前保育園</v>
          </cell>
          <cell r="H586" t="str">
            <v>広島市</v>
          </cell>
          <cell r="I586" t="str">
            <v>広島市</v>
          </cell>
          <cell r="J586" t="str">
            <v>広島市佐伯区五日市駅前1-1-3</v>
          </cell>
          <cell r="K586">
            <v>3</v>
          </cell>
          <cell r="L586" t="str">
            <v>R4.5</v>
          </cell>
          <cell r="M586">
            <v>1</v>
          </cell>
          <cell r="N586" t="str">
            <v>階</v>
          </cell>
          <cell r="O586" t="str">
            <v>事務室</v>
          </cell>
          <cell r="P586" t="str">
            <v>1階 事務室</v>
          </cell>
          <cell r="Q586" t="str">
            <v>-</v>
          </cell>
          <cell r="R586" t="str">
            <v>買取</v>
          </cell>
          <cell r="S586" t="str">
            <v>-</v>
          </cell>
          <cell r="T586" t="str">
            <v>R8.5</v>
          </cell>
          <cell r="U586" t="str">
            <v>×</v>
          </cell>
          <cell r="V586" t="str">
            <v>日本光電</v>
          </cell>
          <cell r="W586" t="str">
            <v>カルジオライフ
AED-3100</v>
          </cell>
          <cell r="X586" t="str">
            <v>有</v>
          </cell>
          <cell r="Z586" t="str">
            <v>7:30～19:30
（12/30～1/4を除く。）</v>
          </cell>
          <cell r="AA586" t="str">
            <v>7:30～19:30
（12/30～1/4を除く。）</v>
          </cell>
          <cell r="AB586" t="str">
            <v>×</v>
          </cell>
          <cell r="AC586" t="str">
            <v>×</v>
          </cell>
          <cell r="AD586" t="str">
            <v>平日：7:30～19:30
（12/30～1/4を除く。）</v>
          </cell>
          <cell r="AE586" t="str">
            <v>土曜：7:30～19:30
（12/30～1/4を除く。）　／　日曜：×　／　祝日：×</v>
          </cell>
          <cell r="AI586" t="str">
            <v>五日市駅前保育園</v>
          </cell>
        </row>
        <row r="587">
          <cell r="G587" t="str">
            <v>五日市南保育園</v>
          </cell>
          <cell r="H587" t="str">
            <v>広島市</v>
          </cell>
          <cell r="I587" t="str">
            <v>広島市</v>
          </cell>
          <cell r="J587" t="str">
            <v>広島市佐伯区海老園3-18-1</v>
          </cell>
          <cell r="K587">
            <v>3</v>
          </cell>
          <cell r="L587" t="str">
            <v>R4.5</v>
          </cell>
          <cell r="M587">
            <v>1</v>
          </cell>
          <cell r="N587" t="str">
            <v>階</v>
          </cell>
          <cell r="O587" t="str">
            <v>事務室</v>
          </cell>
          <cell r="P587" t="str">
            <v>1階 事務室</v>
          </cell>
          <cell r="Q587" t="str">
            <v>-</v>
          </cell>
          <cell r="R587" t="str">
            <v>買取</v>
          </cell>
          <cell r="S587" t="str">
            <v>-</v>
          </cell>
          <cell r="T587" t="str">
            <v>R8.5</v>
          </cell>
          <cell r="U587" t="str">
            <v>×</v>
          </cell>
          <cell r="V587" t="str">
            <v>日本光電</v>
          </cell>
          <cell r="W587" t="str">
            <v>カルジオライフ
AED-3100</v>
          </cell>
          <cell r="X587" t="str">
            <v>有</v>
          </cell>
          <cell r="Z587" t="str">
            <v>7:15～18:30
（12/30～1/4を除く。）</v>
          </cell>
          <cell r="AA587" t="str">
            <v>7:15～18:30
（12/30～1/4を除く。）</v>
          </cell>
          <cell r="AB587" t="str">
            <v>×</v>
          </cell>
          <cell r="AC587" t="str">
            <v>×</v>
          </cell>
          <cell r="AD587" t="str">
            <v>平日：7:15～18:30
（12/30～1/4を除く。）</v>
          </cell>
          <cell r="AE587" t="str">
            <v>土曜：7:15～18:30
（12/30～1/4を除く。）　／　日曜：×　／　祝日：×</v>
          </cell>
          <cell r="AI587" t="str">
            <v>五日市南保育園</v>
          </cell>
        </row>
        <row r="588">
          <cell r="G588" t="str">
            <v>美の里保育園</v>
          </cell>
          <cell r="H588" t="str">
            <v>広島市</v>
          </cell>
          <cell r="I588" t="str">
            <v>広島市</v>
          </cell>
          <cell r="J588" t="str">
            <v>広島市佐伯区美の里2-1-9</v>
          </cell>
          <cell r="K588">
            <v>3</v>
          </cell>
          <cell r="L588" t="str">
            <v>R4.5</v>
          </cell>
          <cell r="M588">
            <v>1</v>
          </cell>
          <cell r="N588" t="str">
            <v>階</v>
          </cell>
          <cell r="O588" t="str">
            <v>事務室</v>
          </cell>
          <cell r="P588" t="str">
            <v>1階 事務室</v>
          </cell>
          <cell r="Q588" t="str">
            <v>-</v>
          </cell>
          <cell r="R588" t="str">
            <v>買取</v>
          </cell>
          <cell r="S588" t="str">
            <v>-</v>
          </cell>
          <cell r="T588" t="str">
            <v>R8.5</v>
          </cell>
          <cell r="U588" t="str">
            <v>×</v>
          </cell>
          <cell r="V588" t="str">
            <v>日本光電</v>
          </cell>
          <cell r="W588" t="str">
            <v>カルジオライフ
AED-3100</v>
          </cell>
          <cell r="X588" t="str">
            <v>有</v>
          </cell>
          <cell r="Z588" t="str">
            <v>7:30～18:30
（12/30～1/4を除く。）</v>
          </cell>
          <cell r="AA588" t="str">
            <v>7:30～18:30
（12/30～1/4を除く。）</v>
          </cell>
          <cell r="AB588" t="str">
            <v>×</v>
          </cell>
          <cell r="AC588" t="str">
            <v>×</v>
          </cell>
          <cell r="AD588" t="str">
            <v>平日：7:30～18:30
（12/30～1/4を除く。）</v>
          </cell>
          <cell r="AE588" t="str">
            <v>土曜：7:30～18:30
（12/30～1/4を除く。）　／　日曜：×　／　祝日：×</v>
          </cell>
          <cell r="AI588" t="str">
            <v>美の里保育園</v>
          </cell>
        </row>
        <row r="589">
          <cell r="G589" t="str">
            <v>市営大手町第一駐車場</v>
          </cell>
          <cell r="H589" t="str">
            <v>広島市</v>
          </cell>
          <cell r="I589" t="str">
            <v>アマノマネジメント　　　サービス㈱</v>
          </cell>
          <cell r="J589" t="str">
            <v>広島市中区大手町3-12（北側緑地)</v>
          </cell>
          <cell r="K589">
            <v>1</v>
          </cell>
          <cell r="L589" t="str">
            <v>R.7.6.10</v>
          </cell>
          <cell r="M589" t="str">
            <v>地上</v>
          </cell>
          <cell r="N589" t="str">
            <v>階</v>
          </cell>
          <cell r="O589" t="str">
            <v>管理室</v>
          </cell>
          <cell r="P589" t="str">
            <v>地上階 管理室</v>
          </cell>
          <cell r="Q589" t="str">
            <v>-</v>
          </cell>
          <cell r="R589" t="str">
            <v>配備</v>
          </cell>
          <cell r="S589" t="str">
            <v>アマノマネジメントサービス㈱</v>
          </cell>
          <cell r="T589">
            <v>47302</v>
          </cell>
          <cell r="U589" t="str">
            <v>×</v>
          </cell>
          <cell r="V589" t="str">
            <v>日本光電</v>
          </cell>
          <cell r="W589" t="str">
            <v>カルジオライフ　　　　　　　　　AED-3100</v>
          </cell>
          <cell r="X589" t="str">
            <v>×</v>
          </cell>
          <cell r="Y589" t="str">
            <v>4週毎に定期点検</v>
          </cell>
          <cell r="Z589" t="str">
            <v>9:00～18:00</v>
          </cell>
          <cell r="AA589" t="str">
            <v>9:00～18:00</v>
          </cell>
          <cell r="AB589" t="str">
            <v>9:00～18:00</v>
          </cell>
          <cell r="AC589" t="str">
            <v>9:00～18:00</v>
          </cell>
          <cell r="AD589" t="str">
            <v>平日：9:00～18:00</v>
          </cell>
          <cell r="AE589" t="str">
            <v>土曜：9:00～18:00　／　日曜：9:00～18:00　／　祝日：9:00～18:00</v>
          </cell>
          <cell r="AI589" t="str">
            <v>市営大手町第一駐車場</v>
          </cell>
        </row>
        <row r="590">
          <cell r="G590" t="str">
            <v>翠町会館（集会所）</v>
          </cell>
          <cell r="H590" t="str">
            <v>広島市</v>
          </cell>
          <cell r="I590" t="str">
            <v>集会所管理運営委員会</v>
          </cell>
          <cell r="J590" t="str">
            <v>広島市南区翠5-18-3</v>
          </cell>
          <cell r="K590">
            <v>2</v>
          </cell>
          <cell r="L590">
            <v>42521</v>
          </cell>
          <cell r="M590">
            <v>1</v>
          </cell>
          <cell r="N590" t="str">
            <v>階</v>
          </cell>
          <cell r="O590" t="str">
            <v>玄関</v>
          </cell>
          <cell r="P590" t="str">
            <v>1階 玄関</v>
          </cell>
          <cell r="Q590" t="str">
            <v>-</v>
          </cell>
          <cell r="R590" t="str">
            <v>買取</v>
          </cell>
          <cell r="S590" t="str">
            <v>集会所管理運営委員会</v>
          </cell>
          <cell r="T590" t="str">
            <v>R12.12</v>
          </cell>
          <cell r="U590" t="str">
            <v>×</v>
          </cell>
          <cell r="V590" t="str">
            <v>フィリップス</v>
          </cell>
          <cell r="W590" t="str">
            <v>ハートスタートHS-1</v>
          </cell>
          <cell r="X590" t="str">
            <v>有</v>
          </cell>
          <cell r="Z590" t="str">
            <v>9:00～21:00（施設利用時に限る。）</v>
          </cell>
          <cell r="AA590" t="str">
            <v>9:00～21:00（施設利用時に限る。）</v>
          </cell>
          <cell r="AB590" t="str">
            <v>9:00～21:00（施設利用時に限る。）</v>
          </cell>
          <cell r="AC590" t="str">
            <v>9:00～21:00（施設利用時に限る。）</v>
          </cell>
          <cell r="AD590" t="str">
            <v>平日：9:00～21:00（施設利用時に限る。）</v>
          </cell>
          <cell r="AE590" t="str">
            <v>土曜：9:00～21:00（施設利用時に限る。）　／　日曜：9:00～21:00（施設利用時に限る。）　／　祝日：9:00～21:00（施設利用時に限る。）</v>
          </cell>
          <cell r="AI590" t="str">
            <v>集会所管理運営委員会</v>
          </cell>
        </row>
        <row r="591">
          <cell r="G591" t="str">
            <v>温品児童館</v>
          </cell>
          <cell r="H591" t="str">
            <v>広島市</v>
          </cell>
          <cell r="I591" t="str">
            <v>広島市</v>
          </cell>
          <cell r="J591" t="str">
            <v>広島市東区温品8-8-25</v>
          </cell>
          <cell r="K591">
            <v>3</v>
          </cell>
          <cell r="L591">
            <v>45717</v>
          </cell>
          <cell r="M591">
            <v>1</v>
          </cell>
          <cell r="N591" t="str">
            <v>階</v>
          </cell>
          <cell r="O591" t="str">
            <v>正面玄関付近</v>
          </cell>
          <cell r="P591" t="str">
            <v>1階 正面玄関付近</v>
          </cell>
          <cell r="Q591" t="str">
            <v>-</v>
          </cell>
          <cell r="R591" t="str">
            <v>買取</v>
          </cell>
          <cell r="T591" t="str">
            <v>バッテリー　R10.3</v>
          </cell>
          <cell r="U591" t="str">
            <v>×</v>
          </cell>
          <cell r="V591" t="str">
            <v>日本光電</v>
          </cell>
          <cell r="W591" t="str">
            <v>カルジオライフ-3100</v>
          </cell>
          <cell r="X591" t="str">
            <v>有</v>
          </cell>
          <cell r="Z591" t="str">
            <v>13:00～18:30</v>
          </cell>
          <cell r="AA591" t="str">
            <v>8:30～17:00（第2土曜日は10:00～16:00）</v>
          </cell>
          <cell r="AB591" t="str">
            <v>10:00～16:00（第1、第3日曜日を除く。）</v>
          </cell>
          <cell r="AC591" t="str">
            <v>×</v>
          </cell>
          <cell r="AD591" t="str">
            <v>平日：13:00～18:30</v>
          </cell>
          <cell r="AE591" t="str">
            <v>土曜：8:30～17:00（第2土曜日は10:00～16:00）　／　日曜：10:00～16:00（第1、第3日曜日を除く。）　／　祝日：×</v>
          </cell>
          <cell r="AI591" t="str">
            <v>東区役所地域起こし推進課</v>
          </cell>
        </row>
        <row r="592">
          <cell r="G592" t="str">
            <v>東浄児童館</v>
          </cell>
          <cell r="H592" t="str">
            <v>広島市</v>
          </cell>
          <cell r="I592" t="str">
            <v>広島市</v>
          </cell>
          <cell r="J592" t="str">
            <v>広島市東区戸坂新町3-1-4</v>
          </cell>
          <cell r="K592">
            <v>3</v>
          </cell>
          <cell r="L592">
            <v>45717</v>
          </cell>
          <cell r="M592">
            <v>1</v>
          </cell>
          <cell r="N592" t="str">
            <v>階</v>
          </cell>
          <cell r="O592" t="str">
            <v>正面玄関付近</v>
          </cell>
          <cell r="P592" t="str">
            <v>1階 正面玄関付近</v>
          </cell>
          <cell r="Q592" t="str">
            <v>-</v>
          </cell>
          <cell r="R592" t="str">
            <v>買取</v>
          </cell>
          <cell r="T592" t="str">
            <v>バッテリー　R10.3</v>
          </cell>
          <cell r="U592" t="str">
            <v>×</v>
          </cell>
          <cell r="V592" t="str">
            <v>日本光電</v>
          </cell>
          <cell r="W592" t="str">
            <v>カルジオライフ-3100</v>
          </cell>
          <cell r="X592" t="str">
            <v>有</v>
          </cell>
          <cell r="Z592" t="str">
            <v>13:00～18:30</v>
          </cell>
          <cell r="AA592" t="str">
            <v>8:30～17:00（第2土曜日は10:00～16:00）</v>
          </cell>
          <cell r="AB592" t="str">
            <v>10:00～16:00（第1、第3日曜日を除く。）</v>
          </cell>
          <cell r="AC592" t="str">
            <v>×</v>
          </cell>
          <cell r="AD592" t="str">
            <v>平日：13:00～18:30</v>
          </cell>
          <cell r="AE592" t="str">
            <v>土曜：8:30～17:00（第2土曜日は10:00～16:00）　／　日曜：10:00～16:00（第1、第3日曜日を除く。）　／　祝日：×</v>
          </cell>
          <cell r="AI592" t="str">
            <v>東区役所地域起こし推進課</v>
          </cell>
        </row>
        <row r="593">
          <cell r="G593" t="str">
            <v>東雲児童館</v>
          </cell>
          <cell r="H593" t="str">
            <v>広島市</v>
          </cell>
          <cell r="I593" t="str">
            <v>広島市</v>
          </cell>
          <cell r="J593" t="str">
            <v>広島市南区東雲本町2-11-2</v>
          </cell>
          <cell r="K593">
            <v>3</v>
          </cell>
          <cell r="L593">
            <v>43166</v>
          </cell>
          <cell r="M593">
            <v>1</v>
          </cell>
          <cell r="N593" t="str">
            <v>階</v>
          </cell>
          <cell r="O593" t="str">
            <v>正面玄関付近</v>
          </cell>
          <cell r="P593" t="str">
            <v>1階 正面玄関付近</v>
          </cell>
          <cell r="Q593" t="str">
            <v>-</v>
          </cell>
          <cell r="R593" t="str">
            <v>買取</v>
          </cell>
          <cell r="T593" t="str">
            <v>R11.3</v>
          </cell>
          <cell r="U593" t="str">
            <v>×</v>
          </cell>
          <cell r="V593" t="str">
            <v>フィリップス</v>
          </cell>
          <cell r="W593" t="str">
            <v>ハートスタートＨＳ-１</v>
          </cell>
          <cell r="X593" t="str">
            <v>有</v>
          </cell>
          <cell r="Y593" t="str">
            <v>教育委員会放課後対策課購入</v>
          </cell>
          <cell r="Z593" t="str">
            <v>13:00～18:30</v>
          </cell>
          <cell r="AA593" t="str">
            <v>8:30～17:00（第2土曜日は10:00～16:00）</v>
          </cell>
          <cell r="AB593" t="str">
            <v>10:00～16:00（第1、第3日曜日を除く。）</v>
          </cell>
          <cell r="AC593" t="str">
            <v>×</v>
          </cell>
          <cell r="AD593" t="str">
            <v>平日：13:00～18:30</v>
          </cell>
          <cell r="AE593" t="str">
            <v>土曜：8:30～17:00（第2土曜日は10:00～16:00）　／　日曜：10:00～16:00（第1、第3日曜日を除く。）　／　祝日：×</v>
          </cell>
          <cell r="AI593" t="str">
            <v>南区役所地域起こし推進課</v>
          </cell>
        </row>
        <row r="594">
          <cell r="G594" t="str">
            <v>三篠児童館</v>
          </cell>
          <cell r="H594" t="str">
            <v>広島市</v>
          </cell>
          <cell r="I594" t="str">
            <v>広島市</v>
          </cell>
          <cell r="J594" t="str">
            <v>広島市西区三滝町18-13</v>
          </cell>
          <cell r="K594">
            <v>3</v>
          </cell>
          <cell r="L594" t="str">
            <v>平成３１年３月</v>
          </cell>
          <cell r="M594">
            <v>1</v>
          </cell>
          <cell r="N594" t="str">
            <v>階</v>
          </cell>
          <cell r="O594" t="str">
            <v>正面玄関付近</v>
          </cell>
          <cell r="P594" t="str">
            <v>1階 正面玄関付近</v>
          </cell>
          <cell r="Q594" t="str">
            <v>-</v>
          </cell>
          <cell r="R594" t="str">
            <v>買取</v>
          </cell>
          <cell r="T594" t="str">
            <v>バッテリー交換　2033年3月</v>
          </cell>
          <cell r="U594" t="str">
            <v>×</v>
          </cell>
          <cell r="V594" t="str">
            <v>フィリップス</v>
          </cell>
          <cell r="W594" t="str">
            <v>ハートスタートＨＳ-１</v>
          </cell>
          <cell r="X594" t="str">
            <v>有</v>
          </cell>
          <cell r="Z594" t="str">
            <v>13:00～18:30</v>
          </cell>
          <cell r="AA594" t="str">
            <v>8:30～17:00</v>
          </cell>
          <cell r="AB594" t="str">
            <v>×</v>
          </cell>
          <cell r="AC594" t="str">
            <v>×</v>
          </cell>
          <cell r="AD594" t="str">
            <v>平日：13:00～18:30</v>
          </cell>
          <cell r="AE594" t="str">
            <v>土曜：8:30～17:00　／　日曜：×　／　祝日：×</v>
          </cell>
          <cell r="AI594" t="str">
            <v>西区役所地域起こし推進課</v>
          </cell>
        </row>
        <row r="595">
          <cell r="G595" t="str">
            <v>山田児童館</v>
          </cell>
          <cell r="H595" t="str">
            <v>広島市</v>
          </cell>
          <cell r="I595" t="str">
            <v>広島市</v>
          </cell>
          <cell r="J595" t="str">
            <v>広島市西区山田新町1-17-4</v>
          </cell>
          <cell r="K595">
            <v>3</v>
          </cell>
          <cell r="L595" t="str">
            <v>令和７年３月</v>
          </cell>
          <cell r="M595">
            <v>1</v>
          </cell>
          <cell r="N595" t="str">
            <v>階</v>
          </cell>
          <cell r="O595" t="str">
            <v>事務室入口付近</v>
          </cell>
          <cell r="P595" t="str">
            <v>1階 事務室入口付近</v>
          </cell>
          <cell r="Q595" t="str">
            <v>-</v>
          </cell>
          <cell r="R595" t="str">
            <v>買取</v>
          </cell>
          <cell r="T595" t="str">
            <v>バッテリー交換　2029年3月</v>
          </cell>
          <cell r="U595" t="str">
            <v>×</v>
          </cell>
          <cell r="V595" t="str">
            <v>日本光電</v>
          </cell>
          <cell r="W595" t="str">
            <v>カルジオライフ3100</v>
          </cell>
          <cell r="X595" t="str">
            <v>有</v>
          </cell>
          <cell r="Z595" t="str">
            <v>13:00～18:30</v>
          </cell>
          <cell r="AA595" t="str">
            <v>8:30～17:00</v>
          </cell>
          <cell r="AB595" t="str">
            <v>×</v>
          </cell>
          <cell r="AC595" t="str">
            <v>×</v>
          </cell>
          <cell r="AD595" t="str">
            <v>平日：13:00～18:30</v>
          </cell>
          <cell r="AE595" t="str">
            <v>土曜：8:30～17:00　／　日曜：×　／　祝日：×</v>
          </cell>
          <cell r="AI595" t="str">
            <v>西区役所地域起こし推進課</v>
          </cell>
        </row>
        <row r="596">
          <cell r="G596" t="str">
            <v>川内児童館</v>
          </cell>
          <cell r="H596" t="str">
            <v>広島市</v>
          </cell>
          <cell r="I596" t="str">
            <v>広島市</v>
          </cell>
          <cell r="J596" t="str">
            <v>広島市安佐南区川内5-39-32</v>
          </cell>
          <cell r="K596">
            <v>3</v>
          </cell>
          <cell r="L596">
            <v>42802</v>
          </cell>
          <cell r="M596">
            <v>1</v>
          </cell>
          <cell r="N596" t="str">
            <v>階</v>
          </cell>
          <cell r="O596" t="str">
            <v>手洗い場横</v>
          </cell>
          <cell r="P596" t="str">
            <v>1階 手洗い場横</v>
          </cell>
          <cell r="Q596" t="str">
            <v>-</v>
          </cell>
          <cell r="R596" t="str">
            <v>買取</v>
          </cell>
          <cell r="T596" t="str">
            <v>R7.3</v>
          </cell>
          <cell r="U596" t="str">
            <v>×</v>
          </cell>
          <cell r="V596" t="str">
            <v>フィリップス</v>
          </cell>
          <cell r="W596" t="str">
            <v>ハートスタートＨＳ-１</v>
          </cell>
          <cell r="X596" t="str">
            <v>有</v>
          </cell>
          <cell r="Y596" t="str">
            <v>○</v>
          </cell>
          <cell r="Z596" t="str">
            <v>13:00～18:30</v>
          </cell>
          <cell r="AA596" t="str">
            <v>8:30～17:00</v>
          </cell>
          <cell r="AB596" t="str">
            <v>×</v>
          </cell>
          <cell r="AC596" t="str">
            <v>×</v>
          </cell>
          <cell r="AD596" t="str">
            <v>平日：13:00～18:30</v>
          </cell>
          <cell r="AE596" t="str">
            <v>土曜：8:30～17:00　／　日曜：×　／　祝日：×</v>
          </cell>
          <cell r="AI596" t="str">
            <v>川内児童館</v>
          </cell>
        </row>
        <row r="597">
          <cell r="G597" t="str">
            <v>大町児童館</v>
          </cell>
          <cell r="H597" t="str">
            <v>広島市</v>
          </cell>
          <cell r="I597" t="str">
            <v>広島市</v>
          </cell>
          <cell r="J597" t="str">
            <v>広島市安佐南区大町西1-16-12</v>
          </cell>
          <cell r="K597">
            <v>3</v>
          </cell>
          <cell r="L597">
            <v>42802</v>
          </cell>
          <cell r="M597">
            <v>1</v>
          </cell>
          <cell r="N597" t="str">
            <v>階</v>
          </cell>
          <cell r="O597" t="str">
            <v>工作室入口横</v>
          </cell>
          <cell r="P597" t="str">
            <v>1階 工作室入口横</v>
          </cell>
          <cell r="Q597" t="str">
            <v>-</v>
          </cell>
          <cell r="R597" t="str">
            <v>買取</v>
          </cell>
          <cell r="T597" t="str">
            <v>R7.3</v>
          </cell>
          <cell r="U597" t="str">
            <v>×</v>
          </cell>
          <cell r="V597" t="str">
            <v>フィリップス</v>
          </cell>
          <cell r="W597" t="str">
            <v>ハートスタートＨＳ-１</v>
          </cell>
          <cell r="X597" t="str">
            <v>有</v>
          </cell>
          <cell r="Y597" t="str">
            <v>○</v>
          </cell>
          <cell r="Z597" t="str">
            <v>13:00～18:30</v>
          </cell>
          <cell r="AA597" t="str">
            <v>8:30～17:00</v>
          </cell>
          <cell r="AB597" t="str">
            <v>×</v>
          </cell>
          <cell r="AC597" t="str">
            <v>×</v>
          </cell>
          <cell r="AD597" t="str">
            <v>平日：13:00～18:30</v>
          </cell>
          <cell r="AE597" t="str">
            <v>土曜：8:30～17:00　／　日曜：×　／　祝日：×</v>
          </cell>
          <cell r="AI597" t="str">
            <v>大町児童館</v>
          </cell>
        </row>
        <row r="598">
          <cell r="G598" t="str">
            <v>安東児童館</v>
          </cell>
          <cell r="H598" t="str">
            <v>広島市</v>
          </cell>
          <cell r="I598" t="str">
            <v>広島市</v>
          </cell>
          <cell r="J598" t="str">
            <v>広島市安佐南区安東3-1-1</v>
          </cell>
          <cell r="K598">
            <v>3</v>
          </cell>
          <cell r="L598">
            <v>42801</v>
          </cell>
          <cell r="M598">
            <v>1</v>
          </cell>
          <cell r="N598" t="str">
            <v>階</v>
          </cell>
          <cell r="O598" t="str">
            <v>正面玄関付近</v>
          </cell>
          <cell r="P598" t="str">
            <v>1階 正面玄関付近</v>
          </cell>
          <cell r="Q598" t="str">
            <v>-</v>
          </cell>
          <cell r="R598" t="str">
            <v>買取</v>
          </cell>
          <cell r="T598" t="str">
            <v>R7.3</v>
          </cell>
          <cell r="U598" t="str">
            <v>×</v>
          </cell>
          <cell r="V598" t="str">
            <v>フィリップス</v>
          </cell>
          <cell r="W598" t="str">
            <v>ハートスタートＨＳ-１</v>
          </cell>
          <cell r="X598" t="str">
            <v>有</v>
          </cell>
          <cell r="Y598" t="str">
            <v>○</v>
          </cell>
          <cell r="Z598" t="str">
            <v>13:00～18:30</v>
          </cell>
          <cell r="AA598" t="str">
            <v>8:30～17:00</v>
          </cell>
          <cell r="AB598" t="str">
            <v>×</v>
          </cell>
          <cell r="AC598" t="str">
            <v>×</v>
          </cell>
          <cell r="AD598" t="str">
            <v>平日：13:00～18:30</v>
          </cell>
          <cell r="AE598" t="str">
            <v>土曜：8:30～17:00　／　日曜：×　／　祝日：×</v>
          </cell>
          <cell r="AI598" t="str">
            <v>安東児童館</v>
          </cell>
        </row>
        <row r="599">
          <cell r="G599" t="str">
            <v>伴南児童館</v>
          </cell>
          <cell r="H599" t="str">
            <v>広島市</v>
          </cell>
          <cell r="I599" t="str">
            <v>広島市</v>
          </cell>
          <cell r="J599" t="str">
            <v>広島市安佐南区伴南1-21-1</v>
          </cell>
          <cell r="K599">
            <v>3</v>
          </cell>
          <cell r="L599">
            <v>42801</v>
          </cell>
          <cell r="M599">
            <v>1</v>
          </cell>
          <cell r="N599" t="str">
            <v>階</v>
          </cell>
          <cell r="O599" t="str">
            <v>静養室入口横</v>
          </cell>
          <cell r="P599" t="str">
            <v>1階 静養室入口横</v>
          </cell>
          <cell r="Q599" t="str">
            <v>-</v>
          </cell>
          <cell r="R599" t="str">
            <v>買取</v>
          </cell>
          <cell r="T599" t="str">
            <v>R7.3</v>
          </cell>
          <cell r="U599" t="str">
            <v>×</v>
          </cell>
          <cell r="V599" t="str">
            <v>フィリップス</v>
          </cell>
          <cell r="W599" t="str">
            <v>ハートスタートＨＳ-１</v>
          </cell>
          <cell r="X599" t="str">
            <v>有</v>
          </cell>
          <cell r="Y599" t="str">
            <v>○</v>
          </cell>
          <cell r="Z599" t="str">
            <v>13:00～18:30</v>
          </cell>
          <cell r="AA599" t="str">
            <v>8:30～17:00</v>
          </cell>
          <cell r="AB599" t="str">
            <v>×</v>
          </cell>
          <cell r="AC599" t="str">
            <v>×</v>
          </cell>
          <cell r="AD599" t="str">
            <v>平日：13:00～18:30</v>
          </cell>
          <cell r="AE599" t="str">
            <v>土曜：8:30～17:00　／　日曜：×　／　祝日：×</v>
          </cell>
          <cell r="AI599" t="str">
            <v>伴南児童館</v>
          </cell>
        </row>
        <row r="600">
          <cell r="G600" t="str">
            <v>三入東児童館</v>
          </cell>
          <cell r="H600" t="str">
            <v>広島市</v>
          </cell>
          <cell r="I600" t="str">
            <v>広島市</v>
          </cell>
          <cell r="J600" t="str">
            <v>広島市安佐北区三入東1-10-5</v>
          </cell>
          <cell r="K600">
            <v>3</v>
          </cell>
          <cell r="L600">
            <v>42808</v>
          </cell>
          <cell r="M600">
            <v>1</v>
          </cell>
          <cell r="N600" t="str">
            <v>階</v>
          </cell>
          <cell r="O600" t="str">
            <v>事務室入口付近</v>
          </cell>
          <cell r="P600" t="str">
            <v>1階 事務室入口付近</v>
          </cell>
          <cell r="Q600" t="str">
            <v>-</v>
          </cell>
          <cell r="R600" t="str">
            <v>買取</v>
          </cell>
          <cell r="T600" t="str">
            <v>R7.3</v>
          </cell>
          <cell r="U600" t="str">
            <v>×</v>
          </cell>
          <cell r="V600" t="str">
            <v>フィリップス</v>
          </cell>
          <cell r="W600" t="str">
            <v>ハートスタートＨＳ-１</v>
          </cell>
          <cell r="X600" t="str">
            <v>有</v>
          </cell>
          <cell r="Z600" t="str">
            <v>13:00～18:30</v>
          </cell>
          <cell r="AA600" t="str">
            <v>8:30～17:00（第2土曜日は10:00～16:00）</v>
          </cell>
          <cell r="AB600" t="str">
            <v>10:00～16:00（第1、第3日曜日を除く。）</v>
          </cell>
          <cell r="AC600" t="str">
            <v>×</v>
          </cell>
          <cell r="AD600" t="str">
            <v>平日：13:00～18:30</v>
          </cell>
          <cell r="AE600" t="str">
            <v>土曜：8:30～17:00（第2土曜日は10:00～16:00）　／　日曜：10:00～16:00（第1、第3日曜日を除く。）　／　祝日：×</v>
          </cell>
          <cell r="AI600" t="str">
            <v>安佐北区役所地域起こし推進課</v>
          </cell>
        </row>
        <row r="601">
          <cell r="G601" t="str">
            <v>亀山児童館</v>
          </cell>
          <cell r="H601" t="str">
            <v>広島市</v>
          </cell>
          <cell r="I601" t="str">
            <v>広島市</v>
          </cell>
          <cell r="J601" t="str">
            <v>広島市安佐北区亀山7-4-10</v>
          </cell>
          <cell r="K601">
            <v>3</v>
          </cell>
          <cell r="L601">
            <v>42808</v>
          </cell>
          <cell r="M601">
            <v>1</v>
          </cell>
          <cell r="N601" t="str">
            <v>階</v>
          </cell>
          <cell r="O601" t="str">
            <v>正面玄関付近</v>
          </cell>
          <cell r="P601" t="str">
            <v>1階 正面玄関付近</v>
          </cell>
          <cell r="Q601" t="str">
            <v>-</v>
          </cell>
          <cell r="R601" t="str">
            <v>買取</v>
          </cell>
          <cell r="T601" t="str">
            <v>R7.3</v>
          </cell>
          <cell r="U601" t="str">
            <v>×</v>
          </cell>
          <cell r="V601" t="str">
            <v>フィリップス</v>
          </cell>
          <cell r="W601" t="str">
            <v>ハートスタートＨＳ-１</v>
          </cell>
          <cell r="X601" t="str">
            <v>有</v>
          </cell>
          <cell r="Z601" t="str">
            <v>13:00～18:30</v>
          </cell>
          <cell r="AA601" t="str">
            <v>8:30～17:00（第2土曜日は10:00～16:00）</v>
          </cell>
          <cell r="AB601" t="str">
            <v>10:00～16:00（第1、第3日曜日を除く。）</v>
          </cell>
          <cell r="AC601" t="str">
            <v>×</v>
          </cell>
          <cell r="AD601" t="str">
            <v>平日：13:00～18:30</v>
          </cell>
          <cell r="AE601" t="str">
            <v>土曜：8:30～17:00（第2土曜日は10:00～16:00）　／　日曜：10:00～16:00（第1、第3日曜日を除く。）　／　祝日：×</v>
          </cell>
          <cell r="AI601" t="str">
            <v>安佐北区役所地域起こし推進課</v>
          </cell>
        </row>
        <row r="602">
          <cell r="G602" t="str">
            <v>久地南児童館</v>
          </cell>
          <cell r="H602" t="str">
            <v>広島市</v>
          </cell>
          <cell r="I602" t="str">
            <v>広島市</v>
          </cell>
          <cell r="J602" t="str">
            <v>広島市安佐北区安佐町大字くすの木台52-1</v>
          </cell>
          <cell r="K602">
            <v>3</v>
          </cell>
          <cell r="L602">
            <v>42801</v>
          </cell>
          <cell r="M602">
            <v>1</v>
          </cell>
          <cell r="N602" t="str">
            <v>階</v>
          </cell>
          <cell r="O602" t="str">
            <v>正面玄関付近</v>
          </cell>
          <cell r="P602" t="str">
            <v>1階 正面玄関付近</v>
          </cell>
          <cell r="Q602" t="str">
            <v>-</v>
          </cell>
          <cell r="R602" t="str">
            <v>買取</v>
          </cell>
          <cell r="T602" t="str">
            <v>R7.3</v>
          </cell>
          <cell r="U602" t="str">
            <v>×</v>
          </cell>
          <cell r="V602" t="str">
            <v>フィリップス</v>
          </cell>
          <cell r="W602" t="str">
            <v>ハートスタートＨＳ-１</v>
          </cell>
          <cell r="X602" t="str">
            <v>有</v>
          </cell>
          <cell r="Z602" t="str">
            <v>13:00～18:30</v>
          </cell>
          <cell r="AA602" t="str">
            <v>8:30～17:00（第2土曜日は10:00～16:00）</v>
          </cell>
          <cell r="AB602" t="str">
            <v>10:00～16:00（第1、第3日曜日を除く。）</v>
          </cell>
          <cell r="AC602" t="str">
            <v>×</v>
          </cell>
          <cell r="AD602" t="str">
            <v>平日：13:00～18:30</v>
          </cell>
          <cell r="AE602" t="str">
            <v>土曜：8:30～17:00（第2土曜日は10:00～16:00）　／　日曜：10:00～16:00（第1、第3日曜日を除く。）　／　祝日：×</v>
          </cell>
          <cell r="AI602" t="str">
            <v>安佐北区役所地域起こし推進課</v>
          </cell>
        </row>
        <row r="603">
          <cell r="G603" t="str">
            <v>瀬野児童館</v>
          </cell>
          <cell r="H603" t="str">
            <v>広島市</v>
          </cell>
          <cell r="I603" t="str">
            <v>広島市</v>
          </cell>
          <cell r="J603" t="str">
            <v>広島市安芸区瀬野1-36-13</v>
          </cell>
          <cell r="K603">
            <v>3</v>
          </cell>
          <cell r="L603">
            <v>45726</v>
          </cell>
          <cell r="M603">
            <v>1</v>
          </cell>
          <cell r="N603" t="str">
            <v>階</v>
          </cell>
          <cell r="O603" t="str">
            <v>遊戯室入口付近</v>
          </cell>
          <cell r="P603" t="str">
            <v>1階 遊戯室入口付近</v>
          </cell>
          <cell r="Q603" t="str">
            <v>-</v>
          </cell>
          <cell r="R603" t="str">
            <v>買取</v>
          </cell>
          <cell r="T603" t="str">
            <v>R11.3</v>
          </cell>
          <cell r="U603" t="str">
            <v>×</v>
          </cell>
          <cell r="V603" t="str">
            <v>フィリップス</v>
          </cell>
          <cell r="W603" t="str">
            <v>ハートスタートＨＳ-１</v>
          </cell>
          <cell r="X603" t="str">
            <v>有</v>
          </cell>
          <cell r="Z603" t="str">
            <v>13:00～18:30</v>
          </cell>
          <cell r="AA603" t="str">
            <v>8:30～17:00（第2土曜日は10:00～16:00）</v>
          </cell>
          <cell r="AB603" t="str">
            <v>10:00～16:00（第1、第3日曜日を除く。）</v>
          </cell>
          <cell r="AC603" t="str">
            <v>×</v>
          </cell>
          <cell r="AD603" t="str">
            <v>平日：13:00～18:30</v>
          </cell>
          <cell r="AE603" t="str">
            <v>土曜：8:30～17:00（第2土曜日は10:00～16:00）　／　日曜：10:00～16:00（第1、第3日曜日を除く。）　／　祝日：×</v>
          </cell>
          <cell r="AI603" t="str">
            <v>安芸区区役所地域起こし推進課</v>
          </cell>
        </row>
        <row r="604">
          <cell r="G604" t="str">
            <v>矢野南児童館</v>
          </cell>
          <cell r="H604" t="str">
            <v>広島市</v>
          </cell>
          <cell r="I604" t="str">
            <v>広島市</v>
          </cell>
          <cell r="J604" t="str">
            <v>広島市安芸区矢野南4-9-22</v>
          </cell>
          <cell r="K604">
            <v>3</v>
          </cell>
          <cell r="L604">
            <v>45726</v>
          </cell>
          <cell r="M604">
            <v>1</v>
          </cell>
          <cell r="N604" t="str">
            <v>階</v>
          </cell>
          <cell r="O604" t="str">
            <v>事務室入口付近</v>
          </cell>
          <cell r="P604" t="str">
            <v>1階 事務室入口付近</v>
          </cell>
          <cell r="Q604" t="str">
            <v>-</v>
          </cell>
          <cell r="R604" t="str">
            <v>買取</v>
          </cell>
          <cell r="T604" t="str">
            <v>R11.3</v>
          </cell>
          <cell r="U604" t="str">
            <v>×</v>
          </cell>
          <cell r="V604" t="str">
            <v>フィリップス</v>
          </cell>
          <cell r="W604" t="str">
            <v>ハートスタートＨＳ-１</v>
          </cell>
          <cell r="X604" t="str">
            <v>有</v>
          </cell>
          <cell r="Z604" t="str">
            <v>13:00～18:30</v>
          </cell>
          <cell r="AA604" t="str">
            <v>8:30～17:00（第2土曜日は10:00～16:00）</v>
          </cell>
          <cell r="AB604" t="str">
            <v>10:00～16:00（第1、第3日曜日を除く。）</v>
          </cell>
          <cell r="AC604" t="str">
            <v>×</v>
          </cell>
          <cell r="AD604" t="str">
            <v>平日：13:00～18:30</v>
          </cell>
          <cell r="AE604" t="str">
            <v>土曜：8:30～17:00（第2土曜日は10:00～16:00）　／　日曜：10:00～16:00（第1、第3日曜日を除く。）　／　祝日：×</v>
          </cell>
          <cell r="AI604" t="str">
            <v>安芸区区役所地域起こし推進課</v>
          </cell>
        </row>
        <row r="605">
          <cell r="G605" t="str">
            <v>河内児童館</v>
          </cell>
          <cell r="H605" t="str">
            <v>広島市</v>
          </cell>
          <cell r="I605" t="str">
            <v>広島市</v>
          </cell>
          <cell r="J605" t="str">
            <v>広島市佐伯区五日市町大字上河内1601-2</v>
          </cell>
          <cell r="K605">
            <v>3</v>
          </cell>
          <cell r="L605">
            <v>42800</v>
          </cell>
          <cell r="M605">
            <v>1</v>
          </cell>
          <cell r="N605" t="str">
            <v>階</v>
          </cell>
          <cell r="O605" t="str">
            <v>事務室入口付近</v>
          </cell>
          <cell r="P605" t="str">
            <v>1階 事務室入口付近</v>
          </cell>
          <cell r="Q605" t="str">
            <v>-</v>
          </cell>
          <cell r="R605" t="str">
            <v>買取</v>
          </cell>
          <cell r="S605" t="str">
            <v>-</v>
          </cell>
          <cell r="T605">
            <v>47180</v>
          </cell>
          <cell r="U605" t="str">
            <v>×</v>
          </cell>
          <cell r="V605" t="str">
            <v>フィリップス</v>
          </cell>
          <cell r="W605" t="str">
            <v>ハートスタートＨＳ-１</v>
          </cell>
          <cell r="X605" t="str">
            <v>有</v>
          </cell>
          <cell r="Z605" t="str">
            <v>13:00～18:30</v>
          </cell>
          <cell r="AA605" t="str">
            <v>8:30～17:00（第2土曜日は10:00～16:00）</v>
          </cell>
          <cell r="AB605" t="str">
            <v>10:00～16:00（第1、第3日曜日を除く。）</v>
          </cell>
          <cell r="AC605" t="str">
            <v>×</v>
          </cell>
          <cell r="AD605" t="str">
            <v>平日：13:00～18:30</v>
          </cell>
          <cell r="AE605" t="str">
            <v>土曜：8:30～17:00（第2土曜日は10:00～16:00）　／　日曜：10:00～16:00（第1、第3日曜日を除く。）　／　祝日：×</v>
          </cell>
          <cell r="AI605" t="str">
            <v>佐伯区役所地域起こし推進課</v>
          </cell>
        </row>
        <row r="606">
          <cell r="G606" t="str">
            <v>五日市児童館</v>
          </cell>
          <cell r="H606" t="str">
            <v>広島市</v>
          </cell>
          <cell r="I606" t="str">
            <v>広島市</v>
          </cell>
          <cell r="J606" t="str">
            <v>広島市佐伯区五日市3-1-1</v>
          </cell>
          <cell r="K606">
            <v>3</v>
          </cell>
          <cell r="L606">
            <v>42821</v>
          </cell>
          <cell r="M606">
            <v>1</v>
          </cell>
          <cell r="N606" t="str">
            <v>階</v>
          </cell>
          <cell r="O606" t="str">
            <v>正面玄関付近</v>
          </cell>
          <cell r="P606" t="str">
            <v>1階 正面玄関付近</v>
          </cell>
          <cell r="Q606" t="str">
            <v>-</v>
          </cell>
          <cell r="R606" t="str">
            <v>買取</v>
          </cell>
          <cell r="S606" t="str">
            <v>-</v>
          </cell>
          <cell r="T606">
            <v>47180</v>
          </cell>
          <cell r="U606" t="str">
            <v>×</v>
          </cell>
          <cell r="V606" t="str">
            <v>フィリップス</v>
          </cell>
          <cell r="W606" t="str">
            <v>ハートスタートＨＳ-１</v>
          </cell>
          <cell r="X606" t="str">
            <v>有</v>
          </cell>
          <cell r="Z606" t="str">
            <v>13:00～18:30</v>
          </cell>
          <cell r="AA606" t="str">
            <v>8:30～17:00（第2土曜日は10:00～16:00）</v>
          </cell>
          <cell r="AB606" t="str">
            <v>10:00～16:00（第1、第3日曜日を除く。）</v>
          </cell>
          <cell r="AC606" t="str">
            <v>×</v>
          </cell>
          <cell r="AD606" t="str">
            <v>平日：13:00～18:30</v>
          </cell>
          <cell r="AE606" t="str">
            <v>土曜：8:30～17:00（第2土曜日は10:00～16:00）　／　日曜：10:00～16:00（第1、第3日曜日を除く。）　／　祝日：×</v>
          </cell>
          <cell r="AI606" t="str">
            <v>佐伯区役所地域起こし推進課</v>
          </cell>
        </row>
        <row r="607">
          <cell r="G607" t="str">
            <v>石内北小学校</v>
          </cell>
          <cell r="H607" t="str">
            <v>広島市</v>
          </cell>
          <cell r="I607" t="str">
            <v>広島市</v>
          </cell>
          <cell r="J607" t="str">
            <v>広島市佐伯区石内北3-23-1</v>
          </cell>
          <cell r="K607">
            <v>2</v>
          </cell>
          <cell r="L607" t="str">
            <v>令和６年２月</v>
          </cell>
          <cell r="M607">
            <v>1</v>
          </cell>
          <cell r="N607" t="str">
            <v>階</v>
          </cell>
          <cell r="O607" t="str">
            <v>玄関</v>
          </cell>
          <cell r="P607" t="str">
            <v>1階 玄関</v>
          </cell>
          <cell r="Q607" t="str">
            <v>-</v>
          </cell>
          <cell r="R607" t="str">
            <v>買取</v>
          </cell>
          <cell r="S607" t="str">
            <v>佐伯区医師会</v>
          </cell>
          <cell r="T607" t="str">
            <v>Ｒ９年１２月</v>
          </cell>
          <cell r="U607" t="str">
            <v>×</v>
          </cell>
          <cell r="V607" t="str">
            <v>オムロン</v>
          </cell>
          <cell r="W607" t="str">
            <v>レスキューハートHDF-3500</v>
          </cell>
          <cell r="X607" t="str">
            <v>有</v>
          </cell>
          <cell r="Z607" t="str">
            <v>8:30～16:50</v>
          </cell>
          <cell r="AA607" t="str">
            <v>×</v>
          </cell>
          <cell r="AB607" t="str">
            <v>×</v>
          </cell>
          <cell r="AC607" t="str">
            <v>×</v>
          </cell>
          <cell r="AD607" t="str">
            <v>平日：8:30～16:50</v>
          </cell>
          <cell r="AE607" t="str">
            <v>土曜：×　／　日曜：×　／　祝日：×</v>
          </cell>
          <cell r="AI607" t="str">
            <v>教育委員会健康教育課</v>
          </cell>
        </row>
        <row r="608">
          <cell r="G608" t="str">
            <v>広島駅新幹線口駐車場</v>
          </cell>
          <cell r="H608" t="str">
            <v>広島市</v>
          </cell>
          <cell r="I608" t="str">
            <v>アマノマネジメント　　　サービス㈱</v>
          </cell>
          <cell r="J608" t="str">
            <v>広島市南区松原町</v>
          </cell>
          <cell r="K608">
            <v>1</v>
          </cell>
          <cell r="L608" t="str">
            <v>R.7.6.10</v>
          </cell>
          <cell r="M608">
            <v>1</v>
          </cell>
          <cell r="N608" t="str">
            <v>階</v>
          </cell>
          <cell r="O608" t="str">
            <v>管理小屋</v>
          </cell>
          <cell r="P608" t="str">
            <v>1階 管理小屋</v>
          </cell>
          <cell r="Q608" t="str">
            <v>-</v>
          </cell>
          <cell r="R608" t="str">
            <v>配備</v>
          </cell>
          <cell r="S608" t="str">
            <v>アマノマネジメントサービス㈱</v>
          </cell>
          <cell r="T608">
            <v>47322</v>
          </cell>
          <cell r="U608" t="str">
            <v>×</v>
          </cell>
          <cell r="V608" t="str">
            <v>日本光電</v>
          </cell>
          <cell r="W608" t="str">
            <v>カルジオライフ　　　　　　　　　AED-3100</v>
          </cell>
          <cell r="X608" t="str">
            <v>×</v>
          </cell>
          <cell r="Y608" t="str">
            <v>4週毎に定期点検</v>
          </cell>
          <cell r="Z608" t="str">
            <v>9:00～21:00</v>
          </cell>
          <cell r="AA608" t="str">
            <v>9:00～21:00</v>
          </cell>
          <cell r="AB608" t="str">
            <v>9:00～21:00</v>
          </cell>
          <cell r="AC608" t="str">
            <v>9:00～21:00</v>
          </cell>
          <cell r="AD608" t="str">
            <v>平日：9:00～21:00</v>
          </cell>
          <cell r="AE608" t="str">
            <v>土曜：9:00～21:00　／　日曜：9:00～21:00　／　祝日：9:00～21:00</v>
          </cell>
          <cell r="AI608" t="str">
            <v>広島駅新幹線口駐車場</v>
          </cell>
        </row>
        <row r="609">
          <cell r="G609" t="str">
            <v>神崎会館（市営住宅河原町アパート１F）</v>
          </cell>
          <cell r="H609" t="str">
            <v>広島市</v>
          </cell>
          <cell r="I609" t="str">
            <v>神崎会館運営委員会</v>
          </cell>
          <cell r="J609" t="str">
            <v>広島市中区河原町15-16</v>
          </cell>
          <cell r="K609">
            <v>2</v>
          </cell>
          <cell r="L609">
            <v>44256</v>
          </cell>
          <cell r="M609">
            <v>1</v>
          </cell>
          <cell r="N609" t="str">
            <v>階</v>
          </cell>
          <cell r="O609" t="str">
            <v>正面玄関付近</v>
          </cell>
          <cell r="P609" t="str">
            <v>1階 正面玄関付近</v>
          </cell>
          <cell r="Q609" t="str">
            <v>-</v>
          </cell>
          <cell r="R609" t="str">
            <v>配備</v>
          </cell>
          <cell r="S609" t="str">
            <v>神崎会館運営委員会</v>
          </cell>
          <cell r="T609" t="str">
            <v>R9.9月</v>
          </cell>
          <cell r="U609" t="str">
            <v>×</v>
          </cell>
          <cell r="V609" t="str">
            <v>日本光電</v>
          </cell>
          <cell r="W609" t="str">
            <v>ＡＥＤ-3100
カルジオライフ</v>
          </cell>
          <cell r="X609" t="str">
            <v>×</v>
          </cell>
          <cell r="Z609" t="str">
            <v>9:00～22:00（施設利用時に限る。）</v>
          </cell>
          <cell r="AA609" t="str">
            <v>9:00～22:00（施設利用時に限る。）</v>
          </cell>
          <cell r="AB609" t="str">
            <v>9:00～22:00（施設利用時に限る。）</v>
          </cell>
          <cell r="AC609" t="str">
            <v>9:00～22:00（施設利用時に限る。）</v>
          </cell>
          <cell r="AD609" t="str">
            <v>平日：9:00～22:00（施設利用時に限る。）</v>
          </cell>
          <cell r="AE609" t="str">
            <v>土曜：9:00～22:00（施設利用時に限る。）　／　日曜：9:00～22:00（施設利用時に限る。）　／　祝日：9:00～22:00（施設利用時に限る。）</v>
          </cell>
          <cell r="AI609" t="str">
            <v>神崎会館運営委員会</v>
          </cell>
        </row>
        <row r="610">
          <cell r="G610" t="str">
            <v>段原児童館</v>
          </cell>
          <cell r="H610" t="str">
            <v>広島市</v>
          </cell>
          <cell r="I610" t="str">
            <v>広島市</v>
          </cell>
          <cell r="J610" t="str">
            <v>広島市南区的場町2-6-13</v>
          </cell>
          <cell r="K610">
            <v>3</v>
          </cell>
          <cell r="L610">
            <v>42804</v>
          </cell>
          <cell r="M610">
            <v>1</v>
          </cell>
          <cell r="N610" t="str">
            <v>階</v>
          </cell>
          <cell r="O610" t="str">
            <v>正面玄関付近</v>
          </cell>
          <cell r="P610" t="str">
            <v>1階 正面玄関付近</v>
          </cell>
          <cell r="Q610" t="str">
            <v>-</v>
          </cell>
          <cell r="R610" t="str">
            <v>買取</v>
          </cell>
          <cell r="T610" t="str">
            <v>R11.3</v>
          </cell>
          <cell r="U610" t="str">
            <v>×</v>
          </cell>
          <cell r="V610" t="str">
            <v>フィリップス</v>
          </cell>
          <cell r="W610" t="str">
            <v>ハートスタートＨＳ-１</v>
          </cell>
          <cell r="X610" t="str">
            <v>有</v>
          </cell>
          <cell r="Y610" t="str">
            <v>教育委員会放課後対策課購入</v>
          </cell>
          <cell r="Z610" t="str">
            <v>13:00～18:30</v>
          </cell>
          <cell r="AA610" t="str">
            <v>8:30～17:00（第2土曜日は10:00～16:00）</v>
          </cell>
          <cell r="AB610" t="str">
            <v>10:00～16:00（第1、第3日曜日を除く。）</v>
          </cell>
          <cell r="AC610" t="str">
            <v>×</v>
          </cell>
          <cell r="AD610" t="str">
            <v>平日：13:00～18:30</v>
          </cell>
          <cell r="AE610" t="str">
            <v>土曜：8:30～17:00（第2土曜日は10:00～16:00）　／　日曜：10:00～16:00（第1、第3日曜日を除く。）　／　祝日：×</v>
          </cell>
          <cell r="AI610" t="str">
            <v>南区役所地域起こし推進課</v>
          </cell>
        </row>
        <row r="611">
          <cell r="G611" t="str">
            <v>上安児童館</v>
          </cell>
          <cell r="H611" t="str">
            <v>広島市</v>
          </cell>
          <cell r="I611" t="str">
            <v>広島市</v>
          </cell>
          <cell r="J611" t="str">
            <v>広島市安佐南区上安5-7-21</v>
          </cell>
          <cell r="K611">
            <v>3</v>
          </cell>
          <cell r="L611">
            <v>44614</v>
          </cell>
          <cell r="M611">
            <v>1</v>
          </cell>
          <cell r="N611" t="str">
            <v>階</v>
          </cell>
          <cell r="O611" t="str">
            <v>正面玄関付近</v>
          </cell>
          <cell r="P611" t="str">
            <v>1階 正面玄関付近</v>
          </cell>
          <cell r="Q611" t="str">
            <v>-</v>
          </cell>
          <cell r="R611" t="str">
            <v>買取</v>
          </cell>
          <cell r="T611" t="str">
            <v>R8.2</v>
          </cell>
          <cell r="U611" t="str">
            <v>×</v>
          </cell>
          <cell r="V611" t="str">
            <v>フィリップス</v>
          </cell>
          <cell r="W611" t="str">
            <v>ハートスタートＨＳ1＋</v>
          </cell>
          <cell r="X611" t="str">
            <v>有</v>
          </cell>
          <cell r="Y611" t="str">
            <v>○</v>
          </cell>
          <cell r="Z611" t="str">
            <v>13:00～18:30</v>
          </cell>
          <cell r="AA611" t="str">
            <v>8:30～17:00</v>
          </cell>
          <cell r="AB611" t="str">
            <v>×</v>
          </cell>
          <cell r="AC611" t="str">
            <v>×</v>
          </cell>
          <cell r="AD611" t="str">
            <v>平日：13:00～18:30</v>
          </cell>
          <cell r="AE611" t="str">
            <v>土曜：8:30～17:00　／　日曜：×　／　祝日：×</v>
          </cell>
          <cell r="AI611" t="str">
            <v>上安児童館</v>
          </cell>
        </row>
        <row r="612">
          <cell r="G612" t="str">
            <v>日浦児童館</v>
          </cell>
          <cell r="H612" t="str">
            <v>広島市</v>
          </cell>
          <cell r="I612" t="str">
            <v>広島市</v>
          </cell>
          <cell r="J612" t="str">
            <v>広島市安佐北区あさひが丘3-21-1</v>
          </cell>
          <cell r="K612">
            <v>3</v>
          </cell>
          <cell r="L612">
            <v>43167</v>
          </cell>
          <cell r="M612">
            <v>1</v>
          </cell>
          <cell r="N612" t="str">
            <v>階</v>
          </cell>
          <cell r="O612" t="str">
            <v>正面入口付近</v>
          </cell>
          <cell r="P612" t="str">
            <v>1階 正面入口付近</v>
          </cell>
          <cell r="Q612" t="str">
            <v>-</v>
          </cell>
          <cell r="R612" t="str">
            <v>買取</v>
          </cell>
          <cell r="T612" t="str">
            <v>R7.3</v>
          </cell>
          <cell r="U612" t="str">
            <v>×</v>
          </cell>
          <cell r="V612" t="str">
            <v>フィリップス</v>
          </cell>
          <cell r="W612" t="str">
            <v>ハートスタートＨＳ１＋</v>
          </cell>
          <cell r="X612" t="str">
            <v>有</v>
          </cell>
          <cell r="Z612" t="str">
            <v>13:00～18:30</v>
          </cell>
          <cell r="AA612" t="str">
            <v>8:30～17:00（第2土曜日は10:00～16:00）</v>
          </cell>
          <cell r="AB612" t="str">
            <v>10:00～16:00（第1、第3日曜日を除く。）</v>
          </cell>
          <cell r="AC612" t="str">
            <v>×</v>
          </cell>
          <cell r="AD612" t="str">
            <v>平日：13:00～18:30</v>
          </cell>
          <cell r="AE612" t="str">
            <v>土曜：8:30～17:00（第2土曜日は10:00～16:00）　／　日曜：10:00～16:00（第1、第3日曜日を除く。）　／　祝日：×</v>
          </cell>
          <cell r="AI612" t="str">
            <v>安佐北区役所地域起こし推進課</v>
          </cell>
        </row>
        <row r="613">
          <cell r="G613" t="str">
            <v>畑賀児童館</v>
          </cell>
          <cell r="H613" t="str">
            <v>広島市</v>
          </cell>
          <cell r="I613" t="str">
            <v>広島市</v>
          </cell>
          <cell r="J613" t="str">
            <v>広島市安芸区畑賀3-23-12</v>
          </cell>
          <cell r="K613">
            <v>3</v>
          </cell>
          <cell r="L613">
            <v>45726</v>
          </cell>
          <cell r="M613">
            <v>1</v>
          </cell>
          <cell r="N613" t="str">
            <v>階</v>
          </cell>
          <cell r="O613" t="str">
            <v>正面玄関付近</v>
          </cell>
          <cell r="P613" t="str">
            <v>1階 正面玄関付近</v>
          </cell>
          <cell r="Q613" t="str">
            <v>-</v>
          </cell>
          <cell r="R613" t="str">
            <v>買取</v>
          </cell>
          <cell r="T613" t="str">
            <v>R11.3</v>
          </cell>
          <cell r="U613" t="str">
            <v>×</v>
          </cell>
          <cell r="V613" t="str">
            <v>フィリップス</v>
          </cell>
          <cell r="W613" t="str">
            <v>ハートスタートＨＳ-１</v>
          </cell>
          <cell r="X613" t="str">
            <v>有</v>
          </cell>
          <cell r="Z613" t="str">
            <v>13:00～18:30</v>
          </cell>
          <cell r="AA613" t="str">
            <v>8:30～17:00（第2土曜日は10:00～16:00）</v>
          </cell>
          <cell r="AB613" t="str">
            <v>10:00～16:00（第1、第3日曜日を除く。）</v>
          </cell>
          <cell r="AC613" t="str">
            <v>×</v>
          </cell>
          <cell r="AD613" t="str">
            <v>平日：13:00～18:30</v>
          </cell>
          <cell r="AE613" t="str">
            <v>土曜：8:30～17:00（第2土曜日は10:00～16:00）　／　日曜：10:00～16:00（第1、第3日曜日を除く。）　／　祝日：×</v>
          </cell>
          <cell r="AI613" t="str">
            <v>安芸区役所地域起こし推進課</v>
          </cell>
        </row>
        <row r="614">
          <cell r="G614" t="str">
            <v>船越児童館</v>
          </cell>
          <cell r="H614" t="str">
            <v>広島市</v>
          </cell>
          <cell r="I614" t="str">
            <v>広島市</v>
          </cell>
          <cell r="J614" t="str">
            <v>広島市安芸区船越4-28-3</v>
          </cell>
          <cell r="K614">
            <v>3</v>
          </cell>
          <cell r="L614">
            <v>45726</v>
          </cell>
          <cell r="M614">
            <v>1</v>
          </cell>
          <cell r="N614" t="str">
            <v>階</v>
          </cell>
          <cell r="O614" t="str">
            <v>図書室入口付近</v>
          </cell>
          <cell r="P614" t="str">
            <v>1階 図書室入口付近</v>
          </cell>
          <cell r="Q614" t="str">
            <v>-</v>
          </cell>
          <cell r="R614" t="str">
            <v>買取</v>
          </cell>
          <cell r="T614" t="str">
            <v>R11.3</v>
          </cell>
          <cell r="U614" t="str">
            <v>×</v>
          </cell>
          <cell r="V614" t="str">
            <v>フィリップス</v>
          </cell>
          <cell r="W614" t="str">
            <v>ハートスタートＨＳ-１</v>
          </cell>
          <cell r="X614" t="str">
            <v>有</v>
          </cell>
          <cell r="Z614" t="str">
            <v>13:00～18:30</v>
          </cell>
          <cell r="AA614" t="str">
            <v>8:30～17:00（第2土曜日は10:00～16:00）</v>
          </cell>
          <cell r="AB614" t="str">
            <v>10:00～16:00（第1、第3日曜日を除く。）</v>
          </cell>
          <cell r="AC614" t="str">
            <v>×</v>
          </cell>
          <cell r="AD614" t="str">
            <v>平日：13:00～18:30</v>
          </cell>
          <cell r="AE614" t="str">
            <v>土曜：8:30～17:00（第2土曜日は10:00～16:00）　／　日曜：10:00～16:00（第1、第3日曜日を除く。）　／　祝日：×</v>
          </cell>
          <cell r="AI614" t="str">
            <v>安芸区役所地域起こし推進課</v>
          </cell>
        </row>
        <row r="615">
          <cell r="G615" t="str">
            <v>広島みらい創生高等学校</v>
          </cell>
          <cell r="H615" t="str">
            <v>広島市</v>
          </cell>
          <cell r="I615" t="str">
            <v>広島市</v>
          </cell>
          <cell r="J615" t="str">
            <v>広島市中区大手町4-4-4</v>
          </cell>
          <cell r="K615">
            <v>1</v>
          </cell>
          <cell r="L615" t="str">
            <v>平成３０年１１月</v>
          </cell>
          <cell r="M615">
            <v>1</v>
          </cell>
          <cell r="N615" t="str">
            <v>階</v>
          </cell>
          <cell r="O615" t="str">
            <v>玄関エントランス</v>
          </cell>
          <cell r="P615" t="str">
            <v>1階 玄関エントランス</v>
          </cell>
          <cell r="Q615" t="str">
            <v>-</v>
          </cell>
          <cell r="R615" t="str">
            <v>買取</v>
          </cell>
          <cell r="S615" t="str">
            <v>学校</v>
          </cell>
          <cell r="T615" t="str">
            <v>Ｒ８年１１月</v>
          </cell>
          <cell r="U615" t="str">
            <v>×</v>
          </cell>
          <cell r="V615" t="str">
            <v>フィリップス</v>
          </cell>
          <cell r="W615" t="str">
            <v>ハートスタートHS1+</v>
          </cell>
          <cell r="X615" t="str">
            <v>有</v>
          </cell>
          <cell r="Y615" t="str">
            <v>学校が購入</v>
          </cell>
          <cell r="Z615" t="str">
            <v>8:30～17：00</v>
          </cell>
          <cell r="AA615" t="str">
            <v>×</v>
          </cell>
          <cell r="AB615" t="str">
            <v>×</v>
          </cell>
          <cell r="AC615" t="str">
            <v>×</v>
          </cell>
          <cell r="AD615" t="str">
            <v>平日：8:30～17：00</v>
          </cell>
          <cell r="AE615" t="str">
            <v>土曜：×　／　日曜：×　／　祝日：×</v>
          </cell>
          <cell r="AI615" t="str">
            <v>教育委員会健康教育課</v>
          </cell>
        </row>
        <row r="616">
          <cell r="G616" t="str">
            <v>三田市民農園</v>
          </cell>
          <cell r="H616" t="str">
            <v>広島市</v>
          </cell>
          <cell r="I616" t="str">
            <v>（公財）広島市農林水産振興センター</v>
          </cell>
          <cell r="J616" t="str">
            <v>広島市安佐北区白木町大字三田--</v>
          </cell>
          <cell r="K616">
            <v>3</v>
          </cell>
          <cell r="L616">
            <v>43454</v>
          </cell>
          <cell r="M616">
            <v>1</v>
          </cell>
          <cell r="N616" t="str">
            <v>階</v>
          </cell>
          <cell r="O616" t="str">
            <v>管理棟</v>
          </cell>
          <cell r="P616" t="str">
            <v>1階 管理棟</v>
          </cell>
          <cell r="Q616" t="str">
            <v>-</v>
          </cell>
          <cell r="R616" t="str">
            <v>買取</v>
          </cell>
          <cell r="T616" t="str">
            <v xml:space="preserve">本体交換
R7年12月 </v>
          </cell>
          <cell r="U616" t="str">
            <v>×</v>
          </cell>
          <cell r="V616" t="str">
            <v>フィリップス</v>
          </cell>
          <cell r="W616" t="str">
            <v>ハートスタートHS1</v>
          </cell>
          <cell r="X616" t="str">
            <v>×</v>
          </cell>
          <cell r="Y616" t="str">
            <v>平成30年12月20日設置</v>
          </cell>
          <cell r="Z616" t="str">
            <v>【7月～9月】7：30～18：00
【10月～6月】8：30～17：00</v>
          </cell>
          <cell r="AA616" t="str">
            <v>【7月～9月】7：30～18：00
【10月～6月】8：30～17：00</v>
          </cell>
          <cell r="AB616" t="str">
            <v>【7月～9月】7：30～18：00
【10月～6月】8：30～17：00</v>
          </cell>
          <cell r="AC616" t="str">
            <v>【7月～9月】7：30～18：00
【10月～6月】8：30～17：00</v>
          </cell>
          <cell r="AD616" t="str">
            <v>平日：【7月～9月】7：30～18：00
【10月～6月】8：30～17：00</v>
          </cell>
          <cell r="AE616" t="str">
            <v>土曜：【7月～9月】7：30～18：00
【10月～6月】8：30～17：00　／　日曜：【7月～9月】7：30～18：00
【10月～6月】8：30～17：00　／　祝日：【7月～9月】7：30～18：00
【10月～6月】8：30～17：00</v>
          </cell>
          <cell r="AI616" t="str">
            <v>(公財)広島市農林水産振興センター農林振興課</v>
          </cell>
        </row>
        <row r="617">
          <cell r="G617" t="str">
            <v>見張市民農園</v>
          </cell>
          <cell r="H617" t="str">
            <v>広島市</v>
          </cell>
          <cell r="I617" t="str">
            <v>（公財）広島市農林水産振興センター</v>
          </cell>
          <cell r="J617" t="str">
            <v>広島市安佐北区白木町大字見張--</v>
          </cell>
          <cell r="K617">
            <v>3</v>
          </cell>
          <cell r="L617">
            <v>43454</v>
          </cell>
          <cell r="M617">
            <v>1</v>
          </cell>
          <cell r="N617" t="str">
            <v>階</v>
          </cell>
          <cell r="O617" t="str">
            <v>管理棟</v>
          </cell>
          <cell r="P617" t="str">
            <v>1階 管理棟</v>
          </cell>
          <cell r="Q617" t="str">
            <v>-</v>
          </cell>
          <cell r="R617" t="str">
            <v>買取</v>
          </cell>
          <cell r="T617" t="str">
            <v xml:space="preserve">本体交換
R7年12月 </v>
          </cell>
          <cell r="U617" t="str">
            <v>×</v>
          </cell>
          <cell r="V617" t="str">
            <v>フィリップス</v>
          </cell>
          <cell r="W617" t="str">
            <v>ハートスタートHS1</v>
          </cell>
          <cell r="X617" t="str">
            <v>×</v>
          </cell>
          <cell r="Y617" t="str">
            <v>平成30年12月20日設置</v>
          </cell>
          <cell r="Z617" t="str">
            <v>【7月～9月】7：30～18：00
【10月～6月】8：30～17：00</v>
          </cell>
          <cell r="AA617" t="str">
            <v>【7月～9月】7：30～18：00
【10月～6月】8：30～17：00</v>
          </cell>
          <cell r="AB617" t="str">
            <v>【7月～9月】7：30～18：00
【10月～6月】8：30～17：00</v>
          </cell>
          <cell r="AC617" t="str">
            <v>【7月～9月】7：30～18：00
【10月～6月】8：30～17：00</v>
          </cell>
          <cell r="AD617" t="str">
            <v>平日：【7月～9月】7：30～18：00
【10月～6月】8：30～17：00</v>
          </cell>
          <cell r="AE617" t="str">
            <v>土曜：【7月～9月】7：30～18：00
【10月～6月】8：30～17：00　／　日曜：【7月～9月】7：30～18：00
【10月～6月】8：30～17：00　／　祝日：【7月～9月】7：30～18：00
【10月～6月】8：30～17：00</v>
          </cell>
          <cell r="AI617" t="str">
            <v>(公財)広島市農林水産振興センター農林振興課</v>
          </cell>
        </row>
        <row r="618">
          <cell r="G618" t="str">
            <v>ひろしま市民の里＠安佐</v>
          </cell>
          <cell r="H618" t="str">
            <v>広島市</v>
          </cell>
          <cell r="I618" t="str">
            <v>（公財）広島市農林水産振興センター</v>
          </cell>
          <cell r="J618" t="str">
            <v>広島市安佐北区安佐町大字久地長沢・毛木地区--</v>
          </cell>
          <cell r="K618">
            <v>3</v>
          </cell>
          <cell r="L618">
            <v>43454</v>
          </cell>
          <cell r="M618">
            <v>1</v>
          </cell>
          <cell r="N618" t="str">
            <v>階</v>
          </cell>
          <cell r="O618" t="str">
            <v>管理棟</v>
          </cell>
          <cell r="P618" t="str">
            <v>1階 管理棟</v>
          </cell>
          <cell r="Q618" t="str">
            <v>-</v>
          </cell>
          <cell r="R618" t="str">
            <v>買取</v>
          </cell>
          <cell r="T618" t="str">
            <v xml:space="preserve">本体交換
R7年12月 </v>
          </cell>
          <cell r="U618" t="str">
            <v>×</v>
          </cell>
          <cell r="V618" t="str">
            <v>フィリップス</v>
          </cell>
          <cell r="W618" t="str">
            <v>ハートスタートHS1</v>
          </cell>
          <cell r="X618" t="str">
            <v>×</v>
          </cell>
          <cell r="Y618" t="str">
            <v>平成30年12月20日設置</v>
          </cell>
          <cell r="Z618" t="str">
            <v>10:00～15:00</v>
          </cell>
          <cell r="AA618" t="str">
            <v>×</v>
          </cell>
          <cell r="AB618" t="str">
            <v>×</v>
          </cell>
          <cell r="AC618" t="str">
            <v>×</v>
          </cell>
          <cell r="AD618" t="str">
            <v>平日：10:00～15:00</v>
          </cell>
          <cell r="AE618" t="str">
            <v>土曜：×　／　日曜：×　／　祝日：×</v>
          </cell>
          <cell r="AI618" t="str">
            <v>(公財)広島市農林水産振興センター農林振興課</v>
          </cell>
        </row>
        <row r="619">
          <cell r="G619" t="str">
            <v>白島児童館</v>
          </cell>
          <cell r="H619" t="str">
            <v>広島市</v>
          </cell>
          <cell r="I619" t="str">
            <v>広島市</v>
          </cell>
          <cell r="J619" t="str">
            <v>広島市中区西白島町26-30</v>
          </cell>
          <cell r="K619">
            <v>3</v>
          </cell>
          <cell r="L619">
            <v>43901</v>
          </cell>
          <cell r="M619">
            <v>1</v>
          </cell>
          <cell r="N619" t="str">
            <v>階</v>
          </cell>
          <cell r="O619" t="str">
            <v>正面玄関付近</v>
          </cell>
          <cell r="P619" t="str">
            <v>1階 正面玄関付近</v>
          </cell>
          <cell r="Q619" t="str">
            <v>-</v>
          </cell>
          <cell r="R619" t="str">
            <v>買取</v>
          </cell>
          <cell r="T619" t="str">
            <v>R10.3</v>
          </cell>
          <cell r="U619" t="str">
            <v>×</v>
          </cell>
          <cell r="V619" t="str">
            <v>フィリップス</v>
          </cell>
          <cell r="W619" t="str">
            <v>ハートスタートＨＳ-１</v>
          </cell>
          <cell r="X619" t="str">
            <v>有</v>
          </cell>
          <cell r="Z619" t="str">
            <v>13:00～18:30</v>
          </cell>
          <cell r="AA619" t="str">
            <v>8:30～17:00</v>
          </cell>
          <cell r="AB619" t="str">
            <v>×</v>
          </cell>
          <cell r="AC619" t="str">
            <v>×</v>
          </cell>
          <cell r="AD619" t="str">
            <v>平日：13:00～18:30</v>
          </cell>
          <cell r="AE619" t="str">
            <v>土曜：8:30～17:00　／　日曜：×　／　祝日：×</v>
          </cell>
          <cell r="AI619" t="str">
            <v>白島児童館</v>
          </cell>
        </row>
        <row r="620">
          <cell r="G620" t="str">
            <v>基町児童館</v>
          </cell>
          <cell r="H620" t="str">
            <v>広島市</v>
          </cell>
          <cell r="I620" t="str">
            <v>広島市</v>
          </cell>
          <cell r="J620" t="str">
            <v>広島市中区基町19-7</v>
          </cell>
          <cell r="K620">
            <v>3</v>
          </cell>
          <cell r="L620">
            <v>43901</v>
          </cell>
          <cell r="M620">
            <v>1</v>
          </cell>
          <cell r="N620" t="str">
            <v>階</v>
          </cell>
          <cell r="O620" t="str">
            <v>正面玄関付近</v>
          </cell>
          <cell r="P620" t="str">
            <v>1階 正面玄関付近</v>
          </cell>
          <cell r="Q620" t="str">
            <v>-</v>
          </cell>
          <cell r="R620" t="str">
            <v>買取</v>
          </cell>
          <cell r="T620" t="str">
            <v>R10.3</v>
          </cell>
          <cell r="U620" t="str">
            <v>×</v>
          </cell>
          <cell r="V620" t="str">
            <v>フィリップス</v>
          </cell>
          <cell r="W620" t="str">
            <v>ハートスタートＨＳ-１</v>
          </cell>
          <cell r="X620" t="str">
            <v>有</v>
          </cell>
          <cell r="Z620" t="str">
            <v>13:00～18:30</v>
          </cell>
          <cell r="AA620" t="str">
            <v>8:30～17:00</v>
          </cell>
          <cell r="AB620" t="str">
            <v>×</v>
          </cell>
          <cell r="AC620" t="str">
            <v>×</v>
          </cell>
          <cell r="AD620" t="str">
            <v>平日：13:00～18:30</v>
          </cell>
          <cell r="AE620" t="str">
            <v>土曜：8:30～17:00　／　日曜：×　／　祝日：×</v>
          </cell>
          <cell r="AI620" t="str">
            <v>基町児童館</v>
          </cell>
        </row>
        <row r="621">
          <cell r="G621" t="str">
            <v>幟町児童館</v>
          </cell>
          <cell r="H621" t="str">
            <v>広島市</v>
          </cell>
          <cell r="I621" t="str">
            <v>広島市</v>
          </cell>
          <cell r="J621" t="str">
            <v>広島市中区幟町3-49</v>
          </cell>
          <cell r="K621">
            <v>3</v>
          </cell>
          <cell r="L621">
            <v>43901</v>
          </cell>
          <cell r="M621">
            <v>1</v>
          </cell>
          <cell r="N621" t="str">
            <v>階</v>
          </cell>
          <cell r="O621" t="str">
            <v>正面玄関付近</v>
          </cell>
          <cell r="P621" t="str">
            <v>1階 正面玄関付近</v>
          </cell>
          <cell r="Q621" t="str">
            <v>-</v>
          </cell>
          <cell r="R621" t="str">
            <v>買取</v>
          </cell>
          <cell r="T621" t="str">
            <v>R10.3</v>
          </cell>
          <cell r="U621" t="str">
            <v>×</v>
          </cell>
          <cell r="V621" t="str">
            <v>フィリップス</v>
          </cell>
          <cell r="W621" t="str">
            <v>ハートスタートＨＳ-１</v>
          </cell>
          <cell r="X621" t="str">
            <v>有</v>
          </cell>
          <cell r="Z621" t="str">
            <v>13:00～18:30</v>
          </cell>
          <cell r="AA621" t="str">
            <v>8:30～17:00</v>
          </cell>
          <cell r="AB621" t="str">
            <v>×</v>
          </cell>
          <cell r="AC621" t="str">
            <v>×</v>
          </cell>
          <cell r="AD621" t="str">
            <v>平日：13:00～18:30</v>
          </cell>
          <cell r="AE621" t="str">
            <v>土曜：8:30～17:00　／　日曜：×　／　祝日：×</v>
          </cell>
          <cell r="AI621" t="str">
            <v>幟町児童館</v>
          </cell>
        </row>
        <row r="622">
          <cell r="G622" t="str">
            <v>袋町児童館</v>
          </cell>
          <cell r="H622" t="str">
            <v>広島市</v>
          </cell>
          <cell r="I622" t="str">
            <v>広島市</v>
          </cell>
          <cell r="J622" t="str">
            <v>広島市中区袋町6-36</v>
          </cell>
          <cell r="K622">
            <v>3</v>
          </cell>
          <cell r="L622">
            <v>43900</v>
          </cell>
          <cell r="M622">
            <v>1</v>
          </cell>
          <cell r="N622" t="str">
            <v>階</v>
          </cell>
          <cell r="O622" t="str">
            <v>正面玄関付近</v>
          </cell>
          <cell r="P622" t="str">
            <v>1階 正面玄関付近</v>
          </cell>
          <cell r="Q622" t="str">
            <v>-</v>
          </cell>
          <cell r="R622" t="str">
            <v>買取</v>
          </cell>
          <cell r="T622" t="str">
            <v>R10.3</v>
          </cell>
          <cell r="U622" t="str">
            <v>×</v>
          </cell>
          <cell r="V622" t="str">
            <v>フィリップス</v>
          </cell>
          <cell r="W622" t="str">
            <v>ハートスタートＨＳ-１</v>
          </cell>
          <cell r="X622" t="str">
            <v>有</v>
          </cell>
          <cell r="Z622" t="str">
            <v>13:00～18:30</v>
          </cell>
          <cell r="AA622" t="str">
            <v>8:30～17:00</v>
          </cell>
          <cell r="AB622" t="str">
            <v>×</v>
          </cell>
          <cell r="AC622" t="str">
            <v>×</v>
          </cell>
          <cell r="AD622" t="str">
            <v>平日：13:00～18:30</v>
          </cell>
          <cell r="AE622" t="str">
            <v>土曜：8:30～17:00　／　日曜：×　／　祝日：×</v>
          </cell>
          <cell r="AI622" t="str">
            <v>袋町児童館</v>
          </cell>
        </row>
        <row r="623">
          <cell r="G623" t="str">
            <v>千田児童館</v>
          </cell>
          <cell r="H623" t="str">
            <v>広島市</v>
          </cell>
          <cell r="I623" t="str">
            <v>広島市</v>
          </cell>
          <cell r="J623" t="str">
            <v>広島市中区東千田町2-1-23</v>
          </cell>
          <cell r="K623">
            <v>3</v>
          </cell>
          <cell r="L623">
            <v>43900</v>
          </cell>
          <cell r="M623">
            <v>1</v>
          </cell>
          <cell r="N623" t="str">
            <v>階</v>
          </cell>
          <cell r="O623" t="str">
            <v>正面玄関付近</v>
          </cell>
          <cell r="P623" t="str">
            <v>1階 正面玄関付近</v>
          </cell>
          <cell r="Q623" t="str">
            <v>-</v>
          </cell>
          <cell r="R623" t="str">
            <v>買取</v>
          </cell>
          <cell r="T623" t="str">
            <v>R10.3</v>
          </cell>
          <cell r="U623" t="str">
            <v>×</v>
          </cell>
          <cell r="V623" t="str">
            <v>フィリップス</v>
          </cell>
          <cell r="W623" t="str">
            <v>ハートスタートＨＳ-１</v>
          </cell>
          <cell r="X623" t="str">
            <v>有</v>
          </cell>
          <cell r="Z623" t="str">
            <v>13:00～18:30</v>
          </cell>
          <cell r="AA623" t="str">
            <v>8:30～17:00</v>
          </cell>
          <cell r="AB623" t="str">
            <v>×</v>
          </cell>
          <cell r="AC623" t="str">
            <v>×</v>
          </cell>
          <cell r="AD623" t="str">
            <v>平日：13:00～18:30</v>
          </cell>
          <cell r="AE623" t="str">
            <v>土曜：8:30～17:00　／　日曜：×　／　祝日：×</v>
          </cell>
          <cell r="AI623" t="str">
            <v>千田児童館</v>
          </cell>
        </row>
        <row r="624">
          <cell r="G624" t="str">
            <v>中島児童館</v>
          </cell>
          <cell r="H624" t="str">
            <v>広島市</v>
          </cell>
          <cell r="I624" t="str">
            <v>広島市</v>
          </cell>
          <cell r="J624" t="str">
            <v>広島市中区加古町10-43</v>
          </cell>
          <cell r="K624">
            <v>3</v>
          </cell>
          <cell r="L624">
            <v>43900</v>
          </cell>
          <cell r="M624">
            <v>1</v>
          </cell>
          <cell r="N624" t="str">
            <v>階</v>
          </cell>
          <cell r="O624" t="str">
            <v>正面玄関付近</v>
          </cell>
          <cell r="P624" t="str">
            <v>1階 正面玄関付近</v>
          </cell>
          <cell r="Q624" t="str">
            <v>-</v>
          </cell>
          <cell r="R624" t="str">
            <v>買取</v>
          </cell>
          <cell r="T624" t="str">
            <v>R10.3</v>
          </cell>
          <cell r="U624" t="str">
            <v>×</v>
          </cell>
          <cell r="V624" t="str">
            <v>フィリップス</v>
          </cell>
          <cell r="W624" t="str">
            <v>ハートスタートＨＳ-１</v>
          </cell>
          <cell r="X624" t="str">
            <v>有</v>
          </cell>
          <cell r="Z624" t="str">
            <v>13:00～18:30</v>
          </cell>
          <cell r="AA624" t="str">
            <v>8:30～17:00</v>
          </cell>
          <cell r="AB624" t="str">
            <v>×</v>
          </cell>
          <cell r="AC624" t="str">
            <v>×</v>
          </cell>
          <cell r="AD624" t="str">
            <v>平日：13:00～18:30</v>
          </cell>
          <cell r="AE624" t="str">
            <v>土曜：8:30～17:00　／　日曜：×　／　祝日：×</v>
          </cell>
          <cell r="AI624" t="str">
            <v>中島児童館</v>
          </cell>
        </row>
        <row r="625">
          <cell r="G625" t="str">
            <v>吉島東児童館</v>
          </cell>
          <cell r="H625" t="str">
            <v>広島市</v>
          </cell>
          <cell r="I625" t="str">
            <v>広島市</v>
          </cell>
          <cell r="J625" t="str">
            <v>広島市中区吉島東3-2-7</v>
          </cell>
          <cell r="K625">
            <v>3</v>
          </cell>
          <cell r="L625">
            <v>43900</v>
          </cell>
          <cell r="M625">
            <v>1</v>
          </cell>
          <cell r="N625" t="str">
            <v>階</v>
          </cell>
          <cell r="O625" t="str">
            <v>正面玄関付近</v>
          </cell>
          <cell r="P625" t="str">
            <v>1階 正面玄関付近</v>
          </cell>
          <cell r="Q625" t="str">
            <v>-</v>
          </cell>
          <cell r="R625" t="str">
            <v>買取</v>
          </cell>
          <cell r="T625" t="str">
            <v>R10.3</v>
          </cell>
          <cell r="U625" t="str">
            <v>×</v>
          </cell>
          <cell r="V625" t="str">
            <v>フィリップス</v>
          </cell>
          <cell r="W625" t="str">
            <v>ハートスタートＨＳ-１</v>
          </cell>
          <cell r="X625" t="str">
            <v>有</v>
          </cell>
          <cell r="Z625" t="str">
            <v>13:00～18:30</v>
          </cell>
          <cell r="AA625" t="str">
            <v>8:30～17:00</v>
          </cell>
          <cell r="AB625" t="str">
            <v>×</v>
          </cell>
          <cell r="AC625" t="str">
            <v>×</v>
          </cell>
          <cell r="AD625" t="str">
            <v>平日：13:00～18:30</v>
          </cell>
          <cell r="AE625" t="str">
            <v>土曜：8:30～17:00　／　日曜：×　／　祝日：×</v>
          </cell>
          <cell r="AI625" t="str">
            <v>吉島東児童館</v>
          </cell>
        </row>
        <row r="626">
          <cell r="G626" t="str">
            <v>吉島児童館</v>
          </cell>
          <cell r="H626" t="str">
            <v>広島市</v>
          </cell>
          <cell r="I626" t="str">
            <v>広島市</v>
          </cell>
          <cell r="J626" t="str">
            <v>広島市中区吉島西3-4-25</v>
          </cell>
          <cell r="K626">
            <v>3</v>
          </cell>
          <cell r="L626">
            <v>43900</v>
          </cell>
          <cell r="M626">
            <v>1</v>
          </cell>
          <cell r="N626" t="str">
            <v>階</v>
          </cell>
          <cell r="O626" t="str">
            <v>正面玄関付近</v>
          </cell>
          <cell r="P626" t="str">
            <v>1階 正面玄関付近</v>
          </cell>
          <cell r="Q626" t="str">
            <v>-</v>
          </cell>
          <cell r="R626" t="str">
            <v>買取</v>
          </cell>
          <cell r="T626" t="str">
            <v>R10.3</v>
          </cell>
          <cell r="U626" t="str">
            <v>×</v>
          </cell>
          <cell r="V626" t="str">
            <v>フィリップス</v>
          </cell>
          <cell r="W626" t="str">
            <v>ハートスタートＨＳ-１</v>
          </cell>
          <cell r="X626" t="str">
            <v>有</v>
          </cell>
          <cell r="Z626" t="str">
            <v>13:00～18:30</v>
          </cell>
          <cell r="AA626" t="str">
            <v>8:30～17:00</v>
          </cell>
          <cell r="AB626" t="str">
            <v>×</v>
          </cell>
          <cell r="AC626" t="str">
            <v>×</v>
          </cell>
          <cell r="AD626" t="str">
            <v>平日：13:00～18:30</v>
          </cell>
          <cell r="AE626" t="str">
            <v>土曜：8:30～17:00　／　日曜：×　／　祝日：×</v>
          </cell>
          <cell r="AI626" t="str">
            <v>吉島児童館</v>
          </cell>
        </row>
        <row r="627">
          <cell r="G627" t="str">
            <v>広瀬児童館</v>
          </cell>
          <cell r="H627" t="str">
            <v>広島市</v>
          </cell>
          <cell r="I627" t="str">
            <v>広島市</v>
          </cell>
          <cell r="J627" t="str">
            <v>広島市中区広瀬町2-17</v>
          </cell>
          <cell r="K627">
            <v>3</v>
          </cell>
          <cell r="L627">
            <v>43902</v>
          </cell>
          <cell r="M627">
            <v>1</v>
          </cell>
          <cell r="N627" t="str">
            <v>階</v>
          </cell>
          <cell r="O627" t="str">
            <v>正面玄関付近</v>
          </cell>
          <cell r="P627" t="str">
            <v>1階 正面玄関付近</v>
          </cell>
          <cell r="Q627" t="str">
            <v>-</v>
          </cell>
          <cell r="R627" t="str">
            <v>買取</v>
          </cell>
          <cell r="T627" t="str">
            <v>R10.3</v>
          </cell>
          <cell r="U627" t="str">
            <v>×</v>
          </cell>
          <cell r="V627" t="str">
            <v>フィリップス</v>
          </cell>
          <cell r="W627" t="str">
            <v>ハートスタートＨＳ-１</v>
          </cell>
          <cell r="X627" t="str">
            <v>有</v>
          </cell>
          <cell r="Z627" t="str">
            <v>13:00～18:30</v>
          </cell>
          <cell r="AA627" t="str">
            <v>8:30～17:00</v>
          </cell>
          <cell r="AB627" t="str">
            <v>×</v>
          </cell>
          <cell r="AC627" t="str">
            <v>×</v>
          </cell>
          <cell r="AD627" t="str">
            <v>平日：13:00～18:30</v>
          </cell>
          <cell r="AE627" t="str">
            <v>土曜：8:30～17:00　／　日曜：×　／　祝日：×</v>
          </cell>
          <cell r="AI627" t="str">
            <v>広瀬児童館</v>
          </cell>
        </row>
        <row r="628">
          <cell r="G628" t="str">
            <v>本川児童館</v>
          </cell>
          <cell r="H628" t="str">
            <v>広島市</v>
          </cell>
          <cell r="I628" t="str">
            <v>広島市</v>
          </cell>
          <cell r="J628" t="str">
            <v>広島市中区本川町1-5-24</v>
          </cell>
          <cell r="K628">
            <v>3</v>
          </cell>
          <cell r="L628">
            <v>43900</v>
          </cell>
          <cell r="M628">
            <v>2</v>
          </cell>
          <cell r="N628" t="str">
            <v>階</v>
          </cell>
          <cell r="O628" t="str">
            <v>事務室付近</v>
          </cell>
          <cell r="P628" t="str">
            <v>2階 事務室付近</v>
          </cell>
          <cell r="Q628" t="str">
            <v>-</v>
          </cell>
          <cell r="R628" t="str">
            <v>買取</v>
          </cell>
          <cell r="T628" t="str">
            <v>R10.3</v>
          </cell>
          <cell r="U628" t="str">
            <v>×</v>
          </cell>
          <cell r="V628" t="str">
            <v>フィリップス</v>
          </cell>
          <cell r="W628" t="str">
            <v>ハートスタートＨＳ-１</v>
          </cell>
          <cell r="X628" t="str">
            <v>有</v>
          </cell>
          <cell r="Z628" t="str">
            <v>13:00～18:30</v>
          </cell>
          <cell r="AA628" t="str">
            <v>8:30～17:00</v>
          </cell>
          <cell r="AB628" t="str">
            <v>×</v>
          </cell>
          <cell r="AC628" t="str">
            <v>×</v>
          </cell>
          <cell r="AD628" t="str">
            <v>平日：13:00～18:30</v>
          </cell>
          <cell r="AE628" t="str">
            <v>土曜：8:30～17:00　／　日曜：×　／　祝日：×</v>
          </cell>
          <cell r="AI628" t="str">
            <v>本川児童館</v>
          </cell>
        </row>
        <row r="629">
          <cell r="G629" t="str">
            <v>江波児童館</v>
          </cell>
          <cell r="H629" t="str">
            <v>広島市</v>
          </cell>
          <cell r="I629" t="str">
            <v>広島市</v>
          </cell>
          <cell r="J629" t="str">
            <v>広島市中区江波東2-2-2</v>
          </cell>
          <cell r="K629">
            <v>3</v>
          </cell>
          <cell r="L629">
            <v>43900</v>
          </cell>
          <cell r="M629">
            <v>2</v>
          </cell>
          <cell r="N629" t="str">
            <v>階</v>
          </cell>
          <cell r="O629" t="str">
            <v>図書工作室</v>
          </cell>
          <cell r="P629" t="str">
            <v>2階 図書工作室</v>
          </cell>
          <cell r="Q629" t="str">
            <v>-</v>
          </cell>
          <cell r="R629" t="str">
            <v>買取</v>
          </cell>
          <cell r="T629" t="str">
            <v>R10.3</v>
          </cell>
          <cell r="U629" t="str">
            <v>×</v>
          </cell>
          <cell r="V629" t="str">
            <v>フィリップス</v>
          </cell>
          <cell r="W629" t="str">
            <v>ハートスタートＨＳ-１</v>
          </cell>
          <cell r="X629" t="str">
            <v>有</v>
          </cell>
          <cell r="Z629" t="str">
            <v>13:00～18:30</v>
          </cell>
          <cell r="AA629" t="str">
            <v>8:30～17:00</v>
          </cell>
          <cell r="AB629" t="str">
            <v>×</v>
          </cell>
          <cell r="AC629" t="str">
            <v>×</v>
          </cell>
          <cell r="AD629" t="str">
            <v>平日：13:00～18:30</v>
          </cell>
          <cell r="AE629" t="str">
            <v>土曜：8:30～17:00　／　日曜：×　／　祝日：×</v>
          </cell>
          <cell r="AI629" t="str">
            <v>江波児童館</v>
          </cell>
        </row>
        <row r="630">
          <cell r="G630" t="str">
            <v>福木児童館</v>
          </cell>
          <cell r="H630" t="str">
            <v>広島市</v>
          </cell>
          <cell r="I630" t="str">
            <v>広島市</v>
          </cell>
          <cell r="J630" t="str">
            <v>広島市東区馬木9-1-1</v>
          </cell>
          <cell r="K630">
            <v>3</v>
          </cell>
          <cell r="L630">
            <v>45744</v>
          </cell>
          <cell r="M630">
            <v>1</v>
          </cell>
          <cell r="N630" t="str">
            <v>階</v>
          </cell>
          <cell r="O630" t="str">
            <v>正面玄関付近</v>
          </cell>
          <cell r="P630" t="str">
            <v>1階 正面玄関付近</v>
          </cell>
          <cell r="Q630" t="str">
            <v>-</v>
          </cell>
          <cell r="R630" t="str">
            <v>買取</v>
          </cell>
          <cell r="T630" t="str">
            <v>バッテリー　R10.3</v>
          </cell>
          <cell r="U630" t="str">
            <v>×</v>
          </cell>
          <cell r="V630" t="str">
            <v>フィリップス</v>
          </cell>
          <cell r="W630" t="str">
            <v>ハートスタートＨＳ-１</v>
          </cell>
          <cell r="X630" t="str">
            <v>有</v>
          </cell>
          <cell r="Z630" t="str">
            <v>13:00～18:30</v>
          </cell>
          <cell r="AA630" t="str">
            <v>8:30～17:00（第2土曜日は10:00～16:00）</v>
          </cell>
          <cell r="AB630" t="str">
            <v>10:00～16:00（第1、第3日曜日を除く。）</v>
          </cell>
          <cell r="AC630" t="str">
            <v>×</v>
          </cell>
          <cell r="AD630" t="str">
            <v>平日：13:00～18:30</v>
          </cell>
          <cell r="AE630" t="str">
            <v>土曜：8:30～17:00（第2土曜日は10:00～16:00）　／　日曜：10:00～16:00（第1、第3日曜日を除く。）　／　祝日：×</v>
          </cell>
          <cell r="AI630" t="str">
            <v>東区役所地域起こし推進課</v>
          </cell>
        </row>
        <row r="631">
          <cell r="G631" t="str">
            <v>上温品児童館</v>
          </cell>
          <cell r="H631" t="str">
            <v>広島市</v>
          </cell>
          <cell r="I631" t="str">
            <v>広島市</v>
          </cell>
          <cell r="J631" t="str">
            <v>広島市東区上温品3-4-1</v>
          </cell>
          <cell r="K631">
            <v>3</v>
          </cell>
          <cell r="L631">
            <v>45744</v>
          </cell>
          <cell r="M631">
            <v>1</v>
          </cell>
          <cell r="N631" t="str">
            <v>階</v>
          </cell>
          <cell r="O631" t="str">
            <v>正面玄関付近</v>
          </cell>
          <cell r="P631" t="str">
            <v>1階 正面玄関付近</v>
          </cell>
          <cell r="Q631" t="str">
            <v>-</v>
          </cell>
          <cell r="R631" t="str">
            <v>買取</v>
          </cell>
          <cell r="T631" t="str">
            <v>バッテリー　R10.3</v>
          </cell>
          <cell r="U631" t="str">
            <v>×</v>
          </cell>
          <cell r="V631" t="str">
            <v>フィリップス</v>
          </cell>
          <cell r="W631" t="str">
            <v>ハートスタートＨＳ-１</v>
          </cell>
          <cell r="X631" t="str">
            <v>有</v>
          </cell>
          <cell r="Z631" t="str">
            <v>13:00～18:30</v>
          </cell>
          <cell r="AA631" t="str">
            <v>8:30～17:00（第2土曜日は10:00～16:00）</v>
          </cell>
          <cell r="AB631" t="str">
            <v>10:00～16:00（第1、第3日曜日を除く。）</v>
          </cell>
          <cell r="AC631" t="str">
            <v>×</v>
          </cell>
          <cell r="AD631" t="str">
            <v>平日：13:00～18:30</v>
          </cell>
          <cell r="AE631" t="str">
            <v>土曜：8:30～17:00（第2土曜日は10:00～16:00）　／　日曜：10:00～16:00（第1、第3日曜日を除く。）　／　祝日：×</v>
          </cell>
          <cell r="AI631" t="str">
            <v>東区役所地域起こし推進課</v>
          </cell>
        </row>
        <row r="632">
          <cell r="G632" t="str">
            <v>戸坂児童館</v>
          </cell>
          <cell r="H632" t="str">
            <v>広島市</v>
          </cell>
          <cell r="I632" t="str">
            <v>広島市</v>
          </cell>
          <cell r="J632" t="str">
            <v>広島市東区戸坂出江2-1-1</v>
          </cell>
          <cell r="K632">
            <v>3</v>
          </cell>
          <cell r="L632">
            <v>45744</v>
          </cell>
          <cell r="M632">
            <v>1</v>
          </cell>
          <cell r="N632" t="str">
            <v>階</v>
          </cell>
          <cell r="O632" t="str">
            <v>正面玄関付近</v>
          </cell>
          <cell r="P632" t="str">
            <v>1階 正面玄関付近</v>
          </cell>
          <cell r="Q632" t="str">
            <v>-</v>
          </cell>
          <cell r="R632" t="str">
            <v>買取</v>
          </cell>
          <cell r="T632" t="str">
            <v>バッテリー　R10.3</v>
          </cell>
          <cell r="U632" t="str">
            <v>×</v>
          </cell>
          <cell r="V632" t="str">
            <v>フィリップス</v>
          </cell>
          <cell r="W632" t="str">
            <v>ハートスタートＨＳ-１</v>
          </cell>
          <cell r="X632" t="str">
            <v>有</v>
          </cell>
          <cell r="Z632" t="str">
            <v>13:00～18:30</v>
          </cell>
          <cell r="AA632" t="str">
            <v>8:30～17:00（第2土曜日は10:00～16:00）</v>
          </cell>
          <cell r="AB632" t="str">
            <v>10:00～16:00（第1、第3日曜日を除く。）</v>
          </cell>
          <cell r="AC632" t="str">
            <v>×</v>
          </cell>
          <cell r="AD632" t="str">
            <v>平日：13:00～18:30</v>
          </cell>
          <cell r="AE632" t="str">
            <v>土曜：8:30～17:00（第2土曜日は10:00～16:00）　／　日曜：10:00～16:00（第1、第3日曜日を除く。）　／　祝日：×</v>
          </cell>
          <cell r="AI632" t="str">
            <v>東区役所地域起こし推進課</v>
          </cell>
        </row>
        <row r="633">
          <cell r="G633" t="str">
            <v>戸坂城山児童館</v>
          </cell>
          <cell r="H633" t="str">
            <v>広島市</v>
          </cell>
          <cell r="I633" t="str">
            <v>広島市</v>
          </cell>
          <cell r="J633" t="str">
            <v>広島市戸坂城山町1-2</v>
          </cell>
          <cell r="K633">
            <v>3</v>
          </cell>
          <cell r="L633">
            <v>45744</v>
          </cell>
          <cell r="M633">
            <v>1</v>
          </cell>
          <cell r="N633" t="str">
            <v>階</v>
          </cell>
          <cell r="O633" t="str">
            <v>正面玄関付近</v>
          </cell>
          <cell r="P633" t="str">
            <v>1階 正面玄関付近</v>
          </cell>
          <cell r="Q633" t="str">
            <v>-</v>
          </cell>
          <cell r="R633" t="str">
            <v>買取</v>
          </cell>
          <cell r="T633" t="str">
            <v>バッテリー　R10.3</v>
          </cell>
          <cell r="U633" t="str">
            <v>×</v>
          </cell>
          <cell r="V633" t="str">
            <v>フィリップス</v>
          </cell>
          <cell r="W633" t="str">
            <v>ハートスタートＨＳ-１</v>
          </cell>
          <cell r="X633" t="str">
            <v>有</v>
          </cell>
          <cell r="Z633" t="str">
            <v>13:00～18:30</v>
          </cell>
          <cell r="AA633" t="str">
            <v>8:30～17:00（第2土曜日は10:00～16:00）</v>
          </cell>
          <cell r="AB633" t="str">
            <v>10:00～16:00（第1、第3日曜日を除く。）</v>
          </cell>
          <cell r="AC633" t="str">
            <v>×</v>
          </cell>
          <cell r="AD633" t="str">
            <v>平日：13:00～18:30</v>
          </cell>
          <cell r="AE633" t="str">
            <v>土曜：8:30～17:00（第2土曜日は10:00～16:00）　／　日曜：10:00～16:00（第1、第3日曜日を除く。）　／　祝日：×</v>
          </cell>
          <cell r="AI633" t="str">
            <v>東区役所地域起こし推進課</v>
          </cell>
        </row>
        <row r="634">
          <cell r="G634" t="str">
            <v>中山児童館</v>
          </cell>
          <cell r="H634" t="str">
            <v>広島市</v>
          </cell>
          <cell r="I634" t="str">
            <v>広島市</v>
          </cell>
          <cell r="J634" t="str">
            <v>広島市中山東1-2-1</v>
          </cell>
          <cell r="K634">
            <v>3</v>
          </cell>
          <cell r="L634">
            <v>45744</v>
          </cell>
          <cell r="M634">
            <v>1</v>
          </cell>
          <cell r="N634" t="str">
            <v>階</v>
          </cell>
          <cell r="O634" t="str">
            <v>正面玄関付近</v>
          </cell>
          <cell r="P634" t="str">
            <v>1階 正面玄関付近</v>
          </cell>
          <cell r="Q634" t="str">
            <v>-</v>
          </cell>
          <cell r="R634" t="str">
            <v>買取</v>
          </cell>
          <cell r="T634" t="str">
            <v>バッテリー　R10.3</v>
          </cell>
          <cell r="U634" t="str">
            <v>×</v>
          </cell>
          <cell r="V634" t="str">
            <v>フィリップス</v>
          </cell>
          <cell r="W634" t="str">
            <v>ハートスタートＨＳ-１</v>
          </cell>
          <cell r="X634" t="str">
            <v>有</v>
          </cell>
          <cell r="Z634" t="str">
            <v>13:00～18:30</v>
          </cell>
          <cell r="AA634" t="str">
            <v>8:30～17:00（第2土曜日は10:00～16:00）</v>
          </cell>
          <cell r="AB634" t="str">
            <v>10:00～16:00（第1、第3日曜日を除く。）</v>
          </cell>
          <cell r="AC634" t="str">
            <v>×</v>
          </cell>
          <cell r="AD634" t="str">
            <v>平日：13:00～18:30</v>
          </cell>
          <cell r="AE634" t="str">
            <v>土曜：8:30～17:00（第2土曜日は10:00～16:00）　／　日曜：10:00～16:00（第1、第3日曜日を除く。）　／　祝日：×</v>
          </cell>
          <cell r="AI634" t="str">
            <v>東区役所地域起こし推進課</v>
          </cell>
        </row>
        <row r="635">
          <cell r="G635" t="str">
            <v>牛田新町児童館</v>
          </cell>
          <cell r="H635" t="str">
            <v>広島市</v>
          </cell>
          <cell r="I635" t="str">
            <v>広島市</v>
          </cell>
          <cell r="J635" t="str">
            <v>広島市東区牛田新町1-15-1</v>
          </cell>
          <cell r="K635">
            <v>3</v>
          </cell>
          <cell r="L635">
            <v>45744</v>
          </cell>
          <cell r="M635">
            <v>1</v>
          </cell>
          <cell r="N635" t="str">
            <v>階</v>
          </cell>
          <cell r="O635" t="str">
            <v>正面玄関付近</v>
          </cell>
          <cell r="P635" t="str">
            <v>1階 正面玄関付近</v>
          </cell>
          <cell r="Q635" t="str">
            <v>-</v>
          </cell>
          <cell r="R635" t="str">
            <v>買取</v>
          </cell>
          <cell r="T635" t="str">
            <v>バッテリー　R10.3</v>
          </cell>
          <cell r="U635" t="str">
            <v>×</v>
          </cell>
          <cell r="V635" t="str">
            <v>フィリップス</v>
          </cell>
          <cell r="W635" t="str">
            <v>ハートスタートＨＳ-１</v>
          </cell>
          <cell r="X635" t="str">
            <v>有</v>
          </cell>
          <cell r="Z635" t="str">
            <v>13:00～18:30</v>
          </cell>
          <cell r="AA635" t="str">
            <v>8:30～17:00（第2土曜日は10:00～16:00）</v>
          </cell>
          <cell r="AB635" t="str">
            <v>10:00～16:00（第1、第3日曜日を除く。）</v>
          </cell>
          <cell r="AC635" t="str">
            <v>×</v>
          </cell>
          <cell r="AD635" t="str">
            <v>平日：13:00～18:30</v>
          </cell>
          <cell r="AE635" t="str">
            <v>土曜：8:30～17:00（第2土曜日は10:00～16:00）　／　日曜：10:00～16:00（第1、第3日曜日を除く。）　／　祝日：×</v>
          </cell>
          <cell r="AI635" t="str">
            <v>東区役所地域起こし推進課</v>
          </cell>
        </row>
        <row r="636">
          <cell r="G636" t="str">
            <v>牛田児童館</v>
          </cell>
          <cell r="H636" t="str">
            <v>広島市</v>
          </cell>
          <cell r="I636" t="str">
            <v>広島市</v>
          </cell>
          <cell r="J636" t="str">
            <v>広島市牛田旭1-14-44</v>
          </cell>
          <cell r="K636">
            <v>3</v>
          </cell>
          <cell r="L636">
            <v>45744</v>
          </cell>
          <cell r="M636">
            <v>1</v>
          </cell>
          <cell r="N636" t="str">
            <v>階</v>
          </cell>
          <cell r="O636" t="str">
            <v>正面玄関付近</v>
          </cell>
          <cell r="P636" t="str">
            <v>1階 正面玄関付近</v>
          </cell>
          <cell r="Q636" t="str">
            <v>-</v>
          </cell>
          <cell r="R636" t="str">
            <v>買取</v>
          </cell>
          <cell r="T636" t="str">
            <v>バッテリー　R10.3</v>
          </cell>
          <cell r="U636" t="str">
            <v>×</v>
          </cell>
          <cell r="V636" t="str">
            <v>フィリップス</v>
          </cell>
          <cell r="W636" t="str">
            <v>ハートスタートＨＳ-１</v>
          </cell>
          <cell r="X636" t="str">
            <v>有</v>
          </cell>
          <cell r="Z636" t="str">
            <v>13:00～18:30</v>
          </cell>
          <cell r="AA636" t="str">
            <v>8:30～17:00（第2土曜日は10:00～16:00）</v>
          </cell>
          <cell r="AB636" t="str">
            <v>10:00～16:00（第1、第3日曜日を除く。）</v>
          </cell>
          <cell r="AC636" t="str">
            <v>×</v>
          </cell>
          <cell r="AD636" t="str">
            <v>平日：13:00～18:30</v>
          </cell>
          <cell r="AE636" t="str">
            <v>土曜：8:30～17:00（第2土曜日は10:00～16:00）　／　日曜：10:00～16:00（第1、第3日曜日を除く。）　／　祝日：×</v>
          </cell>
          <cell r="AI636" t="str">
            <v>東区役所地域起こし推進課</v>
          </cell>
        </row>
        <row r="637">
          <cell r="G637" t="str">
            <v>尾長児童館</v>
          </cell>
          <cell r="H637" t="str">
            <v>広島市</v>
          </cell>
          <cell r="I637" t="str">
            <v>広島市</v>
          </cell>
          <cell r="J637" t="str">
            <v>広島市東区山根町21-10</v>
          </cell>
          <cell r="K637">
            <v>3</v>
          </cell>
          <cell r="L637">
            <v>45744</v>
          </cell>
          <cell r="M637">
            <v>1</v>
          </cell>
          <cell r="N637" t="str">
            <v>階</v>
          </cell>
          <cell r="O637" t="str">
            <v>正面玄関付近</v>
          </cell>
          <cell r="P637" t="str">
            <v>1階 正面玄関付近</v>
          </cell>
          <cell r="Q637" t="str">
            <v>-</v>
          </cell>
          <cell r="R637" t="str">
            <v>買取</v>
          </cell>
          <cell r="T637" t="str">
            <v>バッテリー　R10.3</v>
          </cell>
          <cell r="U637" t="str">
            <v>×</v>
          </cell>
          <cell r="V637" t="str">
            <v>フィリップス</v>
          </cell>
          <cell r="W637" t="str">
            <v>ハートスタートＨＳ-１</v>
          </cell>
          <cell r="X637" t="str">
            <v>有</v>
          </cell>
          <cell r="Z637" t="str">
            <v>13:00～18:30</v>
          </cell>
          <cell r="AA637" t="str">
            <v>8:30～17:00（第2土曜日は10:00～16:00）</v>
          </cell>
          <cell r="AB637" t="str">
            <v>10:00～16:00（第1、第3日曜日を除く。）</v>
          </cell>
          <cell r="AC637" t="str">
            <v>×</v>
          </cell>
          <cell r="AD637" t="str">
            <v>平日：13:00～18:30</v>
          </cell>
          <cell r="AE637" t="str">
            <v>土曜：8:30～17:00（第2土曜日は10:00～16:00）　／　日曜：10:00～16:00（第1、第3日曜日を除く。）　／　祝日：×</v>
          </cell>
          <cell r="AI637" t="str">
            <v>東区役所地域起こし推進課</v>
          </cell>
        </row>
        <row r="638">
          <cell r="G638" t="str">
            <v>矢賀児童館</v>
          </cell>
          <cell r="H638" t="str">
            <v>広島市</v>
          </cell>
          <cell r="I638" t="str">
            <v>広島市</v>
          </cell>
          <cell r="J638" t="str">
            <v>広島市東区矢賀二丁目10-31</v>
          </cell>
          <cell r="K638">
            <v>3</v>
          </cell>
          <cell r="L638">
            <v>45744</v>
          </cell>
          <cell r="M638">
            <v>1</v>
          </cell>
          <cell r="N638" t="str">
            <v>階</v>
          </cell>
          <cell r="O638" t="str">
            <v>正面玄関付近</v>
          </cell>
          <cell r="P638" t="str">
            <v>1階 正面玄関付近</v>
          </cell>
          <cell r="Q638" t="str">
            <v>-</v>
          </cell>
          <cell r="R638" t="str">
            <v>買取</v>
          </cell>
          <cell r="T638" t="str">
            <v>バッテリー　R10.3</v>
          </cell>
          <cell r="U638" t="str">
            <v>×</v>
          </cell>
          <cell r="V638" t="str">
            <v>フィリップス</v>
          </cell>
          <cell r="W638" t="str">
            <v>ハートスタートＨＳ-１</v>
          </cell>
          <cell r="X638" t="str">
            <v>有</v>
          </cell>
          <cell r="Z638" t="str">
            <v>13:00～18:30</v>
          </cell>
          <cell r="AA638" t="str">
            <v>8:30～17:00（第2土曜日は10:00～16:00）</v>
          </cell>
          <cell r="AB638" t="str">
            <v>10:00～16:00（第1、第3日曜日を除く。）</v>
          </cell>
          <cell r="AC638" t="str">
            <v>×</v>
          </cell>
          <cell r="AD638" t="str">
            <v>平日：13:00～18:30</v>
          </cell>
          <cell r="AE638" t="str">
            <v>土曜：8:30～17:00（第2土曜日は10:00～16:00）　／　日曜：10:00～16:00（第1、第3日曜日を除く。）　／　祝日：×</v>
          </cell>
          <cell r="AI638" t="str">
            <v>東区役所地域起こし推進課</v>
          </cell>
        </row>
        <row r="639">
          <cell r="G639" t="str">
            <v>大州児童館</v>
          </cell>
          <cell r="H639" t="str">
            <v>広島市</v>
          </cell>
          <cell r="I639" t="str">
            <v>広島市</v>
          </cell>
          <cell r="J639" t="str">
            <v>広島市南区大洲5-10-12</v>
          </cell>
          <cell r="K639">
            <v>3</v>
          </cell>
          <cell r="L639">
            <v>43901</v>
          </cell>
          <cell r="M639">
            <v>1</v>
          </cell>
          <cell r="N639" t="str">
            <v>階</v>
          </cell>
          <cell r="O639" t="str">
            <v>正面玄関付近</v>
          </cell>
          <cell r="P639" t="str">
            <v>1階 正面玄関付近</v>
          </cell>
          <cell r="Q639" t="str">
            <v>-</v>
          </cell>
          <cell r="R639" t="str">
            <v>買取</v>
          </cell>
          <cell r="T639" t="str">
            <v>R10.2</v>
          </cell>
          <cell r="U639" t="str">
            <v>×</v>
          </cell>
          <cell r="V639" t="str">
            <v>フィリップス</v>
          </cell>
          <cell r="W639" t="str">
            <v>ハートスタートＨＳ-１</v>
          </cell>
          <cell r="X639" t="str">
            <v>有</v>
          </cell>
          <cell r="Y639" t="str">
            <v>教育委員会放課後対策課購入</v>
          </cell>
          <cell r="Z639" t="str">
            <v>13:00～18:30</v>
          </cell>
          <cell r="AA639" t="str">
            <v>8:30～17:00（第2土曜日は10:00～16:00）</v>
          </cell>
          <cell r="AB639" t="str">
            <v>10:00～16:00（第1、第3日曜日を除く。）</v>
          </cell>
          <cell r="AC639" t="str">
            <v>×</v>
          </cell>
          <cell r="AD639" t="str">
            <v>平日：13:00～18:30</v>
          </cell>
          <cell r="AE639" t="str">
            <v>土曜：8:30～17:00（第2土曜日は10:00～16:00）　／　日曜：10:00～16:00（第1、第3日曜日を除く。）　／　祝日：×</v>
          </cell>
          <cell r="AI639" t="str">
            <v>南区役所地域起こし推進課</v>
          </cell>
        </row>
        <row r="640">
          <cell r="G640" t="str">
            <v>青崎児童館</v>
          </cell>
          <cell r="H640" t="str">
            <v>広島市</v>
          </cell>
          <cell r="I640" t="str">
            <v>広島市</v>
          </cell>
          <cell r="J640" t="str">
            <v>広島市南区青崎1-12-7</v>
          </cell>
          <cell r="K640">
            <v>3</v>
          </cell>
          <cell r="L640">
            <v>43857</v>
          </cell>
          <cell r="M640">
            <v>1</v>
          </cell>
          <cell r="N640" t="str">
            <v>階</v>
          </cell>
          <cell r="O640" t="str">
            <v>正面玄関付近</v>
          </cell>
          <cell r="P640" t="str">
            <v>1階 正面玄関付近</v>
          </cell>
          <cell r="Q640" t="str">
            <v>-</v>
          </cell>
          <cell r="R640" t="str">
            <v>買取</v>
          </cell>
          <cell r="T640" t="str">
            <v>R10.1</v>
          </cell>
          <cell r="U640" t="str">
            <v>×</v>
          </cell>
          <cell r="V640" t="str">
            <v>フィリップス</v>
          </cell>
          <cell r="W640" t="str">
            <v>ハートスタートＨＳ-１</v>
          </cell>
          <cell r="X640" t="str">
            <v>有</v>
          </cell>
          <cell r="Y640" t="str">
            <v>教育委員会放課後対策課購入</v>
          </cell>
          <cell r="Z640" t="str">
            <v>13:00～18:30</v>
          </cell>
          <cell r="AA640" t="str">
            <v>8:30～17:00（第2土曜日は10:00～16:00）</v>
          </cell>
          <cell r="AB640" t="str">
            <v>10:00～16:00（第1、第3日曜日を除く。）</v>
          </cell>
          <cell r="AC640" t="str">
            <v>×</v>
          </cell>
          <cell r="AD640" t="str">
            <v>平日：13:00～18:30</v>
          </cell>
          <cell r="AE640" t="str">
            <v>土曜：8:30～17:00（第2土曜日は10:00～16:00）　／　日曜：10:00～16:00（第1、第3日曜日を除く。）　／　祝日：×</v>
          </cell>
          <cell r="AI640" t="str">
            <v>南区役所地域起こし推進課</v>
          </cell>
        </row>
        <row r="641">
          <cell r="G641" t="str">
            <v>向洋新町児童館</v>
          </cell>
          <cell r="H641" t="str">
            <v>広島市</v>
          </cell>
          <cell r="I641" t="str">
            <v>広島市</v>
          </cell>
          <cell r="J641" t="str">
            <v>広島市南区向洋新町1-6-2</v>
          </cell>
          <cell r="K641">
            <v>3</v>
          </cell>
          <cell r="L641">
            <v>43903</v>
          </cell>
          <cell r="M641">
            <v>1</v>
          </cell>
          <cell r="N641" t="str">
            <v>階</v>
          </cell>
          <cell r="O641" t="str">
            <v>正面玄関付近</v>
          </cell>
          <cell r="P641" t="str">
            <v>1階 正面玄関付近</v>
          </cell>
          <cell r="Q641" t="str">
            <v>-</v>
          </cell>
          <cell r="R641" t="str">
            <v>買取</v>
          </cell>
          <cell r="T641" t="str">
            <v>R10.4</v>
          </cell>
          <cell r="U641" t="str">
            <v>×</v>
          </cell>
          <cell r="V641" t="str">
            <v>フィリップス</v>
          </cell>
          <cell r="W641" t="str">
            <v>ハートスタートＨＳ-１</v>
          </cell>
          <cell r="X641" t="str">
            <v>有</v>
          </cell>
          <cell r="Y641" t="str">
            <v>教育委員会放課後対策課購入</v>
          </cell>
          <cell r="Z641" t="str">
            <v>13:00～18:30</v>
          </cell>
          <cell r="AA641" t="str">
            <v>8:30～17:00（第2土曜日は10:00～16:00）</v>
          </cell>
          <cell r="AB641" t="str">
            <v>10:00～16:00（第1、第3日曜日を除く。）</v>
          </cell>
          <cell r="AC641" t="str">
            <v>×</v>
          </cell>
          <cell r="AD641" t="str">
            <v>平日：13:00～18:30</v>
          </cell>
          <cell r="AE641" t="str">
            <v>土曜：8:30～17:00（第2土曜日は10:00～16:00）　／　日曜：10:00～16:00（第1、第3日曜日を除く。）　／　祝日：×</v>
          </cell>
          <cell r="AI641" t="str">
            <v>南区役所地域起こし推進課</v>
          </cell>
        </row>
        <row r="642">
          <cell r="G642" t="str">
            <v>皆実児童館</v>
          </cell>
          <cell r="H642" t="str">
            <v>広島市</v>
          </cell>
          <cell r="I642" t="str">
            <v>広島市</v>
          </cell>
          <cell r="J642" t="str">
            <v>広島市南区皆実町1-15-2</v>
          </cell>
          <cell r="K642">
            <v>3</v>
          </cell>
          <cell r="L642">
            <v>44264</v>
          </cell>
          <cell r="M642">
            <v>1</v>
          </cell>
          <cell r="N642" t="str">
            <v>階</v>
          </cell>
          <cell r="O642" t="str">
            <v>正面玄関付近</v>
          </cell>
          <cell r="P642" t="str">
            <v>1階 正面玄関付近</v>
          </cell>
          <cell r="Q642" t="str">
            <v>-</v>
          </cell>
          <cell r="R642" t="str">
            <v>買取</v>
          </cell>
          <cell r="T642" t="str">
            <v>R10.4</v>
          </cell>
          <cell r="U642" t="str">
            <v>×</v>
          </cell>
          <cell r="V642" t="str">
            <v>フィリップス</v>
          </cell>
          <cell r="W642" t="str">
            <v>ハートスタートＨＳ-１</v>
          </cell>
          <cell r="X642" t="str">
            <v>有</v>
          </cell>
          <cell r="Y642" t="str">
            <v>教育委員会放課後対策課購入</v>
          </cell>
          <cell r="Z642" t="str">
            <v>13:00～18:30</v>
          </cell>
          <cell r="AA642" t="str">
            <v>8:30～17:00（第2土曜日は10:00～16:00）</v>
          </cell>
          <cell r="AB642" t="str">
            <v>10:00～16:00（第1、第3日曜日を除く。）</v>
          </cell>
          <cell r="AC642" t="str">
            <v>×</v>
          </cell>
          <cell r="AD642" t="str">
            <v>平日：13:00～18:30</v>
          </cell>
          <cell r="AE642" t="str">
            <v>土曜：8:30～17:00（第2土曜日は10:00～16:00）　／　日曜：10:00～16:00（第1、第3日曜日を除く。）　／　祝日：×</v>
          </cell>
          <cell r="AI642" t="str">
            <v>南区役所地域起こし推進課</v>
          </cell>
        </row>
        <row r="643">
          <cell r="G643" t="str">
            <v>似島児童館</v>
          </cell>
          <cell r="H643" t="str">
            <v>広島市</v>
          </cell>
          <cell r="I643" t="str">
            <v>広島市</v>
          </cell>
          <cell r="J643" t="str">
            <v>広島市南区似島町字大黄2403-1</v>
          </cell>
          <cell r="K643">
            <v>3</v>
          </cell>
          <cell r="L643">
            <v>43899</v>
          </cell>
          <cell r="M643">
            <v>1</v>
          </cell>
          <cell r="N643" t="str">
            <v>階</v>
          </cell>
          <cell r="O643" t="str">
            <v>正面玄関付近</v>
          </cell>
          <cell r="P643" t="str">
            <v>1階 正面玄関付近</v>
          </cell>
          <cell r="Q643" t="str">
            <v>-</v>
          </cell>
          <cell r="R643" t="str">
            <v>買取</v>
          </cell>
          <cell r="T643" t="str">
            <v>R10.5</v>
          </cell>
          <cell r="U643" t="str">
            <v>×</v>
          </cell>
          <cell r="V643" t="str">
            <v>フィリップス</v>
          </cell>
          <cell r="W643" t="str">
            <v>ハートスタートＨＳ-１</v>
          </cell>
          <cell r="X643" t="str">
            <v>有</v>
          </cell>
          <cell r="Y643" t="str">
            <v>教育委員会放課後対策課購入</v>
          </cell>
          <cell r="Z643" t="str">
            <v>13:00～18:30</v>
          </cell>
          <cell r="AA643" t="str">
            <v>8:30～17:00（第2土曜日は10:00～16:00）</v>
          </cell>
          <cell r="AB643" t="str">
            <v>10:00～16:00（第1、第3日曜日を除く。）</v>
          </cell>
          <cell r="AC643" t="str">
            <v>×</v>
          </cell>
          <cell r="AD643" t="str">
            <v>平日：13:00～18:30</v>
          </cell>
          <cell r="AE643" t="str">
            <v>土曜：8:30～17:00（第2土曜日は10:00～16:00）　／　日曜：10:00～16:00（第1、第3日曜日を除く。）　／　祝日：×</v>
          </cell>
          <cell r="AI643" t="str">
            <v>南区役所地域起こし推進課</v>
          </cell>
        </row>
        <row r="644">
          <cell r="G644" t="str">
            <v>古田児童館</v>
          </cell>
          <cell r="H644" t="str">
            <v>広島市</v>
          </cell>
          <cell r="I644" t="str">
            <v>広島市</v>
          </cell>
          <cell r="J644" t="str">
            <v>広島市西区古江西町19-15</v>
          </cell>
          <cell r="K644">
            <v>3</v>
          </cell>
          <cell r="L644">
            <v>43857</v>
          </cell>
          <cell r="M644">
            <v>1</v>
          </cell>
          <cell r="N644" t="str">
            <v>階</v>
          </cell>
          <cell r="O644" t="str">
            <v>遊戯室入口付近</v>
          </cell>
          <cell r="P644" t="str">
            <v>1階 遊戯室入口付近</v>
          </cell>
          <cell r="Q644" t="str">
            <v>-</v>
          </cell>
          <cell r="R644" t="str">
            <v>買取</v>
          </cell>
          <cell r="T644" t="str">
            <v>バッテリー交換　2028年1月</v>
          </cell>
          <cell r="U644" t="str">
            <v>×</v>
          </cell>
          <cell r="V644" t="str">
            <v>フィリップス</v>
          </cell>
          <cell r="W644" t="str">
            <v>ハートスタートＨＳ-１</v>
          </cell>
          <cell r="X644" t="str">
            <v>有</v>
          </cell>
          <cell r="Z644" t="str">
            <v>13:00～18:30</v>
          </cell>
          <cell r="AA644" t="str">
            <v>8:30～17:00</v>
          </cell>
          <cell r="AB644" t="str">
            <v>×</v>
          </cell>
          <cell r="AC644" t="str">
            <v>×</v>
          </cell>
          <cell r="AD644" t="str">
            <v>平日：13:00～18:30</v>
          </cell>
          <cell r="AE644" t="str">
            <v>土曜：8:30～17:00　／　日曜：×　／　祝日：×</v>
          </cell>
          <cell r="AI644" t="str">
            <v>西区役所地域起こし推進課</v>
          </cell>
        </row>
        <row r="645">
          <cell r="G645" t="str">
            <v>草津児童館</v>
          </cell>
          <cell r="H645" t="str">
            <v>広島市</v>
          </cell>
          <cell r="I645" t="str">
            <v>広島市</v>
          </cell>
          <cell r="J645" t="str">
            <v>広島市西区草津東2-20-1</v>
          </cell>
          <cell r="K645">
            <v>3</v>
          </cell>
          <cell r="L645">
            <v>43900</v>
          </cell>
          <cell r="M645">
            <v>2</v>
          </cell>
          <cell r="N645" t="str">
            <v>階</v>
          </cell>
          <cell r="O645" t="str">
            <v>事務室入口付近</v>
          </cell>
          <cell r="P645" t="str">
            <v>2階 事務室入口付近</v>
          </cell>
          <cell r="Q645" t="str">
            <v>-</v>
          </cell>
          <cell r="R645" t="str">
            <v>買取</v>
          </cell>
          <cell r="T645" t="str">
            <v>バッテリー交換　2028年3月</v>
          </cell>
          <cell r="U645" t="str">
            <v>×</v>
          </cell>
          <cell r="V645" t="str">
            <v>フィリップス</v>
          </cell>
          <cell r="W645" t="str">
            <v>ハートスタートＨＳ1＋</v>
          </cell>
          <cell r="X645" t="str">
            <v>有</v>
          </cell>
          <cell r="Z645" t="str">
            <v>13:00～18:30</v>
          </cell>
          <cell r="AA645" t="str">
            <v>8:30～17:00</v>
          </cell>
          <cell r="AB645" t="str">
            <v>×</v>
          </cell>
          <cell r="AC645" t="str">
            <v>×</v>
          </cell>
          <cell r="AD645" t="str">
            <v>平日：13:00～18:30</v>
          </cell>
          <cell r="AE645" t="str">
            <v>土曜：8:30～17:00　／　日曜：×　／　祝日：×</v>
          </cell>
          <cell r="AI645" t="str">
            <v>西区役所地域起こし推進課</v>
          </cell>
        </row>
        <row r="646">
          <cell r="G646" t="str">
            <v>緑井児童館</v>
          </cell>
          <cell r="H646" t="str">
            <v>広島市</v>
          </cell>
          <cell r="I646" t="str">
            <v>広島市</v>
          </cell>
          <cell r="J646" t="str">
            <v>広島市安佐南区緑井4-31-3</v>
          </cell>
          <cell r="K646">
            <v>3</v>
          </cell>
          <cell r="L646">
            <v>43902</v>
          </cell>
          <cell r="M646">
            <v>1</v>
          </cell>
          <cell r="N646" t="str">
            <v>階</v>
          </cell>
          <cell r="O646" t="str">
            <v>正面玄関付近</v>
          </cell>
          <cell r="P646" t="str">
            <v>1階 正面玄関付近</v>
          </cell>
          <cell r="Q646" t="str">
            <v>-</v>
          </cell>
          <cell r="R646" t="str">
            <v>買取</v>
          </cell>
          <cell r="T646" t="str">
            <v>R10.3</v>
          </cell>
          <cell r="U646" t="str">
            <v>×</v>
          </cell>
          <cell r="V646" t="str">
            <v>フィリップス</v>
          </cell>
          <cell r="W646" t="str">
            <v>ハートスタートＨＳ1＋</v>
          </cell>
          <cell r="X646" t="str">
            <v>有</v>
          </cell>
          <cell r="Y646" t="str">
            <v>○</v>
          </cell>
          <cell r="Z646" t="str">
            <v>13:00～18:30</v>
          </cell>
          <cell r="AA646" t="str">
            <v>8:30～17:00</v>
          </cell>
          <cell r="AB646" t="str">
            <v>×</v>
          </cell>
          <cell r="AC646" t="str">
            <v>×</v>
          </cell>
          <cell r="AD646" t="str">
            <v>平日：13:00～18:30</v>
          </cell>
          <cell r="AE646" t="str">
            <v>土曜：8:30～17:00　／　日曜：×　／　祝日：×</v>
          </cell>
          <cell r="AI646" t="str">
            <v>緑井児童館</v>
          </cell>
        </row>
        <row r="647">
          <cell r="G647" t="str">
            <v>安西児童館</v>
          </cell>
          <cell r="H647" t="str">
            <v>広島市</v>
          </cell>
          <cell r="I647" t="str">
            <v>広島市</v>
          </cell>
          <cell r="J647" t="str">
            <v>広島市安佐南区高取南2-18-1</v>
          </cell>
          <cell r="K647">
            <v>3</v>
          </cell>
          <cell r="L647">
            <v>43902</v>
          </cell>
          <cell r="M647">
            <v>1</v>
          </cell>
          <cell r="N647" t="str">
            <v>階</v>
          </cell>
          <cell r="O647" t="str">
            <v>正面玄関付近</v>
          </cell>
          <cell r="P647" t="str">
            <v>1階 正面玄関付近</v>
          </cell>
          <cell r="Q647" t="str">
            <v>-</v>
          </cell>
          <cell r="R647" t="str">
            <v>買取</v>
          </cell>
          <cell r="T647" t="str">
            <v>R10.3</v>
          </cell>
          <cell r="U647" t="str">
            <v>×</v>
          </cell>
          <cell r="V647" t="str">
            <v>フィリップス</v>
          </cell>
          <cell r="W647" t="str">
            <v>ハートスタートＨＳ1＋</v>
          </cell>
          <cell r="X647" t="str">
            <v>有</v>
          </cell>
          <cell r="Y647" t="str">
            <v>○</v>
          </cell>
          <cell r="Z647" t="str">
            <v>13:00～18:30</v>
          </cell>
          <cell r="AA647" t="str">
            <v>8:30～17:00</v>
          </cell>
          <cell r="AB647" t="str">
            <v>×</v>
          </cell>
          <cell r="AC647" t="str">
            <v>×</v>
          </cell>
          <cell r="AD647" t="str">
            <v>平日：13:00～18:30</v>
          </cell>
          <cell r="AE647" t="str">
            <v>土曜：8:30～17:00　／　日曜：×　／　祝日：×</v>
          </cell>
          <cell r="AI647" t="str">
            <v>安西児童館</v>
          </cell>
        </row>
        <row r="648">
          <cell r="G648" t="str">
            <v>伴児童館</v>
          </cell>
          <cell r="H648" t="str">
            <v>広島市</v>
          </cell>
          <cell r="I648" t="str">
            <v>広島市</v>
          </cell>
          <cell r="J648" t="str">
            <v>広島市安佐南区伴中央1-7-2</v>
          </cell>
          <cell r="K648">
            <v>3</v>
          </cell>
          <cell r="L648">
            <v>43902</v>
          </cell>
          <cell r="M648">
            <v>1</v>
          </cell>
          <cell r="N648" t="str">
            <v>階</v>
          </cell>
          <cell r="O648" t="str">
            <v>正面玄関付近</v>
          </cell>
          <cell r="P648" t="str">
            <v>1階 正面玄関付近</v>
          </cell>
          <cell r="Q648" t="str">
            <v>-</v>
          </cell>
          <cell r="R648" t="str">
            <v>買取</v>
          </cell>
          <cell r="T648" t="str">
            <v>R10.3</v>
          </cell>
          <cell r="U648" t="str">
            <v>×</v>
          </cell>
          <cell r="V648" t="str">
            <v>フィリップス</v>
          </cell>
          <cell r="W648" t="str">
            <v>ハートスタートＨＳ1＋</v>
          </cell>
          <cell r="X648" t="str">
            <v>有</v>
          </cell>
          <cell r="Y648" t="str">
            <v>○</v>
          </cell>
          <cell r="Z648" t="str">
            <v>13:00～18:30</v>
          </cell>
          <cell r="AA648" t="str">
            <v>8:30～17:00</v>
          </cell>
          <cell r="AB648" t="str">
            <v>×</v>
          </cell>
          <cell r="AC648" t="str">
            <v>×</v>
          </cell>
          <cell r="AD648" t="str">
            <v>平日：13:00～18:30</v>
          </cell>
          <cell r="AE648" t="str">
            <v>土曜：8:30～17:00　／　日曜：×　／　祝日：×</v>
          </cell>
          <cell r="AI648" t="str">
            <v>伴児童館</v>
          </cell>
        </row>
        <row r="649">
          <cell r="G649" t="str">
            <v>亀崎児童館</v>
          </cell>
          <cell r="H649" t="str">
            <v>広島市</v>
          </cell>
          <cell r="I649" t="str">
            <v>広島市</v>
          </cell>
          <cell r="J649" t="str">
            <v>広島市安佐北区亀崎4-2-2</v>
          </cell>
          <cell r="K649">
            <v>3</v>
          </cell>
          <cell r="L649">
            <v>43902</v>
          </cell>
          <cell r="M649">
            <v>1</v>
          </cell>
          <cell r="N649" t="str">
            <v>階</v>
          </cell>
          <cell r="O649" t="str">
            <v>正面入口付近</v>
          </cell>
          <cell r="P649" t="str">
            <v>1階 正面入口付近</v>
          </cell>
          <cell r="Q649" t="str">
            <v>-</v>
          </cell>
          <cell r="R649" t="str">
            <v>買取</v>
          </cell>
          <cell r="T649" t="str">
            <v>R10.3</v>
          </cell>
          <cell r="U649" t="str">
            <v>×</v>
          </cell>
          <cell r="V649" t="str">
            <v>フィリップス</v>
          </cell>
          <cell r="W649" t="str">
            <v>ハートスタートＨＳ１＋</v>
          </cell>
          <cell r="X649" t="str">
            <v>有</v>
          </cell>
          <cell r="Z649" t="str">
            <v>13:00～18:30</v>
          </cell>
          <cell r="AA649" t="str">
            <v>8:30～17:00（第2土曜日は10:00～16:00）</v>
          </cell>
          <cell r="AB649" t="str">
            <v>10:00～16:00（第1、第3日曜日を除く。）</v>
          </cell>
          <cell r="AC649" t="str">
            <v>×</v>
          </cell>
          <cell r="AD649" t="str">
            <v>平日：13:00～18:30</v>
          </cell>
          <cell r="AE649" t="str">
            <v>土曜：8:30～17:00（第2土曜日は10:00～16:00）　／　日曜：10:00～16:00（第1、第3日曜日を除く。）　／　祝日：×</v>
          </cell>
          <cell r="AI649" t="str">
            <v>安佐北区役所地域起こし推進課</v>
          </cell>
        </row>
        <row r="650">
          <cell r="G650" t="str">
            <v>真亀児童館</v>
          </cell>
          <cell r="H650" t="str">
            <v>広島市</v>
          </cell>
          <cell r="I650" t="str">
            <v>広島市</v>
          </cell>
          <cell r="J650" t="str">
            <v>広島市安佐北区真亀1-3-27</v>
          </cell>
          <cell r="K650">
            <v>3</v>
          </cell>
          <cell r="L650">
            <v>43857</v>
          </cell>
          <cell r="M650">
            <v>1</v>
          </cell>
          <cell r="N650" t="str">
            <v>階</v>
          </cell>
          <cell r="O650" t="str">
            <v>正面入口付近</v>
          </cell>
          <cell r="P650" t="str">
            <v>1階 正面入口付近</v>
          </cell>
          <cell r="Q650" t="str">
            <v>-</v>
          </cell>
          <cell r="R650" t="str">
            <v>買取</v>
          </cell>
          <cell r="T650" t="str">
            <v>R10.2</v>
          </cell>
          <cell r="U650" t="str">
            <v>×</v>
          </cell>
          <cell r="V650" t="str">
            <v>フィリップス</v>
          </cell>
          <cell r="W650" t="str">
            <v>ハートスタートＨＳ１＋</v>
          </cell>
          <cell r="X650" t="str">
            <v>有</v>
          </cell>
          <cell r="Z650" t="str">
            <v>13:00～18:30</v>
          </cell>
          <cell r="AA650" t="str">
            <v>8:30～17:00（第2土曜日は10:00～16:00）</v>
          </cell>
          <cell r="AB650" t="str">
            <v>10:00～16:00（第1、第3日曜日を除く。）</v>
          </cell>
          <cell r="AC650" t="str">
            <v>×</v>
          </cell>
          <cell r="AD650" t="str">
            <v>平日：13:00～18:30</v>
          </cell>
          <cell r="AE650" t="str">
            <v>土曜：8:30～17:00（第2土曜日は10:00～16:00）　／　日曜：10:00～16:00（第1、第3日曜日を除く。）　／　祝日：×</v>
          </cell>
          <cell r="AI650" t="str">
            <v>安佐北区役所地域起こし推進課</v>
          </cell>
        </row>
        <row r="651">
          <cell r="G651" t="str">
            <v>倉掛児童館</v>
          </cell>
          <cell r="H651" t="str">
            <v>広島市</v>
          </cell>
          <cell r="I651" t="str">
            <v>広島市</v>
          </cell>
          <cell r="J651" t="str">
            <v>広島市安佐北区倉掛1-12-1</v>
          </cell>
          <cell r="K651">
            <v>3</v>
          </cell>
          <cell r="L651">
            <v>43857</v>
          </cell>
          <cell r="M651">
            <v>1</v>
          </cell>
          <cell r="N651" t="str">
            <v>階</v>
          </cell>
          <cell r="O651" t="str">
            <v>正面入口付近</v>
          </cell>
          <cell r="P651" t="str">
            <v>1階 正面入口付近</v>
          </cell>
          <cell r="Q651" t="str">
            <v>-</v>
          </cell>
          <cell r="R651" t="str">
            <v>買取</v>
          </cell>
          <cell r="T651" t="str">
            <v>R10.2</v>
          </cell>
          <cell r="U651" t="str">
            <v>×</v>
          </cell>
          <cell r="V651" t="str">
            <v>フィリップス</v>
          </cell>
          <cell r="W651" t="str">
            <v>ハートスタートＨＳ１＋</v>
          </cell>
          <cell r="X651" t="str">
            <v>有</v>
          </cell>
          <cell r="Z651" t="str">
            <v>13:00～18:30</v>
          </cell>
          <cell r="AA651" t="str">
            <v>8:30～17:00（第2土曜日は10:00～16:00）</v>
          </cell>
          <cell r="AB651" t="str">
            <v>10:00～16:00（第1、第3日曜日を除く。）</v>
          </cell>
          <cell r="AC651" t="str">
            <v>×</v>
          </cell>
          <cell r="AD651" t="str">
            <v>平日：13:00～18:30</v>
          </cell>
          <cell r="AE651" t="str">
            <v>土曜：8:30～17:00（第2土曜日は10:00～16:00）　／　日曜：10:00～16:00（第1、第3日曜日を除く。）　／　祝日：×</v>
          </cell>
          <cell r="AI651" t="str">
            <v>安佐北区役所地域起こし推進課</v>
          </cell>
        </row>
        <row r="652">
          <cell r="G652" t="str">
            <v>落合東児童館</v>
          </cell>
          <cell r="H652" t="str">
            <v>広島市</v>
          </cell>
          <cell r="I652" t="str">
            <v>広島市</v>
          </cell>
          <cell r="J652" t="str">
            <v>広島市安佐北区落合4-13-2</v>
          </cell>
          <cell r="K652">
            <v>3</v>
          </cell>
          <cell r="L652">
            <v>43902</v>
          </cell>
          <cell r="M652">
            <v>1</v>
          </cell>
          <cell r="N652" t="str">
            <v>階</v>
          </cell>
          <cell r="O652" t="str">
            <v>正面入口付近</v>
          </cell>
          <cell r="P652" t="str">
            <v>1階 正面入口付近</v>
          </cell>
          <cell r="Q652" t="str">
            <v>-</v>
          </cell>
          <cell r="R652" t="str">
            <v>買取</v>
          </cell>
          <cell r="T652" t="str">
            <v>R10.3</v>
          </cell>
          <cell r="U652" t="str">
            <v>×</v>
          </cell>
          <cell r="V652" t="str">
            <v>フィリップス</v>
          </cell>
          <cell r="W652" t="str">
            <v>ハートスタートＨＳ１＋</v>
          </cell>
          <cell r="X652" t="str">
            <v>有</v>
          </cell>
          <cell r="Z652" t="str">
            <v>13:00～18:30</v>
          </cell>
          <cell r="AA652" t="str">
            <v>8:30～17:00（第2土曜日は10:00～16:00）</v>
          </cell>
          <cell r="AB652" t="str">
            <v>10:00～16:00（第1、第3日曜日を除く。）</v>
          </cell>
          <cell r="AC652" t="str">
            <v>×</v>
          </cell>
          <cell r="AD652" t="str">
            <v>平日：13:00～18:30</v>
          </cell>
          <cell r="AE652" t="str">
            <v>土曜：8:30～17:00（第2土曜日は10:00～16:00）　／　日曜：10:00～16:00（第1、第3日曜日を除く。）　／　祝日：×</v>
          </cell>
          <cell r="AI652" t="str">
            <v>安佐北区役所地域起こし推進課</v>
          </cell>
        </row>
        <row r="653">
          <cell r="G653" t="str">
            <v>口田東児童館</v>
          </cell>
          <cell r="H653" t="str">
            <v>広島市</v>
          </cell>
          <cell r="I653" t="str">
            <v>広島市</v>
          </cell>
          <cell r="J653" t="str">
            <v>広島市安佐北区口田2-1-3</v>
          </cell>
          <cell r="K653">
            <v>3</v>
          </cell>
          <cell r="L653">
            <v>43902</v>
          </cell>
          <cell r="M653">
            <v>1</v>
          </cell>
          <cell r="N653" t="str">
            <v>階</v>
          </cell>
          <cell r="O653" t="str">
            <v>正面入口付近</v>
          </cell>
          <cell r="P653" t="str">
            <v>1階 正面入口付近</v>
          </cell>
          <cell r="Q653" t="str">
            <v>-</v>
          </cell>
          <cell r="R653" t="str">
            <v>買取</v>
          </cell>
          <cell r="T653" t="str">
            <v>R10.3</v>
          </cell>
          <cell r="U653" t="str">
            <v>×</v>
          </cell>
          <cell r="V653" t="str">
            <v>フィリップス</v>
          </cell>
          <cell r="W653" t="str">
            <v>ハートスタートＨＳ１＋</v>
          </cell>
          <cell r="X653" t="str">
            <v>有</v>
          </cell>
          <cell r="Z653" t="str">
            <v>13:00～18:30</v>
          </cell>
          <cell r="AA653" t="str">
            <v>8:30～17:00（第2土曜日は10:00～16:00）</v>
          </cell>
          <cell r="AB653" t="str">
            <v>10:00～16:00（第1、第3日曜日を除く。）</v>
          </cell>
          <cell r="AC653" t="str">
            <v>×</v>
          </cell>
          <cell r="AD653" t="str">
            <v>平日：13:00～18:30</v>
          </cell>
          <cell r="AE653" t="str">
            <v>土曜：8:30～17:00（第2土曜日は10:00～16:00）　／　日曜：10:00～16:00（第1、第3日曜日を除く。）　／　祝日：×</v>
          </cell>
          <cell r="AI653" t="str">
            <v>安佐北区役所地域起こし推進課</v>
          </cell>
        </row>
        <row r="654">
          <cell r="G654" t="str">
            <v>三入児童館</v>
          </cell>
          <cell r="H654" t="str">
            <v>広島市</v>
          </cell>
          <cell r="I654" t="str">
            <v>広島市</v>
          </cell>
          <cell r="J654" t="str">
            <v>広島市安佐北区三入5-15-9</v>
          </cell>
          <cell r="K654">
            <v>3</v>
          </cell>
          <cell r="L654">
            <v>43857</v>
          </cell>
          <cell r="M654">
            <v>1</v>
          </cell>
          <cell r="N654" t="str">
            <v>階</v>
          </cell>
          <cell r="O654" t="str">
            <v>正面入口付近</v>
          </cell>
          <cell r="P654" t="str">
            <v>1階 正面入口付近</v>
          </cell>
          <cell r="Q654" t="str">
            <v>-</v>
          </cell>
          <cell r="R654" t="str">
            <v>買取</v>
          </cell>
          <cell r="T654" t="str">
            <v>R10.2</v>
          </cell>
          <cell r="U654" t="str">
            <v>×</v>
          </cell>
          <cell r="V654" t="str">
            <v>フィリップス</v>
          </cell>
          <cell r="W654" t="str">
            <v>ハートスタートＨＳ１＋</v>
          </cell>
          <cell r="X654" t="str">
            <v>有</v>
          </cell>
          <cell r="Z654" t="str">
            <v>13:00～18:30</v>
          </cell>
          <cell r="AA654" t="str">
            <v>8:30～17:00（第2土曜日は10:00～16:00）</v>
          </cell>
          <cell r="AB654" t="str">
            <v>10:00～16:00（第1、第3日曜日を除く。）</v>
          </cell>
          <cell r="AC654" t="str">
            <v>×</v>
          </cell>
          <cell r="AD654" t="str">
            <v>平日：13:00～18:30</v>
          </cell>
          <cell r="AE654" t="str">
            <v>土曜：8:30～17:00（第2土曜日は10:00～16:00）　／　日曜：10:00～16:00（第1、第3日曜日を除く。）　／　祝日：×</v>
          </cell>
          <cell r="AI654" t="str">
            <v>安佐北区役所地域起こし推進課</v>
          </cell>
        </row>
        <row r="655">
          <cell r="G655" t="str">
            <v>みどり坂児童館</v>
          </cell>
          <cell r="H655" t="str">
            <v>広島市</v>
          </cell>
          <cell r="I655" t="str">
            <v>広島市</v>
          </cell>
          <cell r="J655" t="str">
            <v>広島市安芸区瀬野西1-38-2</v>
          </cell>
          <cell r="K655">
            <v>3</v>
          </cell>
          <cell r="L655">
            <v>43903</v>
          </cell>
          <cell r="M655">
            <v>1</v>
          </cell>
          <cell r="N655" t="str">
            <v>階</v>
          </cell>
          <cell r="O655" t="str">
            <v>正面玄関付近</v>
          </cell>
          <cell r="P655" t="str">
            <v>1階 正面玄関付近</v>
          </cell>
          <cell r="Q655" t="str">
            <v>-</v>
          </cell>
          <cell r="R655" t="str">
            <v>買取</v>
          </cell>
          <cell r="T655" t="str">
            <v>R10.3</v>
          </cell>
          <cell r="U655" t="str">
            <v>×</v>
          </cell>
          <cell r="V655" t="str">
            <v>フィリップス</v>
          </cell>
          <cell r="W655" t="str">
            <v>ハートスタートＨＳ-１</v>
          </cell>
          <cell r="X655" t="str">
            <v>有</v>
          </cell>
          <cell r="Z655" t="str">
            <v>13:00～18:30</v>
          </cell>
          <cell r="AA655" t="str">
            <v>8:30～17:00（第2土曜日は10:00～16:00）</v>
          </cell>
          <cell r="AB655" t="str">
            <v>10:00～16:00（第1、第3日曜日を除く。）</v>
          </cell>
          <cell r="AC655" t="str">
            <v>×</v>
          </cell>
          <cell r="AD655" t="str">
            <v>平日：13:00～18:30</v>
          </cell>
          <cell r="AE655" t="str">
            <v>土曜：8:30～17:00（第2土曜日は10:00～16:00）　／　日曜：10:00～16:00（第1、第3日曜日を除く。）　／　祝日：×</v>
          </cell>
          <cell r="AI655" t="str">
            <v>安芸区役所地域起こし推進課</v>
          </cell>
        </row>
        <row r="656">
          <cell r="G656" t="str">
            <v>中野東児童館</v>
          </cell>
          <cell r="H656" t="str">
            <v>広島市</v>
          </cell>
          <cell r="I656" t="str">
            <v>広島市</v>
          </cell>
          <cell r="J656" t="str">
            <v>広島市安芸区中野5-11-1</v>
          </cell>
          <cell r="K656">
            <v>3</v>
          </cell>
          <cell r="L656">
            <v>43903</v>
          </cell>
          <cell r="M656">
            <v>1</v>
          </cell>
          <cell r="N656" t="str">
            <v>階</v>
          </cell>
          <cell r="O656" t="str">
            <v>正面玄関横</v>
          </cell>
          <cell r="P656" t="str">
            <v>1階 正面玄関横</v>
          </cell>
          <cell r="Q656" t="str">
            <v>-</v>
          </cell>
          <cell r="R656" t="str">
            <v>買取</v>
          </cell>
          <cell r="T656" t="str">
            <v>R10.3</v>
          </cell>
          <cell r="U656" t="str">
            <v>×</v>
          </cell>
          <cell r="V656" t="str">
            <v>フィリップス</v>
          </cell>
          <cell r="W656" t="str">
            <v>ハートスタートＨＳ-１</v>
          </cell>
          <cell r="X656" t="str">
            <v>有</v>
          </cell>
          <cell r="Z656" t="str">
            <v>13:00～18:30</v>
          </cell>
          <cell r="AA656" t="str">
            <v>8:30～17:00（第2土曜日は10:00～16:00）</v>
          </cell>
          <cell r="AB656" t="str">
            <v>10:00～16:00（第1、第3日曜日を除く。）</v>
          </cell>
          <cell r="AC656" t="str">
            <v>×</v>
          </cell>
          <cell r="AD656" t="str">
            <v>平日：13:00～18:30</v>
          </cell>
          <cell r="AE656" t="str">
            <v>土曜：8:30～17:00（第2土曜日は10:00～16:00）　／　日曜：10:00～16:00（第1、第3日曜日を除く。）　／　祝日：×</v>
          </cell>
          <cell r="AI656" t="str">
            <v>安芸区役所地域起こし推進課</v>
          </cell>
        </row>
        <row r="657">
          <cell r="G657" t="str">
            <v>矢野西児童館</v>
          </cell>
          <cell r="H657" t="str">
            <v>広島市</v>
          </cell>
          <cell r="I657" t="str">
            <v>広島市</v>
          </cell>
          <cell r="J657" t="str">
            <v>広島市安芸区矢野西4-5-1</v>
          </cell>
          <cell r="K657">
            <v>3</v>
          </cell>
          <cell r="L657">
            <v>43903</v>
          </cell>
          <cell r="M657">
            <v>1</v>
          </cell>
          <cell r="N657" t="str">
            <v>階</v>
          </cell>
          <cell r="O657" t="str">
            <v>正面玄関付近</v>
          </cell>
          <cell r="P657" t="str">
            <v>1階 正面玄関付近</v>
          </cell>
          <cell r="Q657" t="str">
            <v>-</v>
          </cell>
          <cell r="R657" t="str">
            <v>買取</v>
          </cell>
          <cell r="T657" t="str">
            <v>R10.3</v>
          </cell>
          <cell r="U657" t="str">
            <v>×</v>
          </cell>
          <cell r="V657" t="str">
            <v>フィリップス</v>
          </cell>
          <cell r="W657" t="str">
            <v>ハートスタートＨＳ-１</v>
          </cell>
          <cell r="X657" t="str">
            <v>有</v>
          </cell>
          <cell r="Z657" t="str">
            <v>13:00～18:30</v>
          </cell>
          <cell r="AA657" t="str">
            <v>8:30～17:00（第2土曜日は10:00～16:00）</v>
          </cell>
          <cell r="AB657" t="str">
            <v>10:00～16:00（第1、第3日曜日を除く。）</v>
          </cell>
          <cell r="AC657" t="str">
            <v>×</v>
          </cell>
          <cell r="AD657" t="str">
            <v>平日：13:00～18:30</v>
          </cell>
          <cell r="AE657" t="str">
            <v>土曜：8:30～17:00（第2土曜日は10:00～16:00）　／　日曜：10:00～16:00（第1、第3日曜日を除く。）　／　祝日：×</v>
          </cell>
          <cell r="AI657" t="str">
            <v>安芸区役所地域起こし推進課</v>
          </cell>
        </row>
        <row r="658">
          <cell r="G658" t="str">
            <v>矢野児童館</v>
          </cell>
          <cell r="H658" t="str">
            <v>広島市</v>
          </cell>
          <cell r="I658" t="str">
            <v>広島市</v>
          </cell>
          <cell r="J658" t="str">
            <v>広島市安芸区矢野西6-11-1</v>
          </cell>
          <cell r="K658">
            <v>3</v>
          </cell>
          <cell r="L658">
            <v>43903</v>
          </cell>
          <cell r="M658">
            <v>1</v>
          </cell>
          <cell r="N658" t="str">
            <v>階</v>
          </cell>
          <cell r="O658" t="str">
            <v>正面玄関付近</v>
          </cell>
          <cell r="P658" t="str">
            <v>1階 正面玄関付近</v>
          </cell>
          <cell r="Q658" t="str">
            <v>-</v>
          </cell>
          <cell r="R658" t="str">
            <v>買取</v>
          </cell>
          <cell r="T658" t="str">
            <v>R10.3</v>
          </cell>
          <cell r="U658" t="str">
            <v>×</v>
          </cell>
          <cell r="V658" t="str">
            <v>フィリップス</v>
          </cell>
          <cell r="W658" t="str">
            <v>ハートスタートＨＳ-１</v>
          </cell>
          <cell r="X658" t="str">
            <v>有</v>
          </cell>
          <cell r="Z658" t="str">
            <v>13:00～18:30</v>
          </cell>
          <cell r="AA658" t="str">
            <v>8:30～17:00（第2土曜日は10:00～16:00）</v>
          </cell>
          <cell r="AB658" t="str">
            <v>10:00～16:00（第1、第3日曜日を除く。）</v>
          </cell>
          <cell r="AC658" t="str">
            <v>×</v>
          </cell>
          <cell r="AD658" t="str">
            <v>平日：13:00～18:30</v>
          </cell>
          <cell r="AE658" t="str">
            <v>土曜：8:30～17:00（第2土曜日は10:00～16:00）　／　日曜：10:00～16:00（第1、第3日曜日を除く。）　／　祝日：×</v>
          </cell>
          <cell r="AI658" t="str">
            <v>安芸区役所地域起こし推進課</v>
          </cell>
        </row>
        <row r="659">
          <cell r="G659" t="str">
            <v>阿戸児童館</v>
          </cell>
          <cell r="H659" t="str">
            <v>広島市</v>
          </cell>
          <cell r="I659" t="str">
            <v>広島市</v>
          </cell>
          <cell r="J659" t="str">
            <v>広島市安芸区阿戸町6175-2</v>
          </cell>
          <cell r="K659">
            <v>3</v>
          </cell>
          <cell r="L659">
            <v>43857</v>
          </cell>
          <cell r="M659">
            <v>1</v>
          </cell>
          <cell r="N659" t="str">
            <v>階</v>
          </cell>
          <cell r="O659" t="str">
            <v>正面玄関付近</v>
          </cell>
          <cell r="P659" t="str">
            <v>1階 正面玄関付近</v>
          </cell>
          <cell r="Q659" t="str">
            <v>-</v>
          </cell>
          <cell r="R659" t="str">
            <v>買取</v>
          </cell>
          <cell r="T659" t="str">
            <v>R10.3</v>
          </cell>
          <cell r="U659" t="str">
            <v>×</v>
          </cell>
          <cell r="V659" t="str">
            <v>フィリップス</v>
          </cell>
          <cell r="W659" t="str">
            <v>ハートスタートＨＳ-１</v>
          </cell>
          <cell r="X659" t="str">
            <v>有</v>
          </cell>
          <cell r="Z659" t="str">
            <v>13:00～18:30</v>
          </cell>
          <cell r="AA659" t="str">
            <v>8:30～17:00（第2土曜日は10:00～16:00）</v>
          </cell>
          <cell r="AB659" t="str">
            <v>10:00～16:00（第1、第3日曜日を除く。）</v>
          </cell>
          <cell r="AC659" t="str">
            <v>×</v>
          </cell>
          <cell r="AD659" t="str">
            <v>平日：13:00～18:30</v>
          </cell>
          <cell r="AE659" t="str">
            <v>土曜：8:30～17:00（第2土曜日は10:00～16:00）　／　日曜：10:00～16:00（第1、第3日曜日を除く。）　／　祝日：×</v>
          </cell>
          <cell r="AI659" t="str">
            <v>安芸区役所地域起こし推進課</v>
          </cell>
        </row>
        <row r="660">
          <cell r="G660" t="str">
            <v>五月が丘児童館</v>
          </cell>
          <cell r="H660" t="str">
            <v>広島市</v>
          </cell>
          <cell r="I660" t="str">
            <v>広島市</v>
          </cell>
          <cell r="J660" t="str">
            <v>広島市佐伯区五月が丘2-22-2</v>
          </cell>
          <cell r="K660">
            <v>3</v>
          </cell>
          <cell r="L660">
            <v>43903</v>
          </cell>
          <cell r="M660">
            <v>1</v>
          </cell>
          <cell r="N660" t="str">
            <v>階</v>
          </cell>
          <cell r="O660" t="str">
            <v>正面玄関付近</v>
          </cell>
          <cell r="P660" t="str">
            <v>1階 正面玄関付近</v>
          </cell>
          <cell r="Q660" t="str">
            <v>-</v>
          </cell>
          <cell r="R660" t="str">
            <v>買取</v>
          </cell>
          <cell r="S660" t="str">
            <v>-</v>
          </cell>
          <cell r="T660">
            <v>46812</v>
          </cell>
          <cell r="U660" t="str">
            <v>×</v>
          </cell>
          <cell r="V660" t="str">
            <v>フィリップス</v>
          </cell>
          <cell r="W660" t="str">
            <v>ハートスタートＨＳ-１</v>
          </cell>
          <cell r="X660" t="str">
            <v>有</v>
          </cell>
          <cell r="Z660" t="str">
            <v>13:00～18:30</v>
          </cell>
          <cell r="AA660" t="str">
            <v>8:30～17:00（第2土曜日は10:00～16:00）</v>
          </cell>
          <cell r="AB660" t="str">
            <v>10:00～16:00（第1、第3日曜日を除く。）</v>
          </cell>
          <cell r="AC660" t="str">
            <v>×</v>
          </cell>
          <cell r="AD660" t="str">
            <v>平日：13:00～18:30</v>
          </cell>
          <cell r="AE660" t="str">
            <v>土曜：8:30～17:00（第2土曜日は10:00～16:00）　／　日曜：10:00～16:00（第1、第3日曜日を除く。）　／　祝日：×</v>
          </cell>
          <cell r="AI660" t="str">
            <v>佐伯区役所地域起こし推進課</v>
          </cell>
        </row>
        <row r="661">
          <cell r="G661" t="str">
            <v>藤の木児童館</v>
          </cell>
          <cell r="H661" t="str">
            <v>広島市</v>
          </cell>
          <cell r="I661" t="str">
            <v>広島市</v>
          </cell>
          <cell r="J661" t="str">
            <v>広島市佐伯区藤の木2-2-2</v>
          </cell>
          <cell r="K661">
            <v>3</v>
          </cell>
          <cell r="L661">
            <v>43903</v>
          </cell>
          <cell r="M661">
            <v>1</v>
          </cell>
          <cell r="N661" t="str">
            <v>階</v>
          </cell>
          <cell r="O661" t="str">
            <v>正面玄関付近</v>
          </cell>
          <cell r="P661" t="str">
            <v>1階 正面玄関付近</v>
          </cell>
          <cell r="Q661" t="str">
            <v>-</v>
          </cell>
          <cell r="R661" t="str">
            <v>買取</v>
          </cell>
          <cell r="S661" t="str">
            <v>-</v>
          </cell>
          <cell r="T661">
            <v>46812</v>
          </cell>
          <cell r="U661" t="str">
            <v>×</v>
          </cell>
          <cell r="V661" t="str">
            <v>フィリップス</v>
          </cell>
          <cell r="W661" t="str">
            <v>ハートスタートＨＳ-１</v>
          </cell>
          <cell r="X661" t="str">
            <v>有</v>
          </cell>
          <cell r="Z661" t="str">
            <v>13:00～18:30</v>
          </cell>
          <cell r="AA661" t="str">
            <v>8:30～17:00（第2土曜日は10:00～16:00）</v>
          </cell>
          <cell r="AB661" t="str">
            <v>10:00～16:00（第1、第3日曜日を除く。）</v>
          </cell>
          <cell r="AC661" t="str">
            <v>×</v>
          </cell>
          <cell r="AD661" t="str">
            <v>平日：13:00～18:30</v>
          </cell>
          <cell r="AE661" t="str">
            <v>土曜：8:30～17:00（第2土曜日は10:00～16:00）　／　日曜：10:00～16:00（第1、第3日曜日を除く。）　／　祝日：×</v>
          </cell>
          <cell r="AI661" t="str">
            <v>佐伯区役所地域起こし推進課</v>
          </cell>
        </row>
        <row r="662">
          <cell r="G662" t="str">
            <v>彩が丘児童館</v>
          </cell>
          <cell r="H662" t="str">
            <v>広島市</v>
          </cell>
          <cell r="I662" t="str">
            <v>広島市</v>
          </cell>
          <cell r="J662" t="str">
            <v>広島市佐伯区河内南2-10-2</v>
          </cell>
          <cell r="K662">
            <v>3</v>
          </cell>
          <cell r="L662">
            <v>43903</v>
          </cell>
          <cell r="M662">
            <v>1</v>
          </cell>
          <cell r="N662" t="str">
            <v>階</v>
          </cell>
          <cell r="O662" t="str">
            <v>正面玄関付近</v>
          </cell>
          <cell r="P662" t="str">
            <v>1階 正面玄関付近</v>
          </cell>
          <cell r="Q662" t="str">
            <v>-</v>
          </cell>
          <cell r="R662" t="str">
            <v>買取</v>
          </cell>
          <cell r="S662" t="str">
            <v>-</v>
          </cell>
          <cell r="T662">
            <v>46843</v>
          </cell>
          <cell r="U662" t="str">
            <v>×</v>
          </cell>
          <cell r="V662" t="str">
            <v>フィリップス</v>
          </cell>
          <cell r="W662" t="str">
            <v>ハートスタートＨＳ-１</v>
          </cell>
          <cell r="X662" t="str">
            <v>有</v>
          </cell>
          <cell r="Z662" t="str">
            <v>13:00～18:30</v>
          </cell>
          <cell r="AA662" t="str">
            <v>8:30～17:00（第2土曜日は10:00～16:00）</v>
          </cell>
          <cell r="AB662" t="str">
            <v>10:00～16:00（第1、第3日曜日を除く。）</v>
          </cell>
          <cell r="AC662" t="str">
            <v>×</v>
          </cell>
          <cell r="AD662" t="str">
            <v>平日：13:00～18:30</v>
          </cell>
          <cell r="AE662" t="str">
            <v>土曜：8:30～17:00（第2土曜日は10:00～16:00）　／　日曜：10:00～16:00（第1、第3日曜日を除く。）　／　祝日：×</v>
          </cell>
          <cell r="AI662" t="str">
            <v>佐伯区役所地域起こし推進課</v>
          </cell>
        </row>
        <row r="663">
          <cell r="G663" t="str">
            <v>利松児童館</v>
          </cell>
          <cell r="H663" t="str">
            <v>広島市</v>
          </cell>
          <cell r="I663" t="str">
            <v>広島市</v>
          </cell>
          <cell r="J663" t="str">
            <v>広島市佐伯区利松1-10-7</v>
          </cell>
          <cell r="K663">
            <v>3</v>
          </cell>
          <cell r="L663">
            <v>43903</v>
          </cell>
          <cell r="M663">
            <v>1</v>
          </cell>
          <cell r="N663" t="str">
            <v>階</v>
          </cell>
          <cell r="O663" t="str">
            <v>正面玄関付近</v>
          </cell>
          <cell r="P663" t="str">
            <v>1階 正面玄関付近</v>
          </cell>
          <cell r="Q663" t="str">
            <v>-</v>
          </cell>
          <cell r="R663" t="str">
            <v>買取</v>
          </cell>
          <cell r="S663" t="str">
            <v>-</v>
          </cell>
          <cell r="T663">
            <v>46843</v>
          </cell>
          <cell r="U663" t="str">
            <v>×</v>
          </cell>
          <cell r="V663" t="str">
            <v>フィリップス</v>
          </cell>
          <cell r="W663" t="str">
            <v>ハートスタートＨＳ-１</v>
          </cell>
          <cell r="X663" t="str">
            <v>有</v>
          </cell>
          <cell r="Z663" t="str">
            <v>13:00～18:30</v>
          </cell>
          <cell r="AA663" t="str">
            <v>8:30～17:00（第2土曜日は10:00～16:00）</v>
          </cell>
          <cell r="AB663" t="str">
            <v>10:00～16:00（第1、第3日曜日を除く。）</v>
          </cell>
          <cell r="AC663" t="str">
            <v>×</v>
          </cell>
          <cell r="AD663" t="str">
            <v>平日：13:00～18:30</v>
          </cell>
          <cell r="AE663" t="str">
            <v>土曜：8:30～17:00（第2土曜日は10:00～16:00）　／　日曜：10:00～16:00（第1、第3日曜日を除く。）　／　祝日：×</v>
          </cell>
          <cell r="AI663" t="str">
            <v>佐伯区役所地域起こし推進課</v>
          </cell>
        </row>
        <row r="664">
          <cell r="G664" t="str">
            <v>坪井児童館</v>
          </cell>
          <cell r="H664" t="str">
            <v>広島市</v>
          </cell>
          <cell r="I664" t="str">
            <v>広島市</v>
          </cell>
          <cell r="J664" t="str">
            <v>広島市佐伯区坪井1-32-9</v>
          </cell>
          <cell r="K664">
            <v>3</v>
          </cell>
          <cell r="L664">
            <v>43857</v>
          </cell>
          <cell r="M664">
            <v>1</v>
          </cell>
          <cell r="N664" t="str">
            <v>階</v>
          </cell>
          <cell r="O664" t="str">
            <v>正面玄関付近</v>
          </cell>
          <cell r="P664" t="str">
            <v>1階 正面玄関付近</v>
          </cell>
          <cell r="Q664" t="str">
            <v>-</v>
          </cell>
          <cell r="R664" t="str">
            <v>買取</v>
          </cell>
          <cell r="S664" t="str">
            <v>-</v>
          </cell>
          <cell r="T664">
            <v>46843</v>
          </cell>
          <cell r="U664" t="str">
            <v>×</v>
          </cell>
          <cell r="V664" t="str">
            <v>フィリップス</v>
          </cell>
          <cell r="W664" t="str">
            <v>ハートスタートＨＳ-１</v>
          </cell>
          <cell r="X664" t="str">
            <v>有</v>
          </cell>
          <cell r="Z664" t="str">
            <v>13:00～18:30</v>
          </cell>
          <cell r="AA664" t="str">
            <v>8:30～17:00（第2土曜日は10:00～16:00）</v>
          </cell>
          <cell r="AB664" t="str">
            <v>10:00～16:00（第1、第3日曜日を除く。）</v>
          </cell>
          <cell r="AC664" t="str">
            <v>×</v>
          </cell>
          <cell r="AD664" t="str">
            <v>平日：13:00～18:30</v>
          </cell>
          <cell r="AE664" t="str">
            <v>土曜：8:30～17:00（第2土曜日は10:00～16:00）　／　日曜：10:00～16:00（第1、第3日曜日を除く。）　／　祝日：×</v>
          </cell>
          <cell r="AI664" t="str">
            <v>佐伯区役所地域起こし推進課</v>
          </cell>
        </row>
        <row r="665">
          <cell r="G665" t="str">
            <v>五日市中央児童館</v>
          </cell>
          <cell r="H665" t="str">
            <v>広島市</v>
          </cell>
          <cell r="I665" t="str">
            <v>広島市</v>
          </cell>
          <cell r="J665" t="str">
            <v>広島市佐伯区五日市中央3-12-2</v>
          </cell>
          <cell r="K665">
            <v>3</v>
          </cell>
          <cell r="L665">
            <v>43903</v>
          </cell>
          <cell r="M665">
            <v>1</v>
          </cell>
          <cell r="N665" t="str">
            <v>階</v>
          </cell>
          <cell r="O665" t="str">
            <v>正面玄関付近</v>
          </cell>
          <cell r="P665" t="str">
            <v>1階 正面玄関付近</v>
          </cell>
          <cell r="Q665" t="str">
            <v>-</v>
          </cell>
          <cell r="R665" t="str">
            <v>買取</v>
          </cell>
          <cell r="S665" t="str">
            <v>-</v>
          </cell>
          <cell r="T665">
            <v>46843</v>
          </cell>
          <cell r="U665" t="str">
            <v>×</v>
          </cell>
          <cell r="V665" t="str">
            <v>フィリップス</v>
          </cell>
          <cell r="W665" t="str">
            <v>ハートスタートＨＳ-１</v>
          </cell>
          <cell r="X665" t="str">
            <v>有</v>
          </cell>
          <cell r="Z665" t="str">
            <v>13:00～18:30</v>
          </cell>
          <cell r="AA665" t="str">
            <v>8:30～17:00（第2土曜日は10:00～16:00）</v>
          </cell>
          <cell r="AB665" t="str">
            <v>10:00～16:00（第1、第3日曜日を除く。）</v>
          </cell>
          <cell r="AC665" t="str">
            <v>×</v>
          </cell>
          <cell r="AD665" t="str">
            <v>平日：13:00～18:30</v>
          </cell>
          <cell r="AE665" t="str">
            <v>土曜：8:30～17:00（第2土曜日は10:00～16:00）　／　日曜：10:00～16:00（第1、第3日曜日を除く。）　／　祝日：×</v>
          </cell>
          <cell r="AI665" t="str">
            <v>佐伯区役所地域起こし推進課</v>
          </cell>
        </row>
        <row r="666">
          <cell r="G666" t="str">
            <v>原児童館</v>
          </cell>
          <cell r="H666" t="str">
            <v>広島市</v>
          </cell>
          <cell r="I666" t="str">
            <v>広島市</v>
          </cell>
          <cell r="J666" t="str">
            <v>広島市安佐南区西原4-23-35</v>
          </cell>
          <cell r="K666">
            <v>3</v>
          </cell>
          <cell r="L666">
            <v>44229</v>
          </cell>
          <cell r="M666">
            <v>1</v>
          </cell>
          <cell r="N666" t="str">
            <v>階</v>
          </cell>
          <cell r="O666" t="str">
            <v>正面玄関付近</v>
          </cell>
          <cell r="P666" t="str">
            <v>1階 正面玄関付近</v>
          </cell>
          <cell r="Q666" t="str">
            <v>-</v>
          </cell>
          <cell r="R666" t="str">
            <v>買取</v>
          </cell>
          <cell r="T666" t="str">
            <v>R7.2</v>
          </cell>
          <cell r="U666" t="str">
            <v>×</v>
          </cell>
          <cell r="V666" t="str">
            <v>フィリップス</v>
          </cell>
          <cell r="W666" t="str">
            <v>ハートスタートＨＳ1＋</v>
          </cell>
          <cell r="X666" t="str">
            <v>有</v>
          </cell>
          <cell r="Y666" t="str">
            <v>○</v>
          </cell>
          <cell r="Z666" t="str">
            <v>13:00～18:30</v>
          </cell>
          <cell r="AA666" t="str">
            <v>8:30～17:00</v>
          </cell>
          <cell r="AB666" t="str">
            <v>×</v>
          </cell>
          <cell r="AC666" t="str">
            <v>×</v>
          </cell>
          <cell r="AD666" t="str">
            <v>平日：13:00～18:30</v>
          </cell>
          <cell r="AE666" t="str">
            <v>土曜：8:30～17:00　／　日曜：×　／　祝日：×</v>
          </cell>
          <cell r="AI666" t="str">
            <v>原児童館</v>
          </cell>
        </row>
        <row r="667">
          <cell r="G667" t="str">
            <v>佐伯営業所</v>
          </cell>
          <cell r="H667" t="str">
            <v>広島市</v>
          </cell>
          <cell r="I667" t="str">
            <v>広島市</v>
          </cell>
          <cell r="J667" t="str">
            <v>広島市佐伯区海老園2-11-41</v>
          </cell>
          <cell r="K667">
            <v>3</v>
          </cell>
          <cell r="L667" t="str">
            <v>R3.4.1　設置</v>
          </cell>
          <cell r="M667">
            <v>1</v>
          </cell>
          <cell r="N667" t="str">
            <v>階</v>
          </cell>
          <cell r="O667" t="str">
            <v>佐伯営業所窓口</v>
          </cell>
          <cell r="P667" t="str">
            <v>1階 佐伯営業所窓口</v>
          </cell>
          <cell r="Q667" t="str">
            <v>-</v>
          </cell>
          <cell r="R667" t="str">
            <v>配備</v>
          </cell>
          <cell r="S667" t="str">
            <v>第一環境㈱広島支店</v>
          </cell>
          <cell r="T667" t="str">
            <v>R8.1</v>
          </cell>
          <cell r="U667" t="str">
            <v>×</v>
          </cell>
          <cell r="V667" t="str">
            <v>セコム</v>
          </cell>
          <cell r="W667" t="str">
            <v>ＣＲPｌｕｓ</v>
          </cell>
          <cell r="X667" t="str">
            <v>×</v>
          </cell>
          <cell r="Y667" t="str">
            <v>徴収業務受託者の持ち込み備品</v>
          </cell>
          <cell r="Z667" t="str">
            <v>8:30～17:15</v>
          </cell>
          <cell r="AA667" t="str">
            <v>×</v>
          </cell>
          <cell r="AB667" t="str">
            <v>×</v>
          </cell>
          <cell r="AC667" t="str">
            <v>×</v>
          </cell>
          <cell r="AD667" t="str">
            <v>平日：8:30～17:15</v>
          </cell>
          <cell r="AE667" t="str">
            <v>土曜：×　／　日曜：×　／　祝日：×</v>
          </cell>
          <cell r="AI667" t="str">
            <v>水道局営業部佐伯営業所</v>
          </cell>
        </row>
        <row r="668">
          <cell r="G668" t="str">
            <v>楽々園児童館美の里放課後児童クラブ</v>
          </cell>
          <cell r="H668" t="str">
            <v>広島市</v>
          </cell>
          <cell r="I668" t="str">
            <v>広島市</v>
          </cell>
          <cell r="J668" t="str">
            <v>広島市佐伯区美の里2-1-26</v>
          </cell>
          <cell r="K668">
            <v>3</v>
          </cell>
          <cell r="L668">
            <v>41696</v>
          </cell>
          <cell r="M668">
            <v>1</v>
          </cell>
          <cell r="N668" t="str">
            <v>階</v>
          </cell>
          <cell r="O668" t="str">
            <v>正面玄関横の部屋</v>
          </cell>
          <cell r="P668" t="str">
            <v>1階 正面玄関横の部屋</v>
          </cell>
          <cell r="Q668" t="str">
            <v>-</v>
          </cell>
          <cell r="R668" t="str">
            <v>買取</v>
          </cell>
          <cell r="T668">
            <v>46812</v>
          </cell>
          <cell r="U668" t="str">
            <v>×</v>
          </cell>
          <cell r="V668" t="str">
            <v>フィリップス</v>
          </cell>
          <cell r="W668" t="str">
            <v>ハートスタートＨＳ-１</v>
          </cell>
          <cell r="X668" t="str">
            <v>有</v>
          </cell>
          <cell r="Z668" t="str">
            <v>13:00～18:30</v>
          </cell>
          <cell r="AA668" t="str">
            <v>8：30～17：00（第2土曜日は除く）</v>
          </cell>
          <cell r="AB668" t="str">
            <v>×</v>
          </cell>
          <cell r="AC668" t="str">
            <v>×</v>
          </cell>
          <cell r="AD668" t="str">
            <v>平日：13:00～18:30</v>
          </cell>
          <cell r="AE668" t="str">
            <v>土曜：8：30～17：00（第2土曜日は除く）　／　日曜：×　／　祝日：×</v>
          </cell>
          <cell r="AI668" t="str">
            <v>佐伯区役所地域起こし推進課</v>
          </cell>
        </row>
        <row r="669">
          <cell r="G669" t="str">
            <v>筒瀬運動広場</v>
          </cell>
          <cell r="H669" t="str">
            <v>広島市</v>
          </cell>
          <cell r="I669" t="str">
            <v>公益財団法人
広島市スポ-ツ協会</v>
          </cell>
          <cell r="J669" t="str">
            <v>広島市安佐北区安佐町大字筒瀬字岡田１０８２３－４</v>
          </cell>
          <cell r="K669">
            <v>1</v>
          </cell>
          <cell r="L669">
            <v>44652</v>
          </cell>
          <cell r="M669">
            <v>1</v>
          </cell>
          <cell r="N669" t="str">
            <v>階</v>
          </cell>
          <cell r="O669" t="str">
            <v>事務室前</v>
          </cell>
          <cell r="P669" t="str">
            <v>1階 事務室前</v>
          </cell>
          <cell r="Q669" t="str">
            <v>-</v>
          </cell>
          <cell r="R669" t="str">
            <v>買取</v>
          </cell>
          <cell r="S669" t="str">
            <v>-</v>
          </cell>
          <cell r="T669" t="str">
            <v>R8.1</v>
          </cell>
          <cell r="U669" t="str">
            <v>×</v>
          </cell>
          <cell r="V669" t="str">
            <v>フィリップス</v>
          </cell>
          <cell r="W669" t="str">
            <v>ハートスタートＨＳ１</v>
          </cell>
          <cell r="X669" t="str">
            <v>有</v>
          </cell>
          <cell r="Y669" t="str">
            <v>R7.10小児用パッド交換時期</v>
          </cell>
          <cell r="Z669" t="str">
            <v>9:00～18:00（5～8月は19:00まで、11～2月は17:00まで）（水曜日を除く。）</v>
          </cell>
          <cell r="AA669" t="str">
            <v>9:00～18:00（5～8月は19:00まで、11～2月は17:00まで）（水曜日を除く。）</v>
          </cell>
          <cell r="AB669" t="str">
            <v>9:00～18:00（5～8月は19:00まで、11～2月は17:00まで）（水曜日を除く。）</v>
          </cell>
          <cell r="AC669" t="str">
            <v>9:00～18:00（5～8月は19:00まで、11～2月は17:00まで）（水曜日を除く。）</v>
          </cell>
          <cell r="AD669" t="str">
            <v>平日：9:00～18:00（5～8月は19:00まで、11～2月は17:00まで）（水曜日を除く。）</v>
          </cell>
          <cell r="AE669" t="str">
            <v>土曜：9:00～18:00（5～8月は19:00まで、11～2月は17:00まで）（水曜日を除く。）　／　日曜：9:00～18:00（5～8月は19:00まで、11～2月は17:00まで）（水曜日を除く。）　／　祝日：9:00～18:00（5～8月は19:00まで、11～2月は17:00まで）（水曜日を除く。）</v>
          </cell>
          <cell r="AI669" t="str">
            <v>筒瀬運動広場</v>
          </cell>
        </row>
        <row r="670">
          <cell r="G670" t="str">
            <v>大町東庭球場</v>
          </cell>
          <cell r="H670" t="str">
            <v>広島市</v>
          </cell>
          <cell r="I670" t="str">
            <v>公益財団法人
広島市スポ-ツ協会</v>
          </cell>
          <cell r="J670" t="str">
            <v>広島市安佐南区大町東三丁目993番地の7</v>
          </cell>
          <cell r="K670">
            <v>1</v>
          </cell>
          <cell r="L670">
            <v>45017</v>
          </cell>
          <cell r="M670">
            <v>1</v>
          </cell>
          <cell r="N670" t="str">
            <v>階</v>
          </cell>
          <cell r="O670" t="str">
            <v>事務室内</v>
          </cell>
          <cell r="P670" t="str">
            <v>1階 事務室内</v>
          </cell>
          <cell r="Q670" t="str">
            <v>-</v>
          </cell>
          <cell r="R670" t="str">
            <v>買取</v>
          </cell>
          <cell r="S670" t="str">
            <v>-</v>
          </cell>
          <cell r="T670" t="str">
            <v>R9.3</v>
          </cell>
          <cell r="U670" t="str">
            <v>×</v>
          </cell>
          <cell r="V670" t="str">
            <v>フィリップス</v>
          </cell>
          <cell r="W670" t="str">
            <v>ハートスタートＨＳ１</v>
          </cell>
          <cell r="X670" t="str">
            <v>×</v>
          </cell>
          <cell r="Z670" t="str">
            <v>9：00～21：00
休園日（火曜日）を除く</v>
          </cell>
          <cell r="AA670" t="str">
            <v>9：00～21：00</v>
          </cell>
          <cell r="AB670" t="str">
            <v>9：00～21：00</v>
          </cell>
          <cell r="AC670" t="str">
            <v>9：00～21：00</v>
          </cell>
          <cell r="AD670" t="str">
            <v>平日：9：00～21：00
休園日（火曜日）を除く</v>
          </cell>
          <cell r="AE670" t="str">
            <v>土曜：9：00～21：00　／　日曜：9：00～21：00　／　祝日：9：00～21：00</v>
          </cell>
          <cell r="AI670" t="str">
            <v>大町東庭球場</v>
          </cell>
        </row>
        <row r="671">
          <cell r="G671" t="str">
            <v>井口集会所</v>
          </cell>
          <cell r="H671" t="str">
            <v>広島市</v>
          </cell>
          <cell r="I671" t="str">
            <v>井口集会所管理運営委員会</v>
          </cell>
          <cell r="J671" t="str">
            <v>広島市西区井口二丁目1-3</v>
          </cell>
          <cell r="K671">
            <v>2</v>
          </cell>
          <cell r="L671">
            <v>44939</v>
          </cell>
          <cell r="M671">
            <v>1</v>
          </cell>
          <cell r="N671" t="str">
            <v>階</v>
          </cell>
          <cell r="O671" t="str">
            <v>部屋の中の本棚</v>
          </cell>
          <cell r="P671" t="str">
            <v>1階 部屋の中の本棚</v>
          </cell>
          <cell r="Q671" t="str">
            <v>-</v>
          </cell>
          <cell r="R671" t="str">
            <v>配備</v>
          </cell>
          <cell r="S671" t="str">
            <v>井口集会所管理運営委員会</v>
          </cell>
          <cell r="T671" t="str">
            <v>バッテリー交換　2026年12月</v>
          </cell>
          <cell r="U671" t="str">
            <v>×</v>
          </cell>
          <cell r="V671" t="str">
            <v>フィリップス</v>
          </cell>
          <cell r="W671" t="str">
            <v>ＡＥＤハートスタート
FRｘ+e
631304</v>
          </cell>
          <cell r="X671" t="str">
            <v>有</v>
          </cell>
          <cell r="Z671" t="str">
            <v>月、水　13：00～14：00
火、木　13：00～16：00</v>
          </cell>
          <cell r="AA671" t="str">
            <v>土　10：00～12：00</v>
          </cell>
          <cell r="AB671" t="str">
            <v>×</v>
          </cell>
          <cell r="AC671" t="str">
            <v>×</v>
          </cell>
          <cell r="AD671" t="str">
            <v>平日：月、水　13：00～14：00
火、木　13：00～16：00</v>
          </cell>
          <cell r="AE671" t="str">
            <v>土曜：土　10：00～12：00　／　日曜：×　／　祝日：×</v>
          </cell>
          <cell r="AI671" t="str">
            <v>井口集会所管理運営委員会</v>
          </cell>
        </row>
        <row r="672">
          <cell r="G672" t="str">
            <v>広島市西新天地駐車場</v>
          </cell>
          <cell r="H672" t="str">
            <v>広島市</v>
          </cell>
          <cell r="I672" t="str">
            <v>アマノマネジメント　　　サービス㈱</v>
          </cell>
          <cell r="J672" t="str">
            <v>広島市中区新天地8</v>
          </cell>
          <cell r="K672">
            <v>1</v>
          </cell>
          <cell r="L672" t="str">
            <v>R.7.6.10</v>
          </cell>
          <cell r="M672" t="str">
            <v>地下1</v>
          </cell>
          <cell r="N672" t="str">
            <v>階</v>
          </cell>
          <cell r="O672" t="str">
            <v>管理室</v>
          </cell>
          <cell r="P672" t="str">
            <v>地下1階 管理室</v>
          </cell>
          <cell r="Q672" t="str">
            <v>-</v>
          </cell>
          <cell r="R672" t="str">
            <v>配備</v>
          </cell>
          <cell r="S672" t="str">
            <v>アマノマネジメントサービス㈱</v>
          </cell>
          <cell r="T672">
            <v>47322</v>
          </cell>
          <cell r="U672" t="str">
            <v>×</v>
          </cell>
          <cell r="V672" t="str">
            <v>日本光電</v>
          </cell>
          <cell r="W672" t="str">
            <v>カルジオライフ　　　　　　　　　AED-3100</v>
          </cell>
          <cell r="X672" t="str">
            <v>×</v>
          </cell>
          <cell r="Y672" t="str">
            <v>4週毎に定期点検</v>
          </cell>
          <cell r="Z672" t="str">
            <v>8:00～24:00</v>
          </cell>
          <cell r="AA672" t="str">
            <v>8:00～24:00</v>
          </cell>
          <cell r="AB672" t="str">
            <v>8:00～24:00</v>
          </cell>
          <cell r="AC672" t="str">
            <v>8:00～24:00</v>
          </cell>
          <cell r="AD672" t="str">
            <v>平日：8:00～24:00</v>
          </cell>
          <cell r="AE672" t="str">
            <v>土曜：8:00～24:00　／　日曜：8:00～24:00　／　祝日：8:00～24:00</v>
          </cell>
          <cell r="AI672" t="str">
            <v>広島市西新天地駐車場</v>
          </cell>
        </row>
        <row r="673">
          <cell r="G673" t="str">
            <v>段原山崎集会所</v>
          </cell>
          <cell r="H673" t="str">
            <v>広島市</v>
          </cell>
          <cell r="I673" t="str">
            <v>集会所管理運営委員会</v>
          </cell>
          <cell r="J673" t="str">
            <v>広島市南区霞1-5-7</v>
          </cell>
          <cell r="K673">
            <v>2</v>
          </cell>
          <cell r="L673">
            <v>44900</v>
          </cell>
          <cell r="M673">
            <v>1</v>
          </cell>
          <cell r="N673" t="str">
            <v>階</v>
          </cell>
          <cell r="O673" t="str">
            <v>ホール</v>
          </cell>
          <cell r="P673" t="str">
            <v>1階 ホール</v>
          </cell>
          <cell r="Q673" t="str">
            <v>-</v>
          </cell>
          <cell r="R673" t="str">
            <v>その他</v>
          </cell>
          <cell r="S673" t="str">
            <v>-</v>
          </cell>
          <cell r="T673" t="str">
            <v>R12.11</v>
          </cell>
          <cell r="U673" t="str">
            <v>×</v>
          </cell>
          <cell r="V673" t="str">
            <v>フィリップス</v>
          </cell>
          <cell r="W673" t="str">
            <v>ハートスタートFRx+e</v>
          </cell>
          <cell r="X673" t="str">
            <v>有</v>
          </cell>
          <cell r="Y673" t="str">
            <v>本市の補助金90,000円を受け、集会所管理運営委員会が設置。</v>
          </cell>
          <cell r="Z673" t="str">
            <v>9:00～21:00（施設利用時に限る。）</v>
          </cell>
          <cell r="AA673" t="str">
            <v>9:00～21:00（施設利用時に限る。）</v>
          </cell>
          <cell r="AB673" t="str">
            <v>9:00～21:00（施設利用時に限る。）</v>
          </cell>
          <cell r="AC673" t="str">
            <v>9:00～21:00（施設利用時に限る。）</v>
          </cell>
          <cell r="AD673" t="str">
            <v>平日：9:00～21:00（施設利用時に限る。）</v>
          </cell>
          <cell r="AE673" t="str">
            <v>土曜：9:00～21:00（施設利用時に限る。）　／　日曜：9:00～21:00（施設利用時に限る。）　／　祝日：9:00～21:00（施設利用時に限る。）</v>
          </cell>
          <cell r="AI673" t="str">
            <v>集会所管理運営委員会</v>
          </cell>
        </row>
        <row r="674">
          <cell r="G674" t="str">
            <v>青崎集会所</v>
          </cell>
          <cell r="H674" t="str">
            <v>広島市</v>
          </cell>
          <cell r="I674" t="str">
            <v>集会所管理運営委員会</v>
          </cell>
          <cell r="J674" t="str">
            <v>広島市南区青崎1-13-4</v>
          </cell>
          <cell r="K674">
            <v>2</v>
          </cell>
          <cell r="L674">
            <v>44936</v>
          </cell>
          <cell r="M674">
            <v>1</v>
          </cell>
          <cell r="N674" t="str">
            <v>階</v>
          </cell>
          <cell r="O674" t="str">
            <v>ホール</v>
          </cell>
          <cell r="P674" t="str">
            <v>1階 ホール</v>
          </cell>
          <cell r="Q674" t="str">
            <v>-</v>
          </cell>
          <cell r="R674" t="str">
            <v>その他</v>
          </cell>
          <cell r="S674" t="str">
            <v>-</v>
          </cell>
          <cell r="T674" t="str">
            <v>R12.11</v>
          </cell>
          <cell r="U674" t="str">
            <v>×</v>
          </cell>
          <cell r="V674" t="str">
            <v>フィリップス</v>
          </cell>
          <cell r="W674" t="str">
            <v>ハートスタートFRx+e</v>
          </cell>
          <cell r="X674" t="str">
            <v>有</v>
          </cell>
          <cell r="Y674" t="str">
            <v>本市の補助金90,000円を受け、集会所管理運営委員会が設置。</v>
          </cell>
          <cell r="Z674" t="str">
            <v>9:00～21:00（施設利用時に限る。）</v>
          </cell>
          <cell r="AA674" t="str">
            <v>9:00～21:00（施設利用時に限る。）</v>
          </cell>
          <cell r="AB674" t="str">
            <v>9:00～21:00（施設利用時に限る。）</v>
          </cell>
          <cell r="AC674" t="str">
            <v>9:00～21:00（施設利用時に限る。）</v>
          </cell>
          <cell r="AD674" t="str">
            <v>平日：9:00～21:00（施設利用時に限る。）</v>
          </cell>
          <cell r="AE674" t="str">
            <v>土曜：9:00～21:00（施設利用時に限る。）　／　日曜：9:00～21:00（施設利用時に限る。）　／　祝日：9:00～21:00（施設利用時に限る。）</v>
          </cell>
          <cell r="AI674" t="str">
            <v>集会所管理運営委員会</v>
          </cell>
        </row>
        <row r="675">
          <cell r="G675" t="str">
            <v>広島市西部自転車等保管所</v>
          </cell>
          <cell r="H675" t="str">
            <v>広島市</v>
          </cell>
          <cell r="I675" t="str">
            <v>㈱ニップス</v>
          </cell>
          <cell r="J675" t="str">
            <v>広島市西区扇二丁目１番１号</v>
          </cell>
          <cell r="K675">
            <v>3</v>
          </cell>
          <cell r="L675">
            <v>45120</v>
          </cell>
          <cell r="M675">
            <v>1</v>
          </cell>
          <cell r="N675" t="str">
            <v>階</v>
          </cell>
          <cell r="O675" t="str">
            <v>管理室内</v>
          </cell>
          <cell r="P675" t="str">
            <v>1階 管理室内</v>
          </cell>
          <cell r="Q675" t="str">
            <v>-</v>
          </cell>
          <cell r="R675" t="str">
            <v>リース</v>
          </cell>
          <cell r="S675" t="str">
            <v>㈱ニップス</v>
          </cell>
          <cell r="T675">
            <v>46599</v>
          </cell>
          <cell r="U675" t="str">
            <v>×</v>
          </cell>
          <cell r="V675" t="str">
            <v>日本ストライカー株式会社</v>
          </cell>
          <cell r="W675" t="str">
            <v>サマリタンPAD360P</v>
          </cell>
          <cell r="X675" t="str">
            <v>×</v>
          </cell>
          <cell r="Y675" t="str">
            <v>㈱ニップスが認定申請（所管課　了解済）</v>
          </cell>
          <cell r="Z675" t="str">
            <v>10:30-19:30</v>
          </cell>
          <cell r="AA675" t="str">
            <v>10:30-19:30</v>
          </cell>
          <cell r="AB675" t="str">
            <v>10:30-19:30</v>
          </cell>
          <cell r="AC675" t="str">
            <v>×</v>
          </cell>
          <cell r="AD675" t="str">
            <v>平日：10:30-19:30</v>
          </cell>
          <cell r="AE675" t="str">
            <v>土曜：10:30-19:30　／　日曜：10:30-19:30　／　祝日：×</v>
          </cell>
          <cell r="AI675" t="str">
            <v>広島市西部自転車等保管所</v>
          </cell>
        </row>
        <row r="676">
          <cell r="G676" t="str">
            <v>旧広島市民球場跡地イベント広場</v>
          </cell>
          <cell r="H676" t="str">
            <v>広島市</v>
          </cell>
          <cell r="I676" t="str">
            <v>NEW HIROSHIMA GATEPARK</v>
          </cell>
          <cell r="J676" t="str">
            <v>広島市中区基町5-25</v>
          </cell>
          <cell r="K676">
            <v>2</v>
          </cell>
          <cell r="L676">
            <v>45016</v>
          </cell>
          <cell r="M676">
            <v>1</v>
          </cell>
          <cell r="N676" t="str">
            <v>階</v>
          </cell>
          <cell r="O676" t="str">
            <v>パークオフィス（管理事務所）内</v>
          </cell>
          <cell r="P676" t="str">
            <v>1階 パークオフィス（管理事務所）内</v>
          </cell>
          <cell r="R676" t="str">
            <v>配備</v>
          </cell>
          <cell r="S676" t="str">
            <v>NEW HIROSHIMA GATEPARK</v>
          </cell>
          <cell r="T676" t="str">
            <v>R10.2</v>
          </cell>
          <cell r="U676" t="str">
            <v>×</v>
          </cell>
          <cell r="V676" t="str">
            <v>旭化成</v>
          </cell>
          <cell r="W676" t="str">
            <v>ZOLL AED Plus WS</v>
          </cell>
          <cell r="X676" t="str">
            <v>×</v>
          </cell>
          <cell r="Z676" t="str">
            <v>10:00～17:00</v>
          </cell>
          <cell r="AA676" t="str">
            <v>10:00～17:00</v>
          </cell>
          <cell r="AB676" t="str">
            <v>10:00～17:00</v>
          </cell>
          <cell r="AC676" t="str">
            <v>10:00～17:00</v>
          </cell>
          <cell r="AD676" t="str">
            <v>平日：10:00～17:00</v>
          </cell>
          <cell r="AE676" t="str">
            <v>土曜：10:00～17:00　／　日曜：10:00～17:00　／　祝日：10:00～17:00</v>
          </cell>
          <cell r="AI676" t="str">
            <v>旧広島市民球場跡地イベント広場　パークオフィス</v>
          </cell>
        </row>
        <row r="677">
          <cell r="G677" t="str">
            <v>広島市豪雨災害伝承館</v>
          </cell>
          <cell r="H677" t="str">
            <v>広島市</v>
          </cell>
          <cell r="I677" t="str">
            <v>（一社）梅林学区復興まちづくり協議会</v>
          </cell>
          <cell r="J677" t="str">
            <v>広島市安佐南区八木三丁目24番23号</v>
          </cell>
          <cell r="K677">
            <v>2</v>
          </cell>
          <cell r="L677">
            <v>45170</v>
          </cell>
          <cell r="M677">
            <v>2</v>
          </cell>
          <cell r="N677" t="str">
            <v>階</v>
          </cell>
          <cell r="O677" t="str">
            <v>入口</v>
          </cell>
          <cell r="P677" t="str">
            <v>2階 入口</v>
          </cell>
          <cell r="R677" t="str">
            <v>その他</v>
          </cell>
          <cell r="S677" t="str">
            <v>レンタル</v>
          </cell>
          <cell r="T677">
            <v>46023</v>
          </cell>
          <cell r="U677" t="str">
            <v>×</v>
          </cell>
          <cell r="V677" t="str">
            <v>オムロン</v>
          </cell>
          <cell r="W677" t="str">
            <v>レスキュ-ハート
ＨＤＦ-3500</v>
          </cell>
          <cell r="X677" t="str">
            <v>×</v>
          </cell>
          <cell r="Z677" t="str">
            <v>10:00～17:00（月曜日を除く。）</v>
          </cell>
          <cell r="AA677" t="str">
            <v>10:00～17:00</v>
          </cell>
          <cell r="AB677" t="str">
            <v>10:00～17:00</v>
          </cell>
          <cell r="AC677" t="str">
            <v>10:00～17:00</v>
          </cell>
          <cell r="AD677" t="str">
            <v>平日：10:00～17:00（月曜日を除く。）</v>
          </cell>
          <cell r="AE677" t="str">
            <v>土曜：10:00～17:00　／　日曜：10:00～17:00　／　祝日：10:00～17:00</v>
          </cell>
          <cell r="AI677" t="str">
            <v>広島市豪雨災害伝承館</v>
          </cell>
        </row>
        <row r="678">
          <cell r="G678" t="str">
            <v>エディオンピースウイング広島</v>
          </cell>
          <cell r="H678" t="str">
            <v>広島市</v>
          </cell>
          <cell r="I678" t="str">
            <v>㈱サンフレッチェ広島</v>
          </cell>
          <cell r="J678" t="str">
            <v>広島市中区基町15番2-1号</v>
          </cell>
          <cell r="K678">
            <v>1</v>
          </cell>
          <cell r="L678">
            <v>45317</v>
          </cell>
          <cell r="M678">
            <v>1</v>
          </cell>
          <cell r="N678" t="str">
            <v>階</v>
          </cell>
          <cell r="O678" t="str">
            <v>医務室</v>
          </cell>
          <cell r="P678" t="str">
            <v>1階 医務室</v>
          </cell>
          <cell r="R678" t="str">
            <v>買取</v>
          </cell>
          <cell r="S678" t="str">
            <v>―</v>
          </cell>
          <cell r="T678">
            <v>46777</v>
          </cell>
          <cell r="U678" t="str">
            <v>×</v>
          </cell>
          <cell r="V678" t="str">
            <v>日本光電</v>
          </cell>
          <cell r="W678" t="str">
            <v>カレジオライフ
AED－3100</v>
          </cell>
          <cell r="X678" t="str">
            <v>有</v>
          </cell>
          <cell r="Z678" t="str">
            <v>9:00～21:00（施設利用時に限る。）</v>
          </cell>
          <cell r="AA678" t="str">
            <v>9:00～21:00（施設利用時に限る。）</v>
          </cell>
          <cell r="AB678" t="str">
            <v>9:00～21:00（施設利用時に限る。）</v>
          </cell>
          <cell r="AC678" t="str">
            <v>9:00～21:00（施設利用時に限る。）</v>
          </cell>
          <cell r="AD678" t="str">
            <v>平日：9:00～21:00（施設利用時に限る。）</v>
          </cell>
          <cell r="AE678" t="str">
            <v>土曜：9:00～21:00（施設利用時に限る。）　／　日曜：9:00～21:00（施設利用時に限る。）　／　祝日：9:00～21:00（施設利用時に限る。）</v>
          </cell>
          <cell r="AI678" t="str">
            <v>サッカースタジアム指定管理事務所</v>
          </cell>
        </row>
        <row r="679">
          <cell r="G679" t="str">
            <v>亀山集会所</v>
          </cell>
          <cell r="H679" t="str">
            <v>広島市</v>
          </cell>
          <cell r="I679" t="str">
            <v>亀山集会所運営員会</v>
          </cell>
          <cell r="J679" t="str">
            <v>広島市安佐北区亀山五丁目9-5</v>
          </cell>
          <cell r="K679">
            <v>3</v>
          </cell>
          <cell r="L679">
            <v>44858</v>
          </cell>
          <cell r="M679">
            <v>1</v>
          </cell>
          <cell r="N679" t="str">
            <v>階</v>
          </cell>
          <cell r="O679" t="str">
            <v>正面入口付近</v>
          </cell>
          <cell r="P679" t="str">
            <v>1階 正面入口付近</v>
          </cell>
          <cell r="R679" t="str">
            <v>買取</v>
          </cell>
          <cell r="S679" t="str">
            <v>-</v>
          </cell>
          <cell r="T679">
            <v>46326</v>
          </cell>
          <cell r="U679" t="str">
            <v>✕</v>
          </cell>
          <cell r="V679" t="str">
            <v>フィリップス</v>
          </cell>
          <cell r="W679" t="str">
            <v>ハートスタートＨＳ１＋</v>
          </cell>
          <cell r="X679" t="str">
            <v>有</v>
          </cell>
          <cell r="Z679" t="str">
            <v>集会所開所時であれば提供可</v>
          </cell>
          <cell r="AA679" t="str">
            <v>集会所開所時であれば提供可</v>
          </cell>
          <cell r="AB679" t="str">
            <v>集会所開所時であれば提供可</v>
          </cell>
          <cell r="AC679" t="str">
            <v>集会所開所時であれば提供可</v>
          </cell>
          <cell r="AD679" t="str">
            <v>平日：集会所開所時であれば提供可</v>
          </cell>
          <cell r="AE679" t="str">
            <v>集会所開設時であれば使用可</v>
          </cell>
          <cell r="AI679" t="str">
            <v>-</v>
          </cell>
        </row>
        <row r="680">
          <cell r="G680" t="str">
            <v>口田東集会所</v>
          </cell>
          <cell r="H680" t="str">
            <v>広島市</v>
          </cell>
          <cell r="I680" t="str">
            <v>口田東集会所管理運営委員会</v>
          </cell>
          <cell r="J680" t="str">
            <v>広島市安佐北区口田四丁目12-23</v>
          </cell>
          <cell r="K680">
            <v>3</v>
          </cell>
          <cell r="L680">
            <v>45205</v>
          </cell>
          <cell r="M680">
            <v>1</v>
          </cell>
          <cell r="N680" t="str">
            <v>階</v>
          </cell>
          <cell r="O680" t="str">
            <v>正面入口付近</v>
          </cell>
          <cell r="P680" t="str">
            <v>1階 正面入口付近</v>
          </cell>
          <cell r="R680" t="str">
            <v>買取</v>
          </cell>
          <cell r="S680" t="str">
            <v>-</v>
          </cell>
          <cell r="T680">
            <v>46660</v>
          </cell>
          <cell r="U680" t="str">
            <v>×</v>
          </cell>
          <cell r="V680" t="str">
            <v>フィリップス</v>
          </cell>
          <cell r="W680" t="str">
            <v>ハートスタートＨＳ１＋</v>
          </cell>
          <cell r="X680" t="str">
            <v>有</v>
          </cell>
          <cell r="Z680" t="str">
            <v>集会所開所時であれば提供可</v>
          </cell>
          <cell r="AA680" t="str">
            <v>集会所開所時であれば提供可</v>
          </cell>
          <cell r="AB680" t="str">
            <v>集会所開所時であれば提供可</v>
          </cell>
          <cell r="AC680" t="str">
            <v>集会所開所時であれば提供可</v>
          </cell>
          <cell r="AD680" t="str">
            <v>平日：集会所開所時であれば提供可</v>
          </cell>
          <cell r="AE680" t="str">
            <v>集会所開設時であれば使用可</v>
          </cell>
          <cell r="AI680" t="str">
            <v>-</v>
          </cell>
        </row>
        <row r="681">
          <cell r="G681" t="str">
            <v>安佐北コミュニティセンター</v>
          </cell>
          <cell r="H681" t="str">
            <v>広島市</v>
          </cell>
          <cell r="I681" t="str">
            <v>三栄パブリックサービス（株）</v>
          </cell>
          <cell r="J681" t="str">
            <v>広島市安佐北区可部南２丁目１-38</v>
          </cell>
          <cell r="K681">
            <v>2</v>
          </cell>
          <cell r="L681">
            <v>45737</v>
          </cell>
          <cell r="M681">
            <v>1</v>
          </cell>
          <cell r="N681" t="str">
            <v>階</v>
          </cell>
          <cell r="O681" t="str">
            <v>玄関ホール</v>
          </cell>
          <cell r="P681" t="str">
            <v>1階 玄関ホール</v>
          </cell>
          <cell r="Q681" t="str">
            <v>-</v>
          </cell>
          <cell r="R681" t="str">
            <v>配備</v>
          </cell>
          <cell r="S681" t="str">
            <v>-</v>
          </cell>
          <cell r="T681" t="str">
            <v>R12.3</v>
          </cell>
          <cell r="U681" t="str">
            <v>×</v>
          </cell>
          <cell r="V681" t="str">
            <v>旭化成</v>
          </cell>
          <cell r="W681" t="str">
            <v>ZOLL AED ３</v>
          </cell>
          <cell r="X681" t="str">
            <v>有</v>
          </cell>
          <cell r="Y681" t="str">
            <v>子育て支援施設と合築。玄関ホールに設置。</v>
          </cell>
          <cell r="Z681" t="str">
            <v>9:00～21:00
（休館日等を除く。）</v>
          </cell>
          <cell r="AA681" t="str">
            <v>9:00～21:00</v>
          </cell>
          <cell r="AB681" t="str">
            <v>9:00～21:00</v>
          </cell>
          <cell r="AC681" t="str">
            <v>9:00～21:00</v>
          </cell>
          <cell r="AD681" t="str">
            <v>平日：9:00～21:00
（休館日等を除く。）</v>
          </cell>
          <cell r="AE681" t="str">
            <v>土曜：9:00～21:00　／　日曜：9:00～21:00　／　祝日：9:00～21:00</v>
          </cell>
          <cell r="AI681" t="str">
            <v>三栄パブリックサービス(株)</v>
          </cell>
        </row>
        <row r="682">
          <cell r="G682" t="str">
            <v>観音新町運動広場</v>
          </cell>
          <cell r="H682" t="str">
            <v>広島市</v>
          </cell>
          <cell r="I682" t="str">
            <v>西区スポーツパートナーズ</v>
          </cell>
          <cell r="J682" t="str">
            <v>広島市西区観音新町4-10-170-8</v>
          </cell>
          <cell r="K682">
            <v>1</v>
          </cell>
          <cell r="L682" t="str">
            <v>R７</v>
          </cell>
          <cell r="M682">
            <v>1</v>
          </cell>
          <cell r="N682" t="str">
            <v>階</v>
          </cell>
          <cell r="O682" t="str">
            <v>管理棟</v>
          </cell>
          <cell r="P682" t="str">
            <v>1階 管理棟</v>
          </cell>
          <cell r="Q682" t="str">
            <v>-</v>
          </cell>
          <cell r="R682" t="str">
            <v>配備</v>
          </cell>
          <cell r="S682" t="str">
            <v>シンコースポーツ中国㈱</v>
          </cell>
          <cell r="T682" t="str">
            <v>R11.2</v>
          </cell>
          <cell r="U682" t="str">
            <v>×</v>
          </cell>
          <cell r="V682" t="str">
            <v>日本光電</v>
          </cell>
          <cell r="W682" t="str">
            <v>カルジオライフAED-3100</v>
          </cell>
          <cell r="X682" t="str">
            <v>有</v>
          </cell>
          <cell r="Y682" t="str">
            <v>新規</v>
          </cell>
          <cell r="Z682" t="str">
            <v>8:30～18:00（5～8月は19:00まで、11～2月は17:00まで）（水曜日を除く。）</v>
          </cell>
          <cell r="AA682" t="str">
            <v>8:30～18:00（5～8月は19:00まで、11～2月は17:00まで）</v>
          </cell>
          <cell r="AB682" t="str">
            <v>8:30～18:00（5～8月は19:00まで、11～2月は17:00まで）</v>
          </cell>
          <cell r="AC682" t="str">
            <v>8:30～18:00（5～8月は19:00まで、11～2月は17:00まで）</v>
          </cell>
          <cell r="AD682" t="str">
            <v>平日：8:30～18:00（5～8月は19:00まで、11～2月は17:00まで）（水曜日を除く。）</v>
          </cell>
          <cell r="AE682" t="str">
            <v>土曜：8:30～18:00（5～8月は19:00まで、11～2月は17:00まで）　／　日曜：8:30～18:00（5～8月は19:00まで、11～2月は17:00まで）　／　祝日：8:30～18:00（5～8月は19:00まで、11～2月は17:00まで）</v>
          </cell>
          <cell r="AI682" t="str">
            <v>観音新町運動広場</v>
          </cell>
        </row>
        <row r="683">
          <cell r="G683" t="str">
            <v>広島市下水道局千田庁舎</v>
          </cell>
          <cell r="H683" t="str">
            <v>広島市</v>
          </cell>
          <cell r="I683" t="str">
            <v>広島市</v>
          </cell>
          <cell r="J683" t="str">
            <v>広島市中区南千田東町6-13</v>
          </cell>
          <cell r="K683">
            <v>3</v>
          </cell>
          <cell r="L683">
            <v>45552</v>
          </cell>
          <cell r="M683">
            <v>2</v>
          </cell>
          <cell r="N683" t="str">
            <v>階</v>
          </cell>
          <cell r="O683" t="str">
            <v>エレベーターホール</v>
          </cell>
          <cell r="P683" t="str">
            <v>2階 エレベーターホール</v>
          </cell>
          <cell r="Q683" t="str">
            <v>-</v>
          </cell>
          <cell r="R683" t="str">
            <v>買取</v>
          </cell>
          <cell r="S683" t="str">
            <v>-</v>
          </cell>
          <cell r="T683">
            <v>47012</v>
          </cell>
          <cell r="U683" t="str">
            <v>×</v>
          </cell>
          <cell r="V683" t="str">
            <v>日本光電</v>
          </cell>
          <cell r="W683" t="str">
            <v>カレジオライフ
AED－3100</v>
          </cell>
          <cell r="X683" t="str">
            <v>有</v>
          </cell>
          <cell r="Z683" t="str">
            <v>8：30～17：15</v>
          </cell>
          <cell r="AA683" t="str">
            <v>×</v>
          </cell>
          <cell r="AB683" t="str">
            <v>×</v>
          </cell>
          <cell r="AC683" t="str">
            <v>×</v>
          </cell>
          <cell r="AD683" t="str">
            <v>平日：8：30～17：15</v>
          </cell>
          <cell r="AE683" t="str">
            <v>土曜：×　／　日曜：×　／　祝日：×</v>
          </cell>
          <cell r="AI683" t="str">
            <v>下水道局管理課</v>
          </cell>
        </row>
        <row r="684">
          <cell r="G684" t="str">
            <v>安佐小河内集会所</v>
          </cell>
          <cell r="H684" t="str">
            <v>広島市</v>
          </cell>
          <cell r="I684" t="str">
            <v>安佐小河内集会所運営委員会</v>
          </cell>
          <cell r="J684" t="str">
            <v>広島市安佐北区安佐町大字小河内4579-3</v>
          </cell>
          <cell r="K684">
            <v>3</v>
          </cell>
          <cell r="L684">
            <v>45589</v>
          </cell>
          <cell r="M684">
            <v>1</v>
          </cell>
          <cell r="N684" t="str">
            <v>階</v>
          </cell>
          <cell r="O684" t="str">
            <v>正面入口付近</v>
          </cell>
          <cell r="P684" t="str">
            <v>1階 正面入口付近</v>
          </cell>
          <cell r="R684" t="str">
            <v>買取</v>
          </cell>
          <cell r="T684">
            <v>47026</v>
          </cell>
          <cell r="U684" t="str">
            <v>×</v>
          </cell>
          <cell r="V684" t="str">
            <v>フィリップス</v>
          </cell>
          <cell r="W684" t="str">
            <v>ハートスタートＨＳ１＋</v>
          </cell>
          <cell r="X684" t="str">
            <v>有</v>
          </cell>
          <cell r="Z684" t="str">
            <v>集会所開所時であれば提供可</v>
          </cell>
          <cell r="AA684" t="str">
            <v>集会所開所時であれば提供可</v>
          </cell>
          <cell r="AB684" t="str">
            <v>集会所開所時であれば提供可</v>
          </cell>
          <cell r="AC684" t="str">
            <v>集会所開所時であれば提供可</v>
          </cell>
          <cell r="AD684" t="str">
            <v>平日：集会所開所時であれば提供可</v>
          </cell>
          <cell r="AE684" t="str">
            <v>集会所開設時であれば使用可</v>
          </cell>
          <cell r="AI684" t="str">
            <v>-</v>
          </cell>
        </row>
      </sheetData>
      <sheetData sheetId="4">
        <row r="1">
          <cell r="C1" t="str">
            <v>緯度</v>
          </cell>
          <cell r="D1" t="str">
            <v>経度</v>
          </cell>
          <cell r="E1" t="str">
            <v>利用可能曜日</v>
          </cell>
          <cell r="F1" t="str">
            <v>開始時間</v>
          </cell>
          <cell r="G1" t="str">
            <v>終了時間</v>
          </cell>
          <cell r="H1" t="str">
            <v>利用可能日時特記事項</v>
          </cell>
        </row>
        <row r="2">
          <cell r="B2" t="str">
            <v>市役所本庁舎 行政棟</v>
          </cell>
          <cell r="C2" t="str">
            <v>34.385258</v>
          </cell>
          <cell r="D2" t="str">
            <v>132.455375</v>
          </cell>
          <cell r="E2" t="str">
            <v>月火水木金土日</v>
          </cell>
          <cell r="F2">
            <v>0</v>
          </cell>
          <cell r="G2" t="str">
            <v>24:00</v>
          </cell>
          <cell r="H2" t="str">
            <v/>
          </cell>
        </row>
        <row r="3">
          <cell r="B3" t="str">
            <v>市役所本庁舎 議会棟</v>
          </cell>
          <cell r="C3" t="str">
            <v>34.385258</v>
          </cell>
          <cell r="D3" t="str">
            <v>132.455375</v>
          </cell>
          <cell r="E3" t="str">
            <v>月火水木金</v>
          </cell>
          <cell r="F3" t="str">
            <v>8:30</v>
          </cell>
          <cell r="G3" t="str">
            <v>17:15</v>
          </cell>
          <cell r="H3" t="str">
            <v/>
          </cell>
        </row>
        <row r="4">
          <cell r="B4" t="str">
            <v>北庁舎別館</v>
          </cell>
          <cell r="C4" t="str">
            <v>34.386188</v>
          </cell>
          <cell r="D4" t="str">
            <v>132.455354</v>
          </cell>
          <cell r="E4" t="str">
            <v>月火水木金</v>
          </cell>
          <cell r="F4" t="str">
            <v>8:30</v>
          </cell>
          <cell r="G4" t="str">
            <v>17:15</v>
          </cell>
          <cell r="H4" t="str">
            <v/>
          </cell>
        </row>
        <row r="5">
          <cell r="B5" t="str">
            <v>広島市立大学</v>
          </cell>
          <cell r="C5" t="str">
            <v>34.439485</v>
          </cell>
          <cell r="D5" t="str">
            <v>132.415603</v>
          </cell>
          <cell r="E5" t="str">
            <v>月火水木金</v>
          </cell>
          <cell r="F5" t="str">
            <v>7:30</v>
          </cell>
          <cell r="G5" t="str">
            <v>20:00</v>
          </cell>
          <cell r="H5" t="str">
            <v/>
          </cell>
        </row>
        <row r="6">
          <cell r="B6" t="str">
            <v>広島市研修センター</v>
          </cell>
          <cell r="C6" t="str">
            <v>34.418934</v>
          </cell>
          <cell r="D6" t="str">
            <v>132.472540</v>
          </cell>
          <cell r="E6" t="str">
            <v>月火水木金</v>
          </cell>
          <cell r="F6" t="str">
            <v>8:30</v>
          </cell>
          <cell r="G6" t="str">
            <v>17:15</v>
          </cell>
          <cell r="H6" t="str">
            <v/>
          </cell>
        </row>
        <row r="7">
          <cell r="B7" t="str">
            <v>合人社ウェンディひと・まちプラザ（まちづくり市民交流プラザ）</v>
          </cell>
          <cell r="C7" t="str">
            <v>34.391305</v>
          </cell>
          <cell r="D7" t="str">
            <v>132.458222</v>
          </cell>
          <cell r="E7" t="str">
            <v>月火水木金土日</v>
          </cell>
          <cell r="F7" t="str">
            <v>9:30</v>
          </cell>
          <cell r="G7" t="str">
            <v>22:00</v>
          </cell>
          <cell r="H7" t="str">
            <v/>
          </cell>
        </row>
        <row r="8">
          <cell r="B8" t="str">
            <v>翠町会館（集会所）</v>
          </cell>
          <cell r="C8" t="str">
            <v>34.368103</v>
          </cell>
          <cell r="D8" t="str">
            <v>132.467844</v>
          </cell>
          <cell r="E8" t="str">
            <v>月火水木金土日</v>
          </cell>
          <cell r="F8" t="str">
            <v>9:00</v>
          </cell>
          <cell r="G8" t="str">
            <v>21:00</v>
          </cell>
          <cell r="H8" t="str">
            <v/>
          </cell>
        </row>
        <row r="9">
          <cell r="B9" t="str">
            <v>中央図書館</v>
          </cell>
          <cell r="C9" t="str">
            <v>34.398855</v>
          </cell>
          <cell r="D9" t="str">
            <v>132.457462</v>
          </cell>
          <cell r="E9" t="str">
            <v>月火水木金土日</v>
          </cell>
          <cell r="F9" t="str">
            <v>9:00</v>
          </cell>
          <cell r="G9" t="str">
            <v>19:00</v>
          </cell>
          <cell r="H9" t="str">
            <v/>
          </cell>
        </row>
        <row r="10">
          <cell r="B10" t="str">
            <v>佐伯区図書館 湯来河野閲覧室</v>
          </cell>
          <cell r="C10" t="str">
            <v>34.490224</v>
          </cell>
          <cell r="D10" t="str">
            <v>132.278866</v>
          </cell>
          <cell r="E10" t="str">
            <v>月火水木金土日</v>
          </cell>
          <cell r="F10" t="str">
            <v>9:00</v>
          </cell>
          <cell r="G10" t="str">
            <v>18:00</v>
          </cell>
          <cell r="H10" t="str">
            <v/>
          </cell>
        </row>
        <row r="11">
          <cell r="B11" t="str">
            <v>まんが図書館</v>
          </cell>
          <cell r="C11" t="str">
            <v>34.387701</v>
          </cell>
          <cell r="D11" t="str">
            <v>132.474448</v>
          </cell>
          <cell r="E11" t="str">
            <v>月火水木金土日</v>
          </cell>
          <cell r="F11" t="str">
            <v>10:00</v>
          </cell>
          <cell r="G11" t="str">
            <v>17:00</v>
          </cell>
          <cell r="H11" t="str">
            <v/>
          </cell>
        </row>
        <row r="12">
          <cell r="B12" t="str">
            <v>まんが図書館 あさ閲覧室</v>
          </cell>
          <cell r="C12" t="str">
            <v>34.476117</v>
          </cell>
          <cell r="D12" t="str">
            <v>132.444784</v>
          </cell>
          <cell r="E12" t="str">
            <v>月火水木金土日</v>
          </cell>
          <cell r="F12" t="str">
            <v>10:00</v>
          </cell>
          <cell r="G12" t="str">
            <v>17:00</v>
          </cell>
          <cell r="H12" t="str">
            <v/>
          </cell>
        </row>
        <row r="13">
          <cell r="B13" t="str">
            <v>彩が丘公民館</v>
          </cell>
          <cell r="C13" t="str">
            <v>34.406591</v>
          </cell>
          <cell r="D13" t="str">
            <v>132.344278</v>
          </cell>
          <cell r="E13" t="str">
            <v>月水木金土日</v>
          </cell>
          <cell r="F13" t="str">
            <v>8:30</v>
          </cell>
          <cell r="G13" t="str">
            <v>22:00</v>
          </cell>
          <cell r="H13" t="str">
            <v/>
          </cell>
        </row>
        <row r="14">
          <cell r="B14" t="str">
            <v>五日市公民館</v>
          </cell>
          <cell r="C14" t="str">
            <v>34.370716</v>
          </cell>
          <cell r="D14" t="str">
            <v>132.361856</v>
          </cell>
          <cell r="E14" t="str">
            <v>月水木金土日</v>
          </cell>
          <cell r="F14" t="str">
            <v>8:30</v>
          </cell>
          <cell r="G14" t="str">
            <v>22:00</v>
          </cell>
          <cell r="H14" t="str">
            <v/>
          </cell>
        </row>
        <row r="15">
          <cell r="B15" t="str">
            <v>井口公民館</v>
          </cell>
          <cell r="C15" t="str">
            <v>34.371270</v>
          </cell>
          <cell r="D15" t="str">
            <v>132.377783</v>
          </cell>
          <cell r="E15" t="str">
            <v>月水木金土日</v>
          </cell>
          <cell r="F15" t="str">
            <v>8:30</v>
          </cell>
          <cell r="G15" t="str">
            <v>22:00</v>
          </cell>
          <cell r="H15" t="str">
            <v/>
          </cell>
        </row>
        <row r="16">
          <cell r="B16" t="str">
            <v>宇品公民館</v>
          </cell>
          <cell r="C16" t="str">
            <v>34.361003</v>
          </cell>
          <cell r="D16" t="str">
            <v>132.463771</v>
          </cell>
          <cell r="E16" t="str">
            <v>月水木金土日</v>
          </cell>
          <cell r="F16" t="str">
            <v>8:30</v>
          </cell>
          <cell r="G16" t="str">
            <v>22:00</v>
          </cell>
          <cell r="H16" t="str">
            <v/>
          </cell>
        </row>
        <row r="17">
          <cell r="B17" t="str">
            <v>大塚公民館</v>
          </cell>
          <cell r="C17" t="str">
            <v>34.449579</v>
          </cell>
          <cell r="D17" t="str">
            <v>132.390272</v>
          </cell>
          <cell r="E17" t="str">
            <v>月水木金土日</v>
          </cell>
          <cell r="F17" t="str">
            <v>8:30</v>
          </cell>
          <cell r="G17" t="str">
            <v>22:00</v>
          </cell>
          <cell r="H17" t="str">
            <v/>
          </cell>
        </row>
        <row r="18">
          <cell r="B18" t="str">
            <v>観音公民館</v>
          </cell>
          <cell r="C18" t="str">
            <v>34.390208</v>
          </cell>
          <cell r="D18" t="str">
            <v>132.436853</v>
          </cell>
          <cell r="E18" t="str">
            <v>月水木金土日</v>
          </cell>
          <cell r="F18" t="str">
            <v>8:30</v>
          </cell>
          <cell r="G18" t="str">
            <v>22:00</v>
          </cell>
          <cell r="H18" t="str">
            <v/>
          </cell>
        </row>
        <row r="19">
          <cell r="B19" t="str">
            <v>祇園公民館</v>
          </cell>
          <cell r="C19" t="str">
            <v>34.434685</v>
          </cell>
          <cell r="D19" t="str">
            <v>132.462398</v>
          </cell>
          <cell r="E19" t="str">
            <v>月水木金土日</v>
          </cell>
          <cell r="F19" t="str">
            <v>8:30</v>
          </cell>
          <cell r="G19" t="str">
            <v>22:00</v>
          </cell>
          <cell r="H19" t="str">
            <v/>
          </cell>
        </row>
        <row r="20">
          <cell r="B20" t="str">
            <v>祇園西公民館</v>
          </cell>
          <cell r="C20" t="str">
            <v>34.435394</v>
          </cell>
          <cell r="D20" t="str">
            <v>132.452425</v>
          </cell>
          <cell r="E20" t="str">
            <v>月水木金土日</v>
          </cell>
          <cell r="F20" t="str">
            <v>8:30</v>
          </cell>
          <cell r="G20" t="str">
            <v>22:00</v>
          </cell>
          <cell r="H20" t="str">
            <v/>
          </cell>
        </row>
        <row r="21">
          <cell r="B21" t="str">
            <v>口田公民館</v>
          </cell>
          <cell r="C21" t="str">
            <v>34.469138</v>
          </cell>
          <cell r="D21" t="str">
            <v>132.503753</v>
          </cell>
          <cell r="E21" t="str">
            <v>月水木金土日</v>
          </cell>
          <cell r="F21" t="str">
            <v>8:30</v>
          </cell>
          <cell r="G21" t="str">
            <v>22:00</v>
          </cell>
          <cell r="H21" t="str">
            <v/>
          </cell>
        </row>
        <row r="22">
          <cell r="B22" t="str">
            <v>己斐公民館</v>
          </cell>
          <cell r="C22" t="str">
            <v>34.398298</v>
          </cell>
          <cell r="D22" t="str">
            <v>132.427088</v>
          </cell>
          <cell r="E22" t="str">
            <v>月水木金土日</v>
          </cell>
          <cell r="F22" t="str">
            <v>8:30</v>
          </cell>
          <cell r="G22" t="str">
            <v>22:00</v>
          </cell>
          <cell r="H22" t="str">
            <v/>
          </cell>
        </row>
        <row r="23">
          <cell r="B23" t="str">
            <v>佐東公民館</v>
          </cell>
          <cell r="C23" t="str">
            <v>34.471893</v>
          </cell>
          <cell r="D23" t="str">
            <v>132.482725</v>
          </cell>
          <cell r="E23" t="str">
            <v>月水木金土日</v>
          </cell>
          <cell r="F23" t="str">
            <v>8:30</v>
          </cell>
          <cell r="G23" t="str">
            <v>22:00</v>
          </cell>
          <cell r="H23" t="str">
            <v/>
          </cell>
        </row>
        <row r="24">
          <cell r="B24" t="str">
            <v>鈴が峰公民館</v>
          </cell>
          <cell r="C24" t="str">
            <v>34.379925</v>
          </cell>
          <cell r="D24" t="str">
            <v>132.388529</v>
          </cell>
          <cell r="E24" t="str">
            <v>月水木金土日</v>
          </cell>
          <cell r="F24" t="str">
            <v>8:30</v>
          </cell>
          <cell r="G24" t="str">
            <v>22:00</v>
          </cell>
          <cell r="H24" t="str">
            <v/>
          </cell>
        </row>
        <row r="25">
          <cell r="B25" t="str">
            <v>竹屋公民館</v>
          </cell>
          <cell r="C25" t="str">
            <v>34.385510</v>
          </cell>
          <cell r="D25" t="str">
            <v>132.463300</v>
          </cell>
          <cell r="E25" t="str">
            <v>月水木金土日</v>
          </cell>
          <cell r="F25" t="str">
            <v>8:30</v>
          </cell>
          <cell r="G25" t="str">
            <v>22:00</v>
          </cell>
          <cell r="H25" t="str">
            <v/>
          </cell>
        </row>
        <row r="26">
          <cell r="B26" t="str">
            <v>東野公民館</v>
          </cell>
          <cell r="C26" t="str">
            <v>34.448101</v>
          </cell>
          <cell r="D26" t="str">
            <v>132.484340</v>
          </cell>
          <cell r="E26" t="str">
            <v>月水木金土日</v>
          </cell>
          <cell r="F26" t="str">
            <v>8:30</v>
          </cell>
          <cell r="G26" t="str">
            <v>22:00</v>
          </cell>
          <cell r="H26" t="str">
            <v/>
          </cell>
        </row>
        <row r="27">
          <cell r="B27" t="str">
            <v>舟入公民館</v>
          </cell>
          <cell r="C27" t="str">
            <v>34.381103</v>
          </cell>
          <cell r="D27" t="str">
            <v>132.443751</v>
          </cell>
          <cell r="E27" t="str">
            <v>月水木金土日</v>
          </cell>
          <cell r="F27" t="str">
            <v>8:30</v>
          </cell>
          <cell r="G27" t="str">
            <v>22:00</v>
          </cell>
          <cell r="H27" t="str">
            <v/>
          </cell>
        </row>
        <row r="28">
          <cell r="B28" t="str">
            <v>船越公民館</v>
          </cell>
          <cell r="C28" t="str">
            <v>34.373887</v>
          </cell>
          <cell r="D28" t="str">
            <v>132.526078</v>
          </cell>
          <cell r="E28" t="str">
            <v>月水木金土日</v>
          </cell>
          <cell r="F28" t="str">
            <v>8:30</v>
          </cell>
          <cell r="G28" t="str">
            <v>22:00</v>
          </cell>
          <cell r="H28" t="str">
            <v/>
          </cell>
        </row>
        <row r="29">
          <cell r="B29" t="str">
            <v>古市公民館</v>
          </cell>
          <cell r="C29" t="str">
            <v>34.456320</v>
          </cell>
          <cell r="D29" t="str">
            <v>132.469817</v>
          </cell>
          <cell r="E29" t="str">
            <v>月水木金土日</v>
          </cell>
          <cell r="F29" t="str">
            <v>8:30</v>
          </cell>
          <cell r="G29" t="str">
            <v>22:00</v>
          </cell>
          <cell r="H29" t="str">
            <v/>
          </cell>
        </row>
        <row r="30">
          <cell r="B30" t="str">
            <v>古田公民館</v>
          </cell>
          <cell r="C30" t="str">
            <v>34.385491</v>
          </cell>
          <cell r="D30" t="str">
            <v>132.408003</v>
          </cell>
          <cell r="E30" t="str">
            <v>月水木金土日</v>
          </cell>
          <cell r="F30" t="str">
            <v>8:30</v>
          </cell>
          <cell r="G30" t="str">
            <v>22:00</v>
          </cell>
          <cell r="H30" t="str">
            <v/>
          </cell>
        </row>
        <row r="31">
          <cell r="B31" t="str">
            <v>真亀公民館</v>
          </cell>
          <cell r="C31" t="str">
            <v>34.480580</v>
          </cell>
          <cell r="D31" t="str">
            <v>132.520632</v>
          </cell>
          <cell r="E31" t="str">
            <v>月水木金土日</v>
          </cell>
          <cell r="F31" t="str">
            <v>8:30</v>
          </cell>
          <cell r="G31" t="str">
            <v>22:00</v>
          </cell>
          <cell r="H31" t="str">
            <v/>
          </cell>
        </row>
        <row r="32">
          <cell r="B32" t="str">
            <v>三入公民館</v>
          </cell>
          <cell r="C32" t="str">
            <v>34.542559</v>
          </cell>
          <cell r="D32" t="str">
            <v>132.530423</v>
          </cell>
          <cell r="E32" t="str">
            <v>月水木金土日</v>
          </cell>
          <cell r="F32" t="str">
            <v>8:30</v>
          </cell>
          <cell r="G32" t="str">
            <v>22:00</v>
          </cell>
          <cell r="H32" t="str">
            <v/>
          </cell>
        </row>
        <row r="33">
          <cell r="B33" t="str">
            <v>三篠公民館</v>
          </cell>
          <cell r="C33" t="str">
            <v>34.411862</v>
          </cell>
          <cell r="D33" t="str">
            <v>132.449707</v>
          </cell>
          <cell r="E33" t="str">
            <v>月水木金土日</v>
          </cell>
          <cell r="F33" t="str">
            <v>8:30</v>
          </cell>
          <cell r="G33" t="str">
            <v>22:00</v>
          </cell>
          <cell r="H33" t="str">
            <v/>
          </cell>
        </row>
        <row r="34">
          <cell r="B34" t="str">
            <v>美鈴が丘公民館</v>
          </cell>
          <cell r="C34" t="str">
            <v>34.391978</v>
          </cell>
          <cell r="D34" t="str">
            <v>132.385231</v>
          </cell>
          <cell r="E34" t="str">
            <v>月水木金土日</v>
          </cell>
          <cell r="F34" t="str">
            <v>8:30</v>
          </cell>
          <cell r="G34" t="str">
            <v>22:00</v>
          </cell>
          <cell r="H34" t="str">
            <v/>
          </cell>
        </row>
        <row r="35">
          <cell r="B35" t="str">
            <v>八幡東公民館</v>
          </cell>
          <cell r="C35" t="str">
            <v>34.390723</v>
          </cell>
          <cell r="D35" t="str">
            <v>132.363131</v>
          </cell>
          <cell r="E35" t="str">
            <v>月水木金土日</v>
          </cell>
          <cell r="F35" t="str">
            <v>8:30</v>
          </cell>
          <cell r="G35" t="str">
            <v>22:00</v>
          </cell>
          <cell r="H35" t="str">
            <v/>
          </cell>
        </row>
        <row r="36">
          <cell r="B36" t="str">
            <v>吉島公民館</v>
          </cell>
          <cell r="C36" t="str">
            <v>34.370993</v>
          </cell>
          <cell r="D36" t="str">
            <v>132.446253</v>
          </cell>
          <cell r="E36" t="str">
            <v>月水木金土日</v>
          </cell>
          <cell r="F36" t="str">
            <v>8:30</v>
          </cell>
          <cell r="G36" t="str">
            <v>22:00</v>
          </cell>
          <cell r="H36" t="str">
            <v/>
          </cell>
        </row>
        <row r="37">
          <cell r="B37" t="str">
            <v>早稲田公民館</v>
          </cell>
          <cell r="C37" t="str">
            <v>34.414107</v>
          </cell>
          <cell r="D37" t="str">
            <v>132.482929</v>
          </cell>
          <cell r="E37" t="str">
            <v>月水木金土日</v>
          </cell>
          <cell r="F37" t="str">
            <v>8:30</v>
          </cell>
          <cell r="G37" t="str">
            <v>22:00</v>
          </cell>
          <cell r="H37" t="str">
            <v/>
          </cell>
        </row>
        <row r="38">
          <cell r="B38" t="str">
            <v>安公民館</v>
          </cell>
          <cell r="C38" t="str">
            <v>34.473909</v>
          </cell>
          <cell r="D38" t="str">
            <v>132.446700</v>
          </cell>
          <cell r="E38" t="str">
            <v>月水木金土日</v>
          </cell>
          <cell r="F38" t="str">
            <v>8:30</v>
          </cell>
          <cell r="G38" t="str">
            <v>22:00</v>
          </cell>
          <cell r="H38" t="str">
            <v/>
          </cell>
        </row>
        <row r="39">
          <cell r="B39" t="str">
            <v>沼田公民館</v>
          </cell>
          <cell r="C39" t="str">
            <v>34.462304</v>
          </cell>
          <cell r="D39" t="str">
            <v>132.409565</v>
          </cell>
          <cell r="E39" t="str">
            <v>月水木金土日</v>
          </cell>
          <cell r="F39" t="str">
            <v>8:30</v>
          </cell>
          <cell r="G39" t="str">
            <v>22:00</v>
          </cell>
          <cell r="H39" t="str">
            <v/>
          </cell>
        </row>
        <row r="40">
          <cell r="B40" t="str">
            <v>中央公民館</v>
          </cell>
          <cell r="C40" t="str">
            <v>34.405501</v>
          </cell>
          <cell r="D40" t="str">
            <v>132.458146</v>
          </cell>
          <cell r="E40" t="str">
            <v>月水木金土日</v>
          </cell>
          <cell r="F40" t="str">
            <v>8:30</v>
          </cell>
          <cell r="G40" t="str">
            <v>22:00</v>
          </cell>
          <cell r="H40" t="str">
            <v/>
          </cell>
        </row>
        <row r="41">
          <cell r="B41" t="str">
            <v>戸山公民館</v>
          </cell>
          <cell r="C41" t="str">
            <v>34.484202</v>
          </cell>
          <cell r="D41" t="str">
            <v>132.356894</v>
          </cell>
          <cell r="E41" t="str">
            <v>月水木金土日</v>
          </cell>
          <cell r="F41" t="str">
            <v>8:30</v>
          </cell>
          <cell r="G41" t="str">
            <v>22:00</v>
          </cell>
          <cell r="H41" t="str">
            <v/>
          </cell>
        </row>
        <row r="42">
          <cell r="B42" t="str">
            <v>坪井公民館</v>
          </cell>
          <cell r="C42" t="str">
            <v>34.373604</v>
          </cell>
          <cell r="D42" t="str">
            <v>132.350992</v>
          </cell>
          <cell r="E42" t="str">
            <v>月水木金土日</v>
          </cell>
          <cell r="F42" t="str">
            <v>8:30</v>
          </cell>
          <cell r="G42" t="str">
            <v>22:00</v>
          </cell>
          <cell r="H42" t="str">
            <v/>
          </cell>
        </row>
        <row r="43">
          <cell r="B43" t="str">
            <v>大河公民館</v>
          </cell>
          <cell r="C43" t="str">
            <v>34.371389</v>
          </cell>
          <cell r="D43" t="str">
            <v>132.477705</v>
          </cell>
          <cell r="E43" t="str">
            <v>月水木金土日</v>
          </cell>
          <cell r="F43" t="str">
            <v>8:30</v>
          </cell>
          <cell r="G43" t="str">
            <v>22:00</v>
          </cell>
          <cell r="H43" t="str">
            <v/>
          </cell>
        </row>
        <row r="44">
          <cell r="B44" t="str">
            <v>段原公民館</v>
          </cell>
          <cell r="C44" t="str">
            <v>34.384840</v>
          </cell>
          <cell r="D44" t="str">
            <v>132.480425</v>
          </cell>
          <cell r="E44" t="str">
            <v>月水木金土日</v>
          </cell>
          <cell r="F44" t="str">
            <v>8:30</v>
          </cell>
          <cell r="G44" t="str">
            <v>22:00</v>
          </cell>
          <cell r="H44" t="str">
            <v/>
          </cell>
        </row>
        <row r="45">
          <cell r="B45" t="str">
            <v>己斐上公民館</v>
          </cell>
          <cell r="C45" t="str">
            <v>34.414689</v>
          </cell>
          <cell r="D45" t="str">
            <v>132.422598</v>
          </cell>
          <cell r="E45" t="str">
            <v>月水木金土日</v>
          </cell>
          <cell r="F45" t="str">
            <v>8:30</v>
          </cell>
          <cell r="G45" t="str">
            <v>22:00</v>
          </cell>
          <cell r="H45" t="str">
            <v/>
          </cell>
        </row>
        <row r="46">
          <cell r="B46" t="str">
            <v>草津公民館</v>
          </cell>
          <cell r="C46" t="str">
            <v>34.380796</v>
          </cell>
          <cell r="D46" t="str">
            <v>132.404590</v>
          </cell>
          <cell r="E46" t="str">
            <v>月水木金土日</v>
          </cell>
          <cell r="F46" t="str">
            <v>8:30</v>
          </cell>
          <cell r="G46" t="str">
            <v>22:00</v>
          </cell>
          <cell r="H46" t="str">
            <v/>
          </cell>
        </row>
        <row r="47">
          <cell r="B47" t="str">
            <v>亀山公民館</v>
          </cell>
          <cell r="C47" t="str">
            <v>34.522433</v>
          </cell>
          <cell r="D47" t="str">
            <v>132.495337</v>
          </cell>
          <cell r="E47" t="str">
            <v>月水木金土日</v>
          </cell>
          <cell r="F47" t="str">
            <v>8:30</v>
          </cell>
          <cell r="G47" t="str">
            <v>22:00</v>
          </cell>
          <cell r="H47" t="str">
            <v/>
          </cell>
        </row>
        <row r="48">
          <cell r="B48" t="str">
            <v>倉掛公民館</v>
          </cell>
          <cell r="C48" t="str">
            <v>34.474384</v>
          </cell>
          <cell r="D48" t="str">
            <v>132.528887</v>
          </cell>
          <cell r="E48" t="str">
            <v>月水木金土日</v>
          </cell>
          <cell r="F48" t="str">
            <v>8:30</v>
          </cell>
          <cell r="G48" t="str">
            <v>22:00</v>
          </cell>
          <cell r="H48" t="str">
            <v/>
          </cell>
        </row>
        <row r="49">
          <cell r="B49" t="str">
            <v>瀬野公民館</v>
          </cell>
          <cell r="C49" t="str">
            <v>34.420944</v>
          </cell>
          <cell r="D49" t="str">
            <v>132.605209</v>
          </cell>
          <cell r="E49" t="str">
            <v>月水木金土日</v>
          </cell>
          <cell r="F49" t="str">
            <v>8:30</v>
          </cell>
          <cell r="G49" t="str">
            <v>22:00</v>
          </cell>
          <cell r="H49" t="str">
            <v/>
          </cell>
        </row>
        <row r="50">
          <cell r="B50" t="str">
            <v>五日市中央公民館</v>
          </cell>
          <cell r="C50" t="str">
            <v>34.371905</v>
          </cell>
          <cell r="D50" t="str">
            <v>132.351789</v>
          </cell>
          <cell r="E50" t="str">
            <v>月水木金土日</v>
          </cell>
          <cell r="F50" t="str">
            <v>8:30</v>
          </cell>
          <cell r="G50" t="str">
            <v>22:00</v>
          </cell>
          <cell r="H50" t="str">
            <v/>
          </cell>
        </row>
        <row r="51">
          <cell r="B51" t="str">
            <v>観音台公民館</v>
          </cell>
          <cell r="C51" t="str">
            <v>34.387296</v>
          </cell>
          <cell r="D51" t="str">
            <v>132.338968</v>
          </cell>
          <cell r="E51" t="str">
            <v>月水木金土日</v>
          </cell>
          <cell r="F51" t="str">
            <v>8:30</v>
          </cell>
          <cell r="G51" t="str">
            <v>22:00</v>
          </cell>
          <cell r="H51" t="str">
            <v/>
          </cell>
        </row>
        <row r="52">
          <cell r="B52" t="str">
            <v>五月が丘公民館</v>
          </cell>
          <cell r="C52" t="str">
            <v>34.424994</v>
          </cell>
          <cell r="D52" t="str">
            <v>132.400547</v>
          </cell>
          <cell r="E52" t="str">
            <v>月水木金土日</v>
          </cell>
          <cell r="F52" t="str">
            <v>8:30</v>
          </cell>
          <cell r="G52" t="str">
            <v>22:00</v>
          </cell>
          <cell r="H52" t="str">
            <v/>
          </cell>
        </row>
        <row r="53">
          <cell r="B53" t="str">
            <v>仁保公民館</v>
          </cell>
          <cell r="C53" t="str">
            <v>34.376685</v>
          </cell>
          <cell r="D53" t="str">
            <v>132.493419</v>
          </cell>
          <cell r="E53" t="str">
            <v>月水木金土日</v>
          </cell>
          <cell r="F53" t="str">
            <v>8:30</v>
          </cell>
          <cell r="G53" t="str">
            <v>22:00</v>
          </cell>
          <cell r="H53" t="str">
            <v/>
          </cell>
        </row>
        <row r="54">
          <cell r="B54" t="str">
            <v>温品公民館</v>
          </cell>
          <cell r="C54" t="str">
            <v>34.415271</v>
          </cell>
          <cell r="D54" t="str">
            <v>132.510555</v>
          </cell>
          <cell r="E54" t="str">
            <v>月水木金土日</v>
          </cell>
          <cell r="F54" t="str">
            <v>8:30</v>
          </cell>
          <cell r="G54" t="str">
            <v>22:00</v>
          </cell>
          <cell r="H54" t="str">
            <v/>
          </cell>
        </row>
        <row r="55">
          <cell r="B55" t="str">
            <v>日浦公民館</v>
          </cell>
          <cell r="C55" t="str">
            <v>34.506547</v>
          </cell>
          <cell r="D55" t="str">
            <v>132.435878</v>
          </cell>
          <cell r="E55" t="str">
            <v>月水木金土日</v>
          </cell>
          <cell r="F55" t="str">
            <v>8:30</v>
          </cell>
          <cell r="G55" t="str">
            <v>22:00</v>
          </cell>
          <cell r="H55" t="str">
            <v/>
          </cell>
        </row>
        <row r="56">
          <cell r="B56" t="str">
            <v>福田公民館</v>
          </cell>
          <cell r="C56" t="str">
            <v>34.452418</v>
          </cell>
          <cell r="D56" t="str">
            <v>132.542389</v>
          </cell>
          <cell r="E56" t="str">
            <v>月水木金土日</v>
          </cell>
          <cell r="F56" t="str">
            <v>8:30</v>
          </cell>
          <cell r="G56" t="str">
            <v>22:00</v>
          </cell>
          <cell r="H56" t="str">
            <v/>
          </cell>
        </row>
        <row r="57">
          <cell r="B57" t="str">
            <v>戸坂公民館</v>
          </cell>
          <cell r="C57" t="str">
            <v>34.433295</v>
          </cell>
          <cell r="D57" t="str">
            <v>132.488359</v>
          </cell>
          <cell r="E57" t="str">
            <v>月水木金土日</v>
          </cell>
          <cell r="F57" t="str">
            <v>8:30</v>
          </cell>
          <cell r="G57" t="str">
            <v>22:00</v>
          </cell>
          <cell r="H57" t="str">
            <v/>
          </cell>
        </row>
        <row r="58">
          <cell r="B58" t="str">
            <v>南観音公民館</v>
          </cell>
          <cell r="C58" t="str">
            <v>34.375061</v>
          </cell>
          <cell r="D58" t="str">
            <v>132.420882</v>
          </cell>
          <cell r="E58" t="str">
            <v>月水木金土日</v>
          </cell>
          <cell r="F58" t="str">
            <v>8:30</v>
          </cell>
          <cell r="G58" t="str">
            <v>22:00</v>
          </cell>
          <cell r="H58" t="str">
            <v/>
          </cell>
        </row>
        <row r="59">
          <cell r="B59" t="str">
            <v>矢野公民館</v>
          </cell>
          <cell r="C59" t="str">
            <v>34.350115</v>
          </cell>
          <cell r="D59" t="str">
            <v>132.537326</v>
          </cell>
          <cell r="E59" t="str">
            <v>月水木金土日</v>
          </cell>
          <cell r="F59" t="str">
            <v>8:30</v>
          </cell>
          <cell r="G59" t="str">
            <v>22:00</v>
          </cell>
          <cell r="H59" t="str">
            <v/>
          </cell>
        </row>
        <row r="60">
          <cell r="B60" t="str">
            <v>八幡公民館</v>
          </cell>
          <cell r="C60" t="str">
            <v>34.391502</v>
          </cell>
          <cell r="D60" t="str">
            <v>132.358850</v>
          </cell>
          <cell r="E60" t="str">
            <v>月水木金土日</v>
          </cell>
          <cell r="F60" t="str">
            <v>8:30</v>
          </cell>
          <cell r="G60" t="str">
            <v>22:00</v>
          </cell>
          <cell r="H60" t="str">
            <v/>
          </cell>
        </row>
        <row r="61">
          <cell r="B61" t="str">
            <v>楽々園公民館</v>
          </cell>
          <cell r="C61" t="str">
            <v>34.361223</v>
          </cell>
          <cell r="D61" t="str">
            <v>132.353456</v>
          </cell>
          <cell r="E61" t="str">
            <v>月水木金土日</v>
          </cell>
          <cell r="F61" t="str">
            <v>8:30</v>
          </cell>
          <cell r="G61" t="str">
            <v>22:00</v>
          </cell>
          <cell r="H61" t="str">
            <v/>
          </cell>
        </row>
        <row r="62">
          <cell r="B62" t="str">
            <v>高陽公民館</v>
          </cell>
          <cell r="C62" t="str">
            <v>34.482529</v>
          </cell>
          <cell r="D62" t="str">
            <v>132.531565</v>
          </cell>
          <cell r="E62" t="str">
            <v>月水木金土日</v>
          </cell>
          <cell r="F62" t="str">
            <v>8:30</v>
          </cell>
          <cell r="G62" t="str">
            <v>22:00</v>
          </cell>
          <cell r="H62" t="str">
            <v/>
          </cell>
        </row>
        <row r="63">
          <cell r="B63" t="str">
            <v>馬木公民館</v>
          </cell>
          <cell r="C63" t="str">
            <v>34.436027</v>
          </cell>
          <cell r="D63" t="str">
            <v>132.526586</v>
          </cell>
          <cell r="E63" t="str">
            <v>月水木金土日</v>
          </cell>
          <cell r="F63" t="str">
            <v>8:30</v>
          </cell>
          <cell r="G63" t="str">
            <v>22:00</v>
          </cell>
          <cell r="H63" t="str">
            <v/>
          </cell>
        </row>
        <row r="64">
          <cell r="B64" t="str">
            <v>青崎公民館</v>
          </cell>
          <cell r="C64" t="str">
            <v>34.373443</v>
          </cell>
          <cell r="D64" t="str">
            <v>132.506205</v>
          </cell>
          <cell r="E64" t="str">
            <v>月水木金土日</v>
          </cell>
          <cell r="F64" t="str">
            <v>8:30</v>
          </cell>
          <cell r="G64" t="str">
            <v>22:00</v>
          </cell>
          <cell r="H64" t="str">
            <v/>
          </cell>
        </row>
        <row r="65">
          <cell r="B65" t="str">
            <v>楠那公民館</v>
          </cell>
          <cell r="C65" t="str">
            <v>34.363353</v>
          </cell>
          <cell r="D65" t="str">
            <v>132.485303</v>
          </cell>
          <cell r="E65" t="str">
            <v>月水木金土日</v>
          </cell>
          <cell r="F65" t="str">
            <v>8:30</v>
          </cell>
          <cell r="G65" t="str">
            <v>22:00</v>
          </cell>
          <cell r="H65" t="str">
            <v/>
          </cell>
        </row>
        <row r="66">
          <cell r="B66" t="str">
            <v>安東公民館</v>
          </cell>
          <cell r="C66" t="str">
            <v>34.474253</v>
          </cell>
          <cell r="D66" t="str">
            <v>132.456733</v>
          </cell>
          <cell r="E66" t="str">
            <v>月水木金土日</v>
          </cell>
          <cell r="F66" t="str">
            <v>8:30</v>
          </cell>
          <cell r="G66" t="str">
            <v>22:00</v>
          </cell>
          <cell r="H66" t="str">
            <v/>
          </cell>
        </row>
        <row r="67">
          <cell r="B67" t="str">
            <v>安佐公民館</v>
          </cell>
          <cell r="C67" t="str">
            <v>34.548928</v>
          </cell>
          <cell r="D67" t="str">
            <v>132.440472</v>
          </cell>
          <cell r="E67" t="str">
            <v>月水木金土日</v>
          </cell>
          <cell r="F67" t="str">
            <v>8:30</v>
          </cell>
          <cell r="G67" t="str">
            <v>22:00</v>
          </cell>
          <cell r="H67" t="str">
            <v/>
          </cell>
        </row>
        <row r="68">
          <cell r="B68" t="str">
            <v>白木公民館</v>
          </cell>
          <cell r="C68" t="str">
            <v>34.552538</v>
          </cell>
          <cell r="D68" t="str">
            <v>132.657473</v>
          </cell>
          <cell r="E68" t="str">
            <v>月水木金土日</v>
          </cell>
          <cell r="F68" t="str">
            <v>8:30</v>
          </cell>
          <cell r="G68" t="str">
            <v>22:00</v>
          </cell>
          <cell r="H68" t="str">
            <v/>
          </cell>
        </row>
        <row r="69">
          <cell r="B69" t="str">
            <v>阿戸公民館</v>
          </cell>
          <cell r="C69" t="str">
            <v>34.381412</v>
          </cell>
          <cell r="D69" t="str">
            <v>132.625397</v>
          </cell>
          <cell r="E69" t="str">
            <v>月水木金土日</v>
          </cell>
          <cell r="F69" t="str">
            <v>8:30</v>
          </cell>
          <cell r="G69" t="str">
            <v>22:00</v>
          </cell>
          <cell r="H69" t="str">
            <v/>
          </cell>
        </row>
        <row r="70">
          <cell r="B70" t="str">
            <v>藤の木公民館</v>
          </cell>
          <cell r="C70" t="str">
            <v>34.421003</v>
          </cell>
          <cell r="D70" t="str">
            <v>132.363287</v>
          </cell>
          <cell r="E70" t="str">
            <v>月水木金土日</v>
          </cell>
          <cell r="F70" t="str">
            <v>8:30</v>
          </cell>
          <cell r="G70" t="str">
            <v>22:00</v>
          </cell>
          <cell r="H70" t="str">
            <v/>
          </cell>
        </row>
        <row r="71">
          <cell r="B71" t="str">
            <v>石内公民館</v>
          </cell>
          <cell r="C71" t="str">
            <v>34.417721</v>
          </cell>
          <cell r="D71" t="str">
            <v>132.383089</v>
          </cell>
          <cell r="E71" t="str">
            <v>月水木金土日</v>
          </cell>
          <cell r="F71" t="str">
            <v>8:30</v>
          </cell>
          <cell r="G71" t="str">
            <v>22:00</v>
          </cell>
          <cell r="H71" t="str">
            <v/>
          </cell>
        </row>
        <row r="72">
          <cell r="B72" t="str">
            <v>吉見園公民館</v>
          </cell>
          <cell r="C72" t="str">
            <v>34.364109</v>
          </cell>
          <cell r="D72" t="str">
            <v>132.370832</v>
          </cell>
          <cell r="E72" t="str">
            <v>月水木金土日</v>
          </cell>
          <cell r="F72" t="str">
            <v>8:30</v>
          </cell>
          <cell r="G72" t="str">
            <v>22:00</v>
          </cell>
          <cell r="H72" t="str">
            <v/>
          </cell>
        </row>
        <row r="73">
          <cell r="B73" t="str">
            <v>河内公民館</v>
          </cell>
          <cell r="C73" t="str">
            <v>34.414515</v>
          </cell>
          <cell r="D73" t="str">
            <v>132.354536</v>
          </cell>
          <cell r="E73" t="str">
            <v>月水木金土日</v>
          </cell>
          <cell r="F73" t="str">
            <v>8:30</v>
          </cell>
          <cell r="G73" t="str">
            <v>22:00</v>
          </cell>
          <cell r="H73" t="str">
            <v/>
          </cell>
        </row>
        <row r="74">
          <cell r="B74" t="str">
            <v>皆賀公民館</v>
          </cell>
          <cell r="C74" t="str">
            <v>34.377531</v>
          </cell>
          <cell r="D74" t="str">
            <v>132.369777</v>
          </cell>
          <cell r="E74" t="str">
            <v>月水木金土日</v>
          </cell>
          <cell r="F74" t="str">
            <v>8:30</v>
          </cell>
          <cell r="G74" t="str">
            <v>22:00</v>
          </cell>
          <cell r="H74" t="str">
            <v/>
          </cell>
        </row>
        <row r="75">
          <cell r="B75" t="str">
            <v>利松公民館</v>
          </cell>
          <cell r="C75" t="str">
            <v>34.393874</v>
          </cell>
          <cell r="D75" t="str">
            <v>132.364436</v>
          </cell>
          <cell r="E75" t="str">
            <v>月水木金土日</v>
          </cell>
          <cell r="F75" t="str">
            <v>8:30</v>
          </cell>
          <cell r="G75" t="str">
            <v>22:00</v>
          </cell>
          <cell r="H75" t="str">
            <v/>
          </cell>
        </row>
        <row r="76">
          <cell r="B76" t="str">
            <v>美隅公民館</v>
          </cell>
          <cell r="C76" t="str">
            <v>34.359669</v>
          </cell>
          <cell r="D76" t="str">
            <v>132.346425</v>
          </cell>
          <cell r="E76" t="str">
            <v>月水木金土日</v>
          </cell>
          <cell r="F76" t="str">
            <v>8:30</v>
          </cell>
          <cell r="G76" t="str">
            <v>22:00</v>
          </cell>
          <cell r="H76" t="str">
            <v/>
          </cell>
        </row>
        <row r="77">
          <cell r="B77" t="str">
            <v>湯来西公民館</v>
          </cell>
          <cell r="C77" t="str">
            <v>34.474281</v>
          </cell>
          <cell r="D77" t="str">
            <v>132.243184</v>
          </cell>
          <cell r="E77" t="str">
            <v>月水木金土日</v>
          </cell>
          <cell r="F77" t="str">
            <v>8:30</v>
          </cell>
          <cell r="G77" t="str">
            <v>22:00</v>
          </cell>
          <cell r="H77" t="str">
            <v/>
          </cell>
        </row>
        <row r="78">
          <cell r="B78" t="str">
            <v>湯来南公民館</v>
          </cell>
          <cell r="C78" t="str">
            <v>34.435781</v>
          </cell>
          <cell r="D78" t="str">
            <v>132.294706</v>
          </cell>
          <cell r="E78" t="str">
            <v>月水木金土日</v>
          </cell>
          <cell r="F78" t="str">
            <v>8:30</v>
          </cell>
          <cell r="G78" t="str">
            <v>22:00</v>
          </cell>
          <cell r="H78" t="str">
            <v/>
          </cell>
        </row>
        <row r="79">
          <cell r="B79" t="str">
            <v>安芸区民文化センター</v>
          </cell>
          <cell r="C79" t="str">
            <v>34.372177</v>
          </cell>
          <cell r="D79" t="str">
            <v>132.526621</v>
          </cell>
          <cell r="E79" t="str">
            <v>火水木金土日</v>
          </cell>
          <cell r="F79" t="str">
            <v>9:00</v>
          </cell>
          <cell r="G79" t="str">
            <v>21:00</v>
          </cell>
          <cell r="H79" t="str">
            <v/>
          </cell>
        </row>
        <row r="80">
          <cell r="B80" t="str">
            <v>安佐北区民文化センター</v>
          </cell>
          <cell r="C80" t="str">
            <v>34.526048</v>
          </cell>
          <cell r="D80" t="str">
            <v>132.507714</v>
          </cell>
          <cell r="E80" t="str">
            <v>火水木金土日</v>
          </cell>
          <cell r="F80" t="str">
            <v>9:00</v>
          </cell>
          <cell r="G80" t="str">
            <v>21:00</v>
          </cell>
          <cell r="H80" t="str">
            <v/>
          </cell>
        </row>
        <row r="81">
          <cell r="B81" t="str">
            <v>安佐南区民文化センター</v>
          </cell>
          <cell r="C81" t="str">
            <v>34.451713</v>
          </cell>
          <cell r="D81" t="str">
            <v>132.474429</v>
          </cell>
          <cell r="E81" t="str">
            <v>火水木金土日</v>
          </cell>
          <cell r="F81" t="str">
            <v>9:00</v>
          </cell>
          <cell r="G81" t="str">
            <v>21:00</v>
          </cell>
          <cell r="H81" t="str">
            <v/>
          </cell>
        </row>
        <row r="82">
          <cell r="B82" t="str">
            <v>佐伯区民文化センター</v>
          </cell>
          <cell r="C82" t="str">
            <v>34.379647</v>
          </cell>
          <cell r="D82" t="str">
            <v>132.359579</v>
          </cell>
          <cell r="E82" t="str">
            <v>火水木金土日</v>
          </cell>
          <cell r="F82" t="str">
            <v>9:00</v>
          </cell>
          <cell r="G82" t="str">
            <v>21:00</v>
          </cell>
          <cell r="H82" t="str">
            <v/>
          </cell>
        </row>
        <row r="83">
          <cell r="B83" t="str">
            <v>中区民文化センター・文化創造センター</v>
          </cell>
          <cell r="C83" t="str">
            <v>34.387818</v>
          </cell>
          <cell r="D83" t="str">
            <v>132.448066</v>
          </cell>
          <cell r="E83" t="str">
            <v>月火水木金土日</v>
          </cell>
          <cell r="F83" t="str">
            <v>8:45</v>
          </cell>
          <cell r="G83" t="str">
            <v>21:15</v>
          </cell>
          <cell r="H83" t="str">
            <v/>
          </cell>
        </row>
        <row r="84">
          <cell r="B84" t="str">
            <v>西区民文化センター</v>
          </cell>
          <cell r="C84" t="str">
            <v>34.408762</v>
          </cell>
          <cell r="D84" t="str">
            <v>132.448626</v>
          </cell>
          <cell r="E84" t="str">
            <v>火水木金土日</v>
          </cell>
          <cell r="F84" t="str">
            <v>9:00</v>
          </cell>
          <cell r="G84" t="str">
            <v>21:00</v>
          </cell>
          <cell r="H84" t="str">
            <v/>
          </cell>
        </row>
        <row r="85">
          <cell r="B85" t="str">
            <v>東区民文化センター</v>
          </cell>
          <cell r="C85" t="str">
            <v>34.395688</v>
          </cell>
          <cell r="D85" t="str">
            <v>132.483188</v>
          </cell>
          <cell r="E85" t="str">
            <v>火水木金土日</v>
          </cell>
          <cell r="F85" t="str">
            <v>9:00</v>
          </cell>
          <cell r="G85" t="str">
            <v>21:00</v>
          </cell>
          <cell r="H85" t="str">
            <v/>
          </cell>
        </row>
        <row r="86">
          <cell r="B86" t="str">
            <v>南区民文化センター</v>
          </cell>
          <cell r="C86" t="str">
            <v>34.381024</v>
          </cell>
          <cell r="D86" t="str">
            <v>132.468576</v>
          </cell>
          <cell r="E86" t="str">
            <v>火水木金土日</v>
          </cell>
          <cell r="F86" t="str">
            <v>9:00</v>
          </cell>
          <cell r="G86" t="str">
            <v>21:00</v>
          </cell>
          <cell r="H86" t="str">
            <v/>
          </cell>
        </row>
        <row r="87">
          <cell r="B87" t="str">
            <v>現代美術館</v>
          </cell>
          <cell r="C87" t="str">
            <v>34.386428</v>
          </cell>
          <cell r="D87" t="str">
            <v>132.473506</v>
          </cell>
          <cell r="E87" t="str">
            <v>月火水木金土日</v>
          </cell>
          <cell r="F87" t="str">
            <v>10:00</v>
          </cell>
          <cell r="G87" t="str">
            <v>17:00</v>
          </cell>
          <cell r="H87" t="str">
            <v/>
          </cell>
        </row>
        <row r="88">
          <cell r="B88" t="str">
            <v>江波山気象館</v>
          </cell>
          <cell r="C88" t="str">
            <v>34.366282</v>
          </cell>
          <cell r="D88" t="str">
            <v>132.434855</v>
          </cell>
          <cell r="E88" t="str">
            <v>月火水木金土日</v>
          </cell>
          <cell r="F88" t="str">
            <v>8:30</v>
          </cell>
          <cell r="G88" t="str">
            <v>17:15</v>
          </cell>
          <cell r="H88" t="str">
            <v/>
          </cell>
        </row>
        <row r="89">
          <cell r="B89" t="str">
            <v>郷土資料館</v>
          </cell>
          <cell r="C89" t="str">
            <v>34.365984</v>
          </cell>
          <cell r="D89" t="str">
            <v>132.461837</v>
          </cell>
          <cell r="E89" t="str">
            <v>火水木金土日</v>
          </cell>
          <cell r="F89" t="str">
            <v>9:00</v>
          </cell>
          <cell r="G89" t="str">
            <v>17:00</v>
          </cell>
          <cell r="H89" t="str">
            <v/>
          </cell>
        </row>
        <row r="90">
          <cell r="B90" t="str">
            <v>ヌマジ交通ミュージアム
（交通科学館）</v>
          </cell>
          <cell r="C90" t="str">
            <v>34.470698</v>
          </cell>
          <cell r="D90" t="str">
            <v>132.428201</v>
          </cell>
          <cell r="E90" t="str">
            <v>月火水木金土日</v>
          </cell>
          <cell r="F90" t="str">
            <v>8:30</v>
          </cell>
          <cell r="G90" t="str">
            <v>17:15</v>
          </cell>
          <cell r="H90" t="str">
            <v/>
          </cell>
        </row>
        <row r="91">
          <cell r="B91" t="str">
            <v>広島城</v>
          </cell>
          <cell r="C91" t="str">
            <v>34.402778</v>
          </cell>
          <cell r="D91" t="str">
            <v>132.459099</v>
          </cell>
          <cell r="E91" t="str">
            <v>月火水木金土日</v>
          </cell>
          <cell r="F91" t="str">
            <v>9:00</v>
          </cell>
          <cell r="G91" t="str">
            <v>18:00</v>
          </cell>
          <cell r="H91" t="str">
            <v/>
          </cell>
        </row>
        <row r="92">
          <cell r="B92" t="str">
            <v>文化交流会館</v>
          </cell>
          <cell r="C92" t="str">
            <v>34.388412</v>
          </cell>
          <cell r="D92" t="str">
            <v>132.448777</v>
          </cell>
          <cell r="E92" t="str">
            <v>月火水木金土日</v>
          </cell>
          <cell r="F92">
            <v>0</v>
          </cell>
          <cell r="G92" t="str">
            <v>24:00</v>
          </cell>
          <cell r="H92" t="str">
            <v/>
          </cell>
        </row>
        <row r="93">
          <cell r="B93" t="str">
            <v>こども文化科学館</v>
          </cell>
          <cell r="C93" t="str">
            <v>34.398518</v>
          </cell>
          <cell r="D93" t="str">
            <v>132.453728</v>
          </cell>
          <cell r="E93" t="str">
            <v>月火水木金土日</v>
          </cell>
          <cell r="F93" t="str">
            <v>9:00</v>
          </cell>
          <cell r="G93" t="str">
            <v>17:00</v>
          </cell>
          <cell r="H93" t="str">
            <v/>
          </cell>
        </row>
        <row r="94">
          <cell r="B94" t="str">
            <v>旧日本銀行広島支店</v>
          </cell>
          <cell r="C94" t="str">
            <v>34.391497</v>
          </cell>
          <cell r="D94" t="str">
            <v>132.456772</v>
          </cell>
          <cell r="E94" t="str">
            <v>月火水木金土日</v>
          </cell>
          <cell r="F94" t="str">
            <v>10:00</v>
          </cell>
          <cell r="G94" t="str">
            <v>17:00</v>
          </cell>
          <cell r="H94" t="str">
            <v/>
          </cell>
        </row>
        <row r="95">
          <cell r="B95" t="str">
            <v>中区スポーツセンター</v>
          </cell>
          <cell r="C95" t="str">
            <v>34.375733</v>
          </cell>
          <cell r="D95" t="str">
            <v>132.457109</v>
          </cell>
          <cell r="E95" t="str">
            <v>月火木金土日</v>
          </cell>
          <cell r="F95" t="str">
            <v>8:30</v>
          </cell>
          <cell r="G95" t="str">
            <v>21:15</v>
          </cell>
          <cell r="H95" t="str">
            <v/>
          </cell>
        </row>
        <row r="96">
          <cell r="B96" t="str">
            <v>東区スポーツセンター</v>
          </cell>
          <cell r="C96" t="str">
            <v>34.416551</v>
          </cell>
          <cell r="D96" t="str">
            <v>132.467031</v>
          </cell>
          <cell r="E96" t="str">
            <v>月水木金土日</v>
          </cell>
          <cell r="F96" t="str">
            <v>8:30</v>
          </cell>
          <cell r="G96" t="str">
            <v>21:15</v>
          </cell>
          <cell r="H96" t="str">
            <v/>
          </cell>
        </row>
        <row r="97">
          <cell r="B97" t="str">
            <v>南区スポーツセンター</v>
          </cell>
          <cell r="C97" t="str">
            <v>34.363239</v>
          </cell>
          <cell r="D97" t="str">
            <v>132.485997</v>
          </cell>
          <cell r="E97" t="str">
            <v>月水木金土日</v>
          </cell>
          <cell r="F97" t="str">
            <v>8:30</v>
          </cell>
          <cell r="G97" t="str">
            <v>21:15</v>
          </cell>
          <cell r="H97" t="str">
            <v/>
          </cell>
        </row>
        <row r="98">
          <cell r="B98" t="str">
            <v>西区スポーツセンター</v>
          </cell>
          <cell r="C98" t="str">
            <v>34.376031</v>
          </cell>
          <cell r="D98" t="str">
            <v>132.409368</v>
          </cell>
          <cell r="E98" t="str">
            <v>月火木金土日</v>
          </cell>
          <cell r="F98" t="str">
            <v>8:30</v>
          </cell>
          <cell r="G98" t="str">
            <v>21:15</v>
          </cell>
          <cell r="H98" t="str">
            <v/>
          </cell>
        </row>
        <row r="99">
          <cell r="B99" t="str">
            <v>安佐南区スポーツセンター</v>
          </cell>
          <cell r="C99" t="str">
            <v>34.469587</v>
          </cell>
          <cell r="D99" t="str">
            <v>132.413319</v>
          </cell>
          <cell r="E99" t="str">
            <v>月水木金土日</v>
          </cell>
          <cell r="F99" t="str">
            <v>8:30</v>
          </cell>
          <cell r="G99" t="str">
            <v>21:15</v>
          </cell>
          <cell r="H99" t="str">
            <v/>
          </cell>
        </row>
        <row r="100">
          <cell r="B100" t="str">
            <v>安佐北区スポーツセンター</v>
          </cell>
          <cell r="C100" t="str">
            <v>34.492561</v>
          </cell>
          <cell r="D100" t="str">
            <v>132.516545</v>
          </cell>
          <cell r="E100" t="str">
            <v>月火木金土日</v>
          </cell>
          <cell r="F100" t="str">
            <v>8:30</v>
          </cell>
          <cell r="G100" t="str">
            <v>21:15</v>
          </cell>
          <cell r="H100" t="str">
            <v/>
          </cell>
        </row>
        <row r="101">
          <cell r="B101" t="str">
            <v>安芸区スポーツセンター</v>
          </cell>
          <cell r="C101" t="str">
            <v>34.391009</v>
          </cell>
          <cell r="D101" t="str">
            <v>132.566070</v>
          </cell>
          <cell r="E101" t="str">
            <v>月火木金土日</v>
          </cell>
          <cell r="F101" t="str">
            <v>8:30</v>
          </cell>
          <cell r="G101" t="str">
            <v>21:15</v>
          </cell>
          <cell r="H101" t="str">
            <v/>
          </cell>
        </row>
        <row r="102">
          <cell r="B102" t="str">
            <v>佐伯区スポーツセンター</v>
          </cell>
          <cell r="C102" t="str">
            <v>34.359002</v>
          </cell>
          <cell r="D102" t="str">
            <v>132.356147</v>
          </cell>
          <cell r="E102" t="str">
            <v>月水木金土日</v>
          </cell>
          <cell r="F102" t="str">
            <v>8:30</v>
          </cell>
          <cell r="G102" t="str">
            <v>21:15</v>
          </cell>
          <cell r="H102" t="str">
            <v/>
          </cell>
        </row>
        <row r="103">
          <cell r="B103" t="str">
            <v>吉島屋内プール</v>
          </cell>
          <cell r="C103" t="str">
            <v>34.362224</v>
          </cell>
          <cell r="D103" t="str">
            <v>132.445632</v>
          </cell>
          <cell r="E103" t="str">
            <v>月火木金土日</v>
          </cell>
          <cell r="F103" t="str">
            <v>8:30</v>
          </cell>
          <cell r="G103" t="str">
            <v>21:15</v>
          </cell>
          <cell r="H103" t="str">
            <v/>
          </cell>
        </row>
        <row r="104">
          <cell r="B104" t="str">
            <v>東雲屋内プール</v>
          </cell>
          <cell r="C104" t="str">
            <v>34.375868</v>
          </cell>
          <cell r="D104" t="str">
            <v>132.497897</v>
          </cell>
          <cell r="E104" t="str">
            <v>月水木金土日</v>
          </cell>
          <cell r="F104" t="str">
            <v>8:30</v>
          </cell>
          <cell r="G104" t="str">
            <v>21:15</v>
          </cell>
          <cell r="H104" t="str">
            <v/>
          </cell>
        </row>
        <row r="105">
          <cell r="B105" t="str">
            <v>出島屋内プール</v>
          </cell>
          <cell r="C105" t="str">
            <v>34.357933</v>
          </cell>
          <cell r="D105" t="str">
            <v>132.451582</v>
          </cell>
          <cell r="E105" t="str">
            <v>月水木金土日</v>
          </cell>
          <cell r="F105" t="str">
            <v>8:30</v>
          </cell>
          <cell r="G105" t="str">
            <v>21:15</v>
          </cell>
          <cell r="H105" t="str">
            <v/>
          </cell>
        </row>
        <row r="106">
          <cell r="B106" t="str">
            <v>中央庭球場・バレーボール場</v>
          </cell>
          <cell r="C106" t="str">
            <v>34.398253</v>
          </cell>
          <cell r="D106" t="str">
            <v>132.460147</v>
          </cell>
          <cell r="E106" t="str">
            <v>月火木金土日</v>
          </cell>
          <cell r="F106" t="str">
            <v>8:30</v>
          </cell>
          <cell r="G106" t="str">
            <v>21:15</v>
          </cell>
          <cell r="H106" t="str">
            <v/>
          </cell>
        </row>
        <row r="107">
          <cell r="B107" t="str">
            <v>宇品体育館</v>
          </cell>
          <cell r="C107" t="str">
            <v>34.355481</v>
          </cell>
          <cell r="D107" t="str">
            <v>132.464638</v>
          </cell>
          <cell r="E107" t="str">
            <v>月水木金土日</v>
          </cell>
          <cell r="F107" t="str">
            <v>8:30</v>
          </cell>
          <cell r="G107" t="str">
            <v>21:15</v>
          </cell>
          <cell r="H107" t="str">
            <v/>
          </cell>
        </row>
        <row r="108">
          <cell r="B108" t="str">
            <v>河内体育館</v>
          </cell>
          <cell r="C108" t="str">
            <v>34.414515</v>
          </cell>
          <cell r="D108" t="str">
            <v>132.354536</v>
          </cell>
          <cell r="E108" t="str">
            <v>月水木金土日</v>
          </cell>
          <cell r="F108" t="str">
            <v>9:00</v>
          </cell>
          <cell r="G108" t="str">
            <v>22:00</v>
          </cell>
          <cell r="H108" t="str">
            <v/>
          </cell>
        </row>
        <row r="109">
          <cell r="B109" t="str">
            <v>高陽体育館</v>
          </cell>
          <cell r="C109" t="str">
            <v>34.479725</v>
          </cell>
          <cell r="D109" t="str">
            <v>132.533970</v>
          </cell>
          <cell r="E109" t="str">
            <v>月火木金土日</v>
          </cell>
          <cell r="F109" t="str">
            <v>9:00</v>
          </cell>
          <cell r="G109" t="str">
            <v>22:00</v>
          </cell>
          <cell r="H109" t="str">
            <v/>
          </cell>
        </row>
        <row r="110">
          <cell r="B110" t="str">
            <v>湯来体育館</v>
          </cell>
          <cell r="C110" t="str">
            <v>34.435930</v>
          </cell>
          <cell r="D110" t="str">
            <v>132.288797</v>
          </cell>
          <cell r="E110" t="str">
            <v>月水木金土日</v>
          </cell>
          <cell r="F110" t="str">
            <v>10:00</v>
          </cell>
          <cell r="G110" t="str">
            <v>22:00</v>
          </cell>
          <cell r="H110" t="str">
            <v/>
          </cell>
        </row>
        <row r="111">
          <cell r="B111" t="str">
            <v>吉島体育館</v>
          </cell>
          <cell r="C111" t="str">
            <v>34.371012</v>
          </cell>
          <cell r="D111" t="str">
            <v>132.445553</v>
          </cell>
          <cell r="E111" t="str">
            <v>月水木金土日</v>
          </cell>
          <cell r="F111" t="str">
            <v>10:00</v>
          </cell>
          <cell r="G111" t="str">
            <v>22:00</v>
          </cell>
          <cell r="H111" t="str">
            <v/>
          </cell>
        </row>
        <row r="112">
          <cell r="B112" t="str">
            <v>祇園運動広場</v>
          </cell>
          <cell r="C112" t="str">
            <v>34.434857</v>
          </cell>
          <cell r="D112" t="str">
            <v>132.461161</v>
          </cell>
          <cell r="E112" t="str">
            <v>月水木金土日</v>
          </cell>
          <cell r="F112" t="str">
            <v>9:00</v>
          </cell>
          <cell r="G112" t="str">
            <v>21:00</v>
          </cell>
          <cell r="H112" t="str">
            <v/>
          </cell>
        </row>
        <row r="113">
          <cell r="B113" t="str">
            <v>クアハウス湯の山</v>
          </cell>
          <cell r="C113" t="str">
            <v>34.496930</v>
          </cell>
          <cell r="D113" t="str">
            <v>132.284265</v>
          </cell>
          <cell r="E113" t="str">
            <v>月水木金土日</v>
          </cell>
          <cell r="F113" t="str">
            <v>10:00</v>
          </cell>
          <cell r="G113" t="str">
            <v>21:00</v>
          </cell>
          <cell r="H113" t="str">
            <v/>
          </cell>
        </row>
        <row r="114">
          <cell r="B114" t="str">
            <v>上河内運動広場・庭球場</v>
          </cell>
          <cell r="C114" t="str">
            <v>34.427796</v>
          </cell>
          <cell r="D114" t="str">
            <v>132.345761</v>
          </cell>
          <cell r="E114" t="str">
            <v>月水木金土日</v>
          </cell>
          <cell r="F114" t="str">
            <v>9:00</v>
          </cell>
          <cell r="G114" t="str">
            <v>18:00</v>
          </cell>
          <cell r="H114" t="str">
            <v/>
          </cell>
        </row>
        <row r="115">
          <cell r="B115" t="str">
            <v>下河内運動広場・庭球場</v>
          </cell>
          <cell r="C115" t="str">
            <v>34.423994</v>
          </cell>
          <cell r="D115" t="str">
            <v>132.316418</v>
          </cell>
          <cell r="E115" t="str">
            <v>月水木金土日</v>
          </cell>
          <cell r="F115" t="str">
            <v>9:00</v>
          </cell>
          <cell r="G115" t="str">
            <v>21:00</v>
          </cell>
          <cell r="H115" t="str">
            <v/>
          </cell>
        </row>
        <row r="116">
          <cell r="B116" t="str">
            <v>新宮苑運動広場・庭球場</v>
          </cell>
          <cell r="C116" t="str">
            <v>34.370485</v>
          </cell>
          <cell r="D116" t="str">
            <v>132.362880</v>
          </cell>
          <cell r="E116" t="str">
            <v>月水木金土日</v>
          </cell>
          <cell r="F116" t="str">
            <v>9:00</v>
          </cell>
          <cell r="G116" t="str">
            <v>18:00</v>
          </cell>
          <cell r="H116" t="str">
            <v/>
          </cell>
        </row>
        <row r="117">
          <cell r="B117" t="str">
            <v>沼田運動広場・庭球場</v>
          </cell>
          <cell r="C117" t="str">
            <v>34.474656</v>
          </cell>
          <cell r="D117" t="str">
            <v>132.399008</v>
          </cell>
          <cell r="E117" t="str">
            <v>月水木金土日</v>
          </cell>
          <cell r="F117" t="str">
            <v>9:00</v>
          </cell>
          <cell r="G117" t="str">
            <v>18:00</v>
          </cell>
          <cell r="H117" t="str">
            <v/>
          </cell>
        </row>
        <row r="118">
          <cell r="B118" t="str">
            <v>戸坂運動広場・庭球場</v>
          </cell>
          <cell r="C118" t="str">
            <v>34.424527</v>
          </cell>
          <cell r="D118" t="str">
            <v>132.501595</v>
          </cell>
          <cell r="E118" t="str">
            <v>月水木金土日</v>
          </cell>
          <cell r="F118" t="str">
            <v>9:00</v>
          </cell>
          <cell r="G118" t="str">
            <v>21:00</v>
          </cell>
          <cell r="H118" t="str">
            <v/>
          </cell>
        </row>
        <row r="119">
          <cell r="B119" t="str">
            <v>南観音運動広場・庭球場</v>
          </cell>
          <cell r="C119" t="str">
            <v>34.376112</v>
          </cell>
          <cell r="D119" t="str">
            <v>132.419859</v>
          </cell>
          <cell r="E119" t="str">
            <v>月火木金土日</v>
          </cell>
          <cell r="F119" t="str">
            <v>8:30</v>
          </cell>
          <cell r="G119" t="str">
            <v>18:00</v>
          </cell>
          <cell r="H119" t="str">
            <v/>
          </cell>
        </row>
        <row r="120">
          <cell r="B120" t="str">
            <v>湯来運動広場・庭球場</v>
          </cell>
          <cell r="C120" t="str">
            <v>34.492428</v>
          </cell>
          <cell r="D120" t="str">
            <v>132.279183</v>
          </cell>
          <cell r="E120" t="str">
            <v>月水木金土日</v>
          </cell>
          <cell r="F120" t="str">
            <v>10:00</v>
          </cell>
          <cell r="G120" t="str">
            <v>22:00</v>
          </cell>
          <cell r="H120" t="str">
            <v/>
          </cell>
        </row>
        <row r="121">
          <cell r="B121" t="str">
            <v>湯来南運動広場・庭球場</v>
          </cell>
          <cell r="C121" t="str">
            <v>34.435992</v>
          </cell>
          <cell r="D121" t="str">
            <v>132.290334</v>
          </cell>
          <cell r="E121" t="str">
            <v>月水木金土日</v>
          </cell>
          <cell r="F121" t="str">
            <v>10:00</v>
          </cell>
          <cell r="G121" t="str">
            <v>22:00</v>
          </cell>
          <cell r="H121" t="str">
            <v/>
          </cell>
        </row>
        <row r="122">
          <cell r="B122" t="str">
            <v>広島平和記念資料館</v>
          </cell>
          <cell r="C122" t="str">
            <v>34.391803</v>
          </cell>
          <cell r="D122" t="str">
            <v>132.452168</v>
          </cell>
          <cell r="E122" t="str">
            <v>月火水木金土日</v>
          </cell>
          <cell r="F122" t="str">
            <v>8:30</v>
          </cell>
          <cell r="G122" t="str">
            <v>18:00</v>
          </cell>
          <cell r="H122" t="str">
            <v/>
          </cell>
        </row>
        <row r="123">
          <cell r="B123" t="str">
            <v>広島国際会議場</v>
          </cell>
          <cell r="C123" t="str">
            <v>34.392084</v>
          </cell>
          <cell r="D123" t="str">
            <v>132.451001</v>
          </cell>
          <cell r="E123" t="str">
            <v>月火水木金土日</v>
          </cell>
          <cell r="F123" t="str">
            <v>9:00</v>
          </cell>
          <cell r="G123" t="str">
            <v>21:00</v>
          </cell>
          <cell r="H123" t="str">
            <v/>
          </cell>
        </row>
        <row r="124">
          <cell r="B124" t="str">
            <v>広島市留学生会館</v>
          </cell>
          <cell r="C124" t="str">
            <v>34.393904</v>
          </cell>
          <cell r="D124" t="str">
            <v>132.477506</v>
          </cell>
          <cell r="E124" t="str">
            <v>火水木金土日</v>
          </cell>
          <cell r="F124" t="str">
            <v>9:00</v>
          </cell>
          <cell r="G124" t="str">
            <v>21:00</v>
          </cell>
          <cell r="H124" t="str">
            <v/>
          </cell>
        </row>
        <row r="125">
          <cell r="B125" t="str">
            <v>西地域交流センター</v>
          </cell>
          <cell r="C125" t="str">
            <v>34.396039</v>
          </cell>
          <cell r="D125" t="str">
            <v>132.434510</v>
          </cell>
          <cell r="E125" t="str">
            <v>月水木金土日</v>
          </cell>
          <cell r="F125" t="str">
            <v>8:30</v>
          </cell>
          <cell r="G125" t="str">
            <v>21:30</v>
          </cell>
          <cell r="H125" t="str">
            <v/>
          </cell>
        </row>
        <row r="126">
          <cell r="B126" t="str">
            <v>東地域交流センター</v>
          </cell>
          <cell r="C126" t="str">
            <v>34.395334</v>
          </cell>
          <cell r="D126" t="str">
            <v>132.482482</v>
          </cell>
          <cell r="E126" t="str">
            <v>月水木金土日</v>
          </cell>
          <cell r="F126" t="str">
            <v>8:30</v>
          </cell>
          <cell r="G126" t="str">
            <v>21:30</v>
          </cell>
          <cell r="H126" t="str">
            <v/>
          </cell>
        </row>
        <row r="127">
          <cell r="B127" t="str">
            <v>男女共同参画推進センター</v>
          </cell>
          <cell r="C127" t="str">
            <v>34.383759</v>
          </cell>
          <cell r="D127" t="str">
            <v>132.453382</v>
          </cell>
          <cell r="E127" t="str">
            <v>火水木金土日</v>
          </cell>
          <cell r="F127" t="str">
            <v>9:00</v>
          </cell>
          <cell r="G127" t="str">
            <v>21:00</v>
          </cell>
          <cell r="H127" t="str">
            <v/>
          </cell>
        </row>
        <row r="128">
          <cell r="B128" t="str">
            <v>広島市総合福祉センター</v>
          </cell>
          <cell r="C128" t="str">
            <v>34.395567</v>
          </cell>
          <cell r="D128" t="str">
            <v>132.475668</v>
          </cell>
          <cell r="E128" t="str">
            <v>月火水木金土日</v>
          </cell>
          <cell r="F128" t="str">
            <v>8:30</v>
          </cell>
          <cell r="G128" t="str">
            <v>21:00</v>
          </cell>
          <cell r="H128" t="str">
            <v/>
          </cell>
        </row>
        <row r="129">
          <cell r="B129" t="str">
            <v>広島市湯来福祉
会館</v>
          </cell>
          <cell r="C129" t="str">
            <v>34.491060</v>
          </cell>
          <cell r="D129" t="str">
            <v>132.278172</v>
          </cell>
          <cell r="E129" t="str">
            <v>月火水木金土日</v>
          </cell>
          <cell r="F129" t="str">
            <v>8:30</v>
          </cell>
          <cell r="G129" t="str">
            <v>22:00</v>
          </cell>
          <cell r="H129" t="str">
            <v/>
          </cell>
        </row>
        <row r="130">
          <cell r="B130" t="str">
            <v>中央老人福祉センター</v>
          </cell>
          <cell r="C130" t="str">
            <v>34.405524</v>
          </cell>
          <cell r="D130" t="str">
            <v>132.458140</v>
          </cell>
          <cell r="E130" t="str">
            <v>月水木金土日</v>
          </cell>
          <cell r="F130" t="str">
            <v>9:00</v>
          </cell>
          <cell r="G130" t="str">
            <v>17:00</v>
          </cell>
          <cell r="H130" t="str">
            <v/>
          </cell>
        </row>
        <row r="131">
          <cell r="B131" t="str">
            <v>東雲老人福祉センター</v>
          </cell>
          <cell r="C131" t="str">
            <v>34.376184</v>
          </cell>
          <cell r="D131" t="str">
            <v>132.497993</v>
          </cell>
          <cell r="E131" t="str">
            <v>月水木金土日</v>
          </cell>
          <cell r="F131" t="str">
            <v>9:00</v>
          </cell>
          <cell r="G131" t="str">
            <v>17:00</v>
          </cell>
          <cell r="H131" t="str">
            <v/>
          </cell>
        </row>
        <row r="132">
          <cell r="B132" t="str">
            <v>南観音老人福祉センター</v>
          </cell>
          <cell r="C132" t="str">
            <v>34.381240</v>
          </cell>
          <cell r="D132" t="str">
            <v>132.428872</v>
          </cell>
          <cell r="E132" t="str">
            <v>月水木金土日</v>
          </cell>
          <cell r="F132" t="str">
            <v>9:00</v>
          </cell>
          <cell r="G132" t="str">
            <v>17:00</v>
          </cell>
          <cell r="H132" t="str">
            <v/>
          </cell>
        </row>
        <row r="133">
          <cell r="B133" t="str">
            <v>吉島老人いこいの家</v>
          </cell>
          <cell r="C133" t="str">
            <v>34.362094</v>
          </cell>
          <cell r="D133" t="str">
            <v>132.445931</v>
          </cell>
          <cell r="E133" t="str">
            <v>月水木金土日</v>
          </cell>
          <cell r="F133" t="str">
            <v>9:00</v>
          </cell>
          <cell r="G133" t="str">
            <v>17:00</v>
          </cell>
          <cell r="H133" t="str">
            <v/>
          </cell>
        </row>
        <row r="134">
          <cell r="B134" t="str">
            <v>宇品老人いこいの家</v>
          </cell>
          <cell r="C134" t="str">
            <v>34.358352</v>
          </cell>
          <cell r="D134" t="str">
            <v>132.463204</v>
          </cell>
          <cell r="E134" t="str">
            <v>月水木金土日</v>
          </cell>
          <cell r="F134" t="str">
            <v>9:00</v>
          </cell>
          <cell r="G134" t="str">
            <v>17:00</v>
          </cell>
          <cell r="H134" t="str">
            <v/>
          </cell>
        </row>
        <row r="135">
          <cell r="B135" t="str">
            <v>草津老人いこいの家</v>
          </cell>
          <cell r="C135" t="str">
            <v>34.376215</v>
          </cell>
          <cell r="D135" t="str">
            <v>132.402908</v>
          </cell>
          <cell r="E135" t="str">
            <v>月水木金土日</v>
          </cell>
          <cell r="F135" t="str">
            <v>9:00</v>
          </cell>
          <cell r="G135" t="str">
            <v>17:00</v>
          </cell>
          <cell r="H135" t="str">
            <v/>
          </cell>
        </row>
        <row r="136">
          <cell r="B136" t="str">
            <v>佐東老人いこいの家</v>
          </cell>
          <cell r="C136" t="str">
            <v>34.471604</v>
          </cell>
          <cell r="D136" t="str">
            <v>132.482629</v>
          </cell>
          <cell r="E136" t="str">
            <v>月水木金土日</v>
          </cell>
          <cell r="F136" t="str">
            <v>9:00</v>
          </cell>
          <cell r="G136" t="str">
            <v>17:00</v>
          </cell>
          <cell r="H136" t="str">
            <v/>
          </cell>
        </row>
        <row r="137">
          <cell r="B137" t="str">
            <v>沼田老人いこいの家</v>
          </cell>
          <cell r="C137" t="str">
            <v>34.462507</v>
          </cell>
          <cell r="D137" t="str">
            <v>132.409190</v>
          </cell>
          <cell r="E137" t="str">
            <v>月水木金土日</v>
          </cell>
          <cell r="F137" t="str">
            <v>9:00</v>
          </cell>
          <cell r="G137" t="str">
            <v>17:00</v>
          </cell>
          <cell r="H137" t="str">
            <v/>
          </cell>
        </row>
        <row r="138">
          <cell r="B138" t="str">
            <v>老人いこいの家中央荘</v>
          </cell>
          <cell r="C138" t="str">
            <v>34.375414</v>
          </cell>
          <cell r="D138" t="str">
            <v>132.357396</v>
          </cell>
          <cell r="E138" t="str">
            <v>月水木金土日</v>
          </cell>
          <cell r="F138" t="str">
            <v>9:00</v>
          </cell>
          <cell r="G138" t="str">
            <v>17:00</v>
          </cell>
          <cell r="H138" t="str">
            <v/>
          </cell>
        </row>
        <row r="139">
          <cell r="B139" t="str">
            <v>老人いこいの家八幡荘</v>
          </cell>
          <cell r="C139" t="str">
            <v>34.394928</v>
          </cell>
          <cell r="D139" t="str">
            <v>132.361313</v>
          </cell>
          <cell r="E139" t="str">
            <v>月水木金土日</v>
          </cell>
          <cell r="F139" t="str">
            <v>9:00</v>
          </cell>
          <cell r="G139" t="str">
            <v>17:00</v>
          </cell>
          <cell r="H139" t="str">
            <v/>
          </cell>
        </row>
        <row r="140">
          <cell r="B140" t="str">
            <v>老人いこいの家五日市荘</v>
          </cell>
          <cell r="C140" t="str">
            <v>34.369843</v>
          </cell>
          <cell r="D140" t="str">
            <v>132.362460</v>
          </cell>
          <cell r="E140" t="str">
            <v>月水木金土日</v>
          </cell>
          <cell r="F140" t="str">
            <v>9:00</v>
          </cell>
          <cell r="G140" t="str">
            <v>17:00</v>
          </cell>
          <cell r="H140" t="str">
            <v/>
          </cell>
        </row>
        <row r="141">
          <cell r="B141" t="str">
            <v>老人いこいの家美隅荘</v>
          </cell>
          <cell r="C141" t="str">
            <v>34.363587</v>
          </cell>
          <cell r="D141" t="str">
            <v>132.346335</v>
          </cell>
          <cell r="E141" t="str">
            <v>月水木金土日</v>
          </cell>
          <cell r="F141" t="str">
            <v>9:00</v>
          </cell>
          <cell r="G141" t="str">
            <v>17:00</v>
          </cell>
          <cell r="H141" t="str">
            <v/>
          </cell>
        </row>
        <row r="142">
          <cell r="B142" t="str">
            <v>老人いこいの家楽々荘</v>
          </cell>
          <cell r="C142" t="str">
            <v>34.361195</v>
          </cell>
          <cell r="D142" t="str">
            <v>132.353443</v>
          </cell>
          <cell r="E142" t="str">
            <v>月水木金土日</v>
          </cell>
          <cell r="F142" t="str">
            <v>9:00</v>
          </cell>
          <cell r="G142" t="str">
            <v>17:00</v>
          </cell>
          <cell r="H142" t="str">
            <v/>
          </cell>
        </row>
        <row r="143">
          <cell r="B143" t="str">
            <v>船越老人いこいの家鼓が浦荘</v>
          </cell>
          <cell r="C143" t="str">
            <v>34.374621</v>
          </cell>
          <cell r="D143" t="str">
            <v>132.525458</v>
          </cell>
          <cell r="E143" t="str">
            <v>月水木金土日</v>
          </cell>
          <cell r="F143" t="str">
            <v>9:00</v>
          </cell>
          <cell r="G143" t="str">
            <v>17:00</v>
          </cell>
          <cell r="H143" t="str">
            <v/>
          </cell>
        </row>
        <row r="144">
          <cell r="B144" t="str">
            <v>矢野老人いこいの家清風荘</v>
          </cell>
          <cell r="C144" t="str">
            <v>34.349978</v>
          </cell>
          <cell r="D144" t="str">
            <v>132.535184</v>
          </cell>
          <cell r="E144" t="str">
            <v>月水木金土日</v>
          </cell>
          <cell r="F144" t="str">
            <v>9:00</v>
          </cell>
          <cell r="G144" t="str">
            <v>17:00</v>
          </cell>
          <cell r="H144" t="str">
            <v/>
          </cell>
        </row>
        <row r="145">
          <cell r="B145" t="str">
            <v>老人いこいの家坪井荘</v>
          </cell>
          <cell r="C145" t="str">
            <v>34.373899</v>
          </cell>
          <cell r="D145" t="str">
            <v>132.350176</v>
          </cell>
          <cell r="E145" t="str">
            <v>月水木金土日</v>
          </cell>
          <cell r="F145" t="str">
            <v>9:00</v>
          </cell>
          <cell r="G145" t="str">
            <v>17:00</v>
          </cell>
          <cell r="H145" t="str">
            <v/>
          </cell>
        </row>
        <row r="146">
          <cell r="B146" t="str">
            <v>老人いこいの家倉重荘</v>
          </cell>
          <cell r="C146" t="str">
            <v>34.383772</v>
          </cell>
          <cell r="D146" t="str">
            <v>132.348561</v>
          </cell>
          <cell r="E146" t="str">
            <v>月水木金土日</v>
          </cell>
          <cell r="F146" t="str">
            <v>9:00</v>
          </cell>
          <cell r="G146" t="str">
            <v>17:00</v>
          </cell>
          <cell r="H146" t="str">
            <v/>
          </cell>
        </row>
        <row r="147">
          <cell r="B147" t="str">
            <v>老人いこいの家さつき荘</v>
          </cell>
          <cell r="C147" t="str">
            <v>34.430487</v>
          </cell>
          <cell r="D147" t="str">
            <v>132.404158</v>
          </cell>
          <cell r="E147" t="str">
            <v>月水木金土日</v>
          </cell>
          <cell r="F147" t="str">
            <v>9:00</v>
          </cell>
          <cell r="G147" t="str">
            <v>17:00</v>
          </cell>
          <cell r="H147" t="str">
            <v/>
          </cell>
        </row>
        <row r="148">
          <cell r="B148" t="str">
            <v>老人いこいの家窓山荘</v>
          </cell>
          <cell r="C148" t="str">
            <v>34.414526</v>
          </cell>
          <cell r="D148" t="str">
            <v>132.353953</v>
          </cell>
          <cell r="E148" t="str">
            <v>月水木金土日</v>
          </cell>
          <cell r="F148" t="str">
            <v>9:00</v>
          </cell>
          <cell r="G148" t="str">
            <v>17:00</v>
          </cell>
          <cell r="H148" t="str">
            <v/>
          </cell>
        </row>
        <row r="149">
          <cell r="B149" t="str">
            <v>老人いこいの家新宮山荘</v>
          </cell>
          <cell r="C149" t="str">
            <v>34.408999</v>
          </cell>
          <cell r="D149" t="str">
            <v>132.370926</v>
          </cell>
          <cell r="E149" t="str">
            <v>月水木金土日</v>
          </cell>
          <cell r="F149" t="str">
            <v>9:00</v>
          </cell>
          <cell r="G149" t="str">
            <v>17:00</v>
          </cell>
          <cell r="H149" t="str">
            <v/>
          </cell>
        </row>
        <row r="150">
          <cell r="B150" t="str">
            <v>広島市心身障害者福祉センター</v>
          </cell>
          <cell r="C150" t="str">
            <v>34.401510</v>
          </cell>
          <cell r="D150" t="str">
            <v>132.482288</v>
          </cell>
          <cell r="E150" t="str">
            <v>月火水木金土日</v>
          </cell>
          <cell r="F150" t="str">
            <v>9:00</v>
          </cell>
          <cell r="G150" t="str">
            <v>21:00</v>
          </cell>
          <cell r="H150" t="str">
            <v/>
          </cell>
        </row>
        <row r="151">
          <cell r="B151" t="str">
            <v>広島市西部障害者デイサービスセンター</v>
          </cell>
          <cell r="C151" t="str">
            <v>34.363193</v>
          </cell>
          <cell r="D151" t="str">
            <v>132.381955</v>
          </cell>
          <cell r="E151" t="str">
            <v>月火水木金土</v>
          </cell>
          <cell r="F151" t="str">
            <v>8:30</v>
          </cell>
          <cell r="G151" t="str">
            <v>17:15</v>
          </cell>
          <cell r="H151" t="str">
            <v/>
          </cell>
        </row>
        <row r="152">
          <cell r="B152" t="str">
            <v>広島市東部障害者デイサービスセンター</v>
          </cell>
          <cell r="C152" t="str">
            <v>34.372159</v>
          </cell>
          <cell r="D152" t="str">
            <v>132.526724</v>
          </cell>
          <cell r="E152" t="str">
            <v>月火水木金土</v>
          </cell>
          <cell r="F152" t="str">
            <v>8:30</v>
          </cell>
          <cell r="G152" t="str">
            <v>17:15</v>
          </cell>
          <cell r="H152" t="str">
            <v/>
          </cell>
        </row>
        <row r="153">
          <cell r="B153" t="str">
            <v>広島原爆被爆者療養研究センター 神田山荘</v>
          </cell>
          <cell r="C153" t="str">
            <v>34.419912</v>
          </cell>
          <cell r="D153" t="str">
            <v>132.471986</v>
          </cell>
          <cell r="E153" t="str">
            <v>月火水木金土日</v>
          </cell>
          <cell r="F153" t="str">
            <v>9:00</v>
          </cell>
          <cell r="G153" t="str">
            <v>20:00</v>
          </cell>
          <cell r="H153" t="str">
            <v/>
          </cell>
        </row>
        <row r="154">
          <cell r="B154" t="str">
            <v>広島原爆養護ホーム 舟入むつみ園</v>
          </cell>
          <cell r="C154" t="str">
            <v>34.385664</v>
          </cell>
          <cell r="D154" t="str">
            <v>132.438900</v>
          </cell>
          <cell r="E154" t="str">
            <v>月火水木金</v>
          </cell>
          <cell r="F154" t="str">
            <v>8:30</v>
          </cell>
          <cell r="G154" t="str">
            <v>17:15</v>
          </cell>
          <cell r="H154" t="str">
            <v/>
          </cell>
        </row>
        <row r="155">
          <cell r="B155" t="str">
            <v>広島原爆養護ホーム 神田山やすらぎ園</v>
          </cell>
          <cell r="C155" t="str">
            <v>34.418611</v>
          </cell>
          <cell r="D155" t="str">
            <v>132.473091</v>
          </cell>
          <cell r="E155" t="str">
            <v>月火水木金</v>
          </cell>
          <cell r="F155" t="str">
            <v>8:30</v>
          </cell>
          <cell r="G155" t="str">
            <v>17:15</v>
          </cell>
          <cell r="H155" t="str">
            <v/>
          </cell>
        </row>
        <row r="156">
          <cell r="B156" t="str">
            <v>広島原爆養護ホーム 倉掛のぞみ園</v>
          </cell>
          <cell r="C156" t="str">
            <v>34.474121</v>
          </cell>
          <cell r="D156" t="str">
            <v>132.532142</v>
          </cell>
          <cell r="E156" t="str">
            <v>月火水木金</v>
          </cell>
          <cell r="F156" t="str">
            <v>8:30</v>
          </cell>
          <cell r="G156" t="str">
            <v>17:15</v>
          </cell>
          <cell r="H156" t="str">
            <v/>
          </cell>
        </row>
        <row r="157">
          <cell r="B157" t="str">
            <v>富士見町保健所</v>
          </cell>
          <cell r="C157" t="str">
            <v>34.385888</v>
          </cell>
          <cell r="D157" t="str">
            <v>132.461498</v>
          </cell>
          <cell r="E157" t="str">
            <v>月火水木金</v>
          </cell>
          <cell r="F157" t="str">
            <v>8:30</v>
          </cell>
          <cell r="G157" t="str">
            <v>17:15</v>
          </cell>
          <cell r="H157" t="str">
            <v/>
          </cell>
        </row>
        <row r="158">
          <cell r="B158" t="str">
            <v>安芸市民病院</v>
          </cell>
          <cell r="C158" t="str">
            <v>34.392537</v>
          </cell>
          <cell r="D158" t="str">
            <v>132.552582</v>
          </cell>
          <cell r="E158" t="str">
            <v>月火水木金土日</v>
          </cell>
          <cell r="F158">
            <v>0</v>
          </cell>
          <cell r="G158" t="str">
            <v>24:00</v>
          </cell>
          <cell r="H158" t="str">
            <v/>
          </cell>
        </row>
        <row r="159">
          <cell r="B159" t="str">
            <v>健康づくりセンター</v>
          </cell>
          <cell r="C159" t="str">
            <v>34.376268</v>
          </cell>
          <cell r="D159" t="str">
            <v>132.457400</v>
          </cell>
          <cell r="E159" t="str">
            <v>火水木金土日</v>
          </cell>
          <cell r="F159" t="str">
            <v>8:30</v>
          </cell>
          <cell r="G159" t="str">
            <v>17:15</v>
          </cell>
          <cell r="H159" t="str">
            <v/>
          </cell>
        </row>
        <row r="160">
          <cell r="B160" t="str">
            <v>五日市火葬場</v>
          </cell>
          <cell r="C160" t="str">
            <v>34.400090</v>
          </cell>
          <cell r="D160" t="str">
            <v>132.335503</v>
          </cell>
          <cell r="E160" t="str">
            <v>月火水木金土日</v>
          </cell>
          <cell r="F160" t="str">
            <v>9:30</v>
          </cell>
          <cell r="G160" t="str">
            <v>16:00</v>
          </cell>
          <cell r="H160" t="str">
            <v/>
          </cell>
        </row>
        <row r="161">
          <cell r="B161" t="str">
            <v>永安館</v>
          </cell>
          <cell r="C161" t="str">
            <v>34.403341</v>
          </cell>
          <cell r="D161" t="str">
            <v>132.492498</v>
          </cell>
          <cell r="E161" t="str">
            <v>月火水木金土日</v>
          </cell>
          <cell r="F161" t="str">
            <v>9:30</v>
          </cell>
          <cell r="G161" t="str">
            <v>16:00</v>
          </cell>
          <cell r="H161" t="str">
            <v/>
          </cell>
        </row>
        <row r="162">
          <cell r="B162" t="str">
            <v>広島市民病院</v>
          </cell>
          <cell r="C162" t="str">
            <v>34.397777</v>
          </cell>
          <cell r="D162" t="str">
            <v>132.459922</v>
          </cell>
          <cell r="E162" t="str">
            <v>月火水木金土日</v>
          </cell>
          <cell r="F162">
            <v>0</v>
          </cell>
          <cell r="G162" t="str">
            <v>24:00</v>
          </cell>
          <cell r="H162" t="str">
            <v/>
          </cell>
        </row>
        <row r="163">
          <cell r="B163" t="str">
            <v>舟入市民病院</v>
          </cell>
          <cell r="C163" t="str">
            <v>34.386029</v>
          </cell>
          <cell r="D163" t="str">
            <v>132.439782</v>
          </cell>
          <cell r="E163" t="str">
            <v>月火水木金土日</v>
          </cell>
          <cell r="F163">
            <v>0</v>
          </cell>
          <cell r="G163" t="str">
            <v>24:00</v>
          </cell>
          <cell r="H163" t="str">
            <v/>
          </cell>
        </row>
        <row r="164">
          <cell r="B164" t="str">
            <v>リハビリテーション病院</v>
          </cell>
          <cell r="C164" t="str">
            <v>34.449352</v>
          </cell>
          <cell r="D164" t="str">
            <v>132.383484</v>
          </cell>
          <cell r="E164" t="str">
            <v>月火水木金土日</v>
          </cell>
          <cell r="F164">
            <v>0</v>
          </cell>
          <cell r="G164" t="str">
            <v>24:00</v>
          </cell>
          <cell r="H164" t="str">
            <v/>
          </cell>
        </row>
        <row r="165">
          <cell r="B165" t="str">
            <v>安佐市民病院</v>
          </cell>
          <cell r="C165" t="str">
            <v>34.506189</v>
          </cell>
          <cell r="D165" t="str">
            <v>132.515913</v>
          </cell>
          <cell r="E165" t="str">
            <v>月火水木金土日</v>
          </cell>
          <cell r="F165">
            <v>0</v>
          </cell>
          <cell r="G165" t="str">
            <v>24:00</v>
          </cell>
          <cell r="H165" t="str">
            <v/>
          </cell>
        </row>
        <row r="166">
          <cell r="B166" t="str">
            <v xml:space="preserve">基町保育園 </v>
          </cell>
          <cell r="C166" t="str">
            <v>34.402315</v>
          </cell>
          <cell r="D166" t="str">
            <v>132.455968</v>
          </cell>
          <cell r="E166" t="str">
            <v>月火水木金土</v>
          </cell>
          <cell r="F166" t="str">
            <v>7:30</v>
          </cell>
          <cell r="G166" t="str">
            <v>19:30</v>
          </cell>
          <cell r="H166" t="str">
            <v/>
          </cell>
        </row>
        <row r="167">
          <cell r="B167" t="str">
            <v>大町第二保育園</v>
          </cell>
          <cell r="C167" t="str">
            <v>34.456637</v>
          </cell>
          <cell r="D167" t="str">
            <v>132.462908</v>
          </cell>
          <cell r="E167" t="str">
            <v>月火水木金土</v>
          </cell>
          <cell r="F167" t="str">
            <v>7:30</v>
          </cell>
          <cell r="G167" t="str">
            <v>19:30</v>
          </cell>
          <cell r="H167" t="str">
            <v/>
          </cell>
        </row>
        <row r="168">
          <cell r="B168" t="str">
            <v>阿戸認定こども園</v>
          </cell>
          <cell r="C168" t="str">
            <v>34.383644</v>
          </cell>
          <cell r="D168" t="str">
            <v>132.626470</v>
          </cell>
          <cell r="E168" t="str">
            <v>月火水木金土</v>
          </cell>
          <cell r="F168" t="str">
            <v>7:30</v>
          </cell>
          <cell r="G168" t="str">
            <v>18:30</v>
          </cell>
          <cell r="H168" t="str">
            <v/>
          </cell>
        </row>
        <row r="169">
          <cell r="B169" t="str">
            <v>竹屋保育園</v>
          </cell>
          <cell r="C169" t="str">
            <v>34.384716</v>
          </cell>
          <cell r="D169" t="str">
            <v>132.466278</v>
          </cell>
          <cell r="E169" t="str">
            <v>月火水木金土</v>
          </cell>
          <cell r="F169" t="str">
            <v>7:30</v>
          </cell>
          <cell r="G169" t="str">
            <v>18:30</v>
          </cell>
          <cell r="H169" t="str">
            <v/>
          </cell>
        </row>
        <row r="170">
          <cell r="B170" t="str">
            <v>吉島保育園</v>
          </cell>
          <cell r="C170" t="str">
            <v>34.371326</v>
          </cell>
          <cell r="D170" t="str">
            <v>132.445831</v>
          </cell>
          <cell r="E170" t="str">
            <v>月火水木金土</v>
          </cell>
          <cell r="F170" t="str">
            <v>7:30</v>
          </cell>
          <cell r="G170" t="str">
            <v>19:30</v>
          </cell>
          <cell r="H170" t="str">
            <v/>
          </cell>
        </row>
        <row r="171">
          <cell r="B171" t="str">
            <v>本川保育園</v>
          </cell>
          <cell r="C171" t="str">
            <v>34.395189</v>
          </cell>
          <cell r="D171" t="str">
            <v>132.449950</v>
          </cell>
          <cell r="E171" t="str">
            <v>月火水木金土</v>
          </cell>
          <cell r="F171" t="str">
            <v>7:30</v>
          </cell>
          <cell r="G171" t="str">
            <v>19:30</v>
          </cell>
          <cell r="H171" t="str">
            <v/>
          </cell>
        </row>
        <row r="172">
          <cell r="B172" t="str">
            <v>神崎保育園</v>
          </cell>
          <cell r="C172" t="str">
            <v>34.385180</v>
          </cell>
          <cell r="D172" t="str">
            <v>132.444876</v>
          </cell>
          <cell r="E172" t="str">
            <v>月火水木金土</v>
          </cell>
          <cell r="F172" t="str">
            <v>7:30</v>
          </cell>
          <cell r="G172" t="str">
            <v>19:30</v>
          </cell>
          <cell r="H172" t="str">
            <v/>
          </cell>
        </row>
        <row r="173">
          <cell r="B173" t="str">
            <v>舟入保育園</v>
          </cell>
          <cell r="C173" t="str">
            <v>34.375458</v>
          </cell>
          <cell r="D173" t="str">
            <v>132.438464</v>
          </cell>
          <cell r="E173" t="str">
            <v>月火水木金土</v>
          </cell>
          <cell r="F173" t="str">
            <v>7:30</v>
          </cell>
          <cell r="G173" t="str">
            <v>19:30</v>
          </cell>
          <cell r="H173" t="str">
            <v/>
          </cell>
        </row>
        <row r="174">
          <cell r="B174" t="str">
            <v>江波保育園</v>
          </cell>
          <cell r="C174" t="str">
            <v>34.365813</v>
          </cell>
          <cell r="D174" t="str">
            <v>132.437735</v>
          </cell>
          <cell r="E174" t="str">
            <v>月火水木金土</v>
          </cell>
          <cell r="F174" t="str">
            <v>7:30</v>
          </cell>
          <cell r="G174" t="str">
            <v>18:30</v>
          </cell>
          <cell r="H174" t="str">
            <v/>
          </cell>
        </row>
        <row r="175">
          <cell r="B175" t="str">
            <v>江波第二保育園</v>
          </cell>
          <cell r="C175" t="str">
            <v>34.370231</v>
          </cell>
          <cell r="D175" t="str">
            <v>132.438355</v>
          </cell>
          <cell r="E175" t="str">
            <v>月火水木金土</v>
          </cell>
          <cell r="F175" t="str">
            <v>7:30</v>
          </cell>
          <cell r="G175" t="str">
            <v>18:30</v>
          </cell>
          <cell r="H175" t="str">
            <v/>
          </cell>
        </row>
        <row r="176">
          <cell r="B176" t="str">
            <v>福木保育園</v>
          </cell>
          <cell r="C176" t="str">
            <v>34.446325</v>
          </cell>
          <cell r="D176" t="str">
            <v>132.535096</v>
          </cell>
          <cell r="E176" t="str">
            <v>月火水木金土</v>
          </cell>
          <cell r="F176" t="str">
            <v>7:30</v>
          </cell>
          <cell r="G176" t="str">
            <v>18:30</v>
          </cell>
          <cell r="H176" t="str">
            <v/>
          </cell>
        </row>
        <row r="177">
          <cell r="B177" t="str">
            <v>温品保育園</v>
          </cell>
          <cell r="C177" t="str">
            <v>34.412811</v>
          </cell>
          <cell r="D177" t="str">
            <v>132.505071</v>
          </cell>
          <cell r="E177" t="str">
            <v>月火水木金土</v>
          </cell>
          <cell r="F177" t="str">
            <v>7:30</v>
          </cell>
          <cell r="G177" t="str">
            <v>19:30</v>
          </cell>
          <cell r="H177" t="str">
            <v/>
          </cell>
        </row>
        <row r="178">
          <cell r="B178" t="str">
            <v>戸坂保育園</v>
          </cell>
          <cell r="C178" t="str">
            <v>34.437141</v>
          </cell>
          <cell r="D178" t="str">
            <v>132.486897</v>
          </cell>
          <cell r="E178" t="str">
            <v>月火水木金土</v>
          </cell>
          <cell r="F178" t="str">
            <v>7:30</v>
          </cell>
          <cell r="G178" t="str">
            <v>19:30</v>
          </cell>
          <cell r="H178" t="str">
            <v/>
          </cell>
        </row>
        <row r="179">
          <cell r="B179" t="str">
            <v>東浄保育園</v>
          </cell>
          <cell r="C179" t="str">
            <v>34.423631</v>
          </cell>
          <cell r="D179" t="str">
            <v>132.496068</v>
          </cell>
          <cell r="E179" t="str">
            <v>月火水木金土</v>
          </cell>
          <cell r="F179" t="str">
            <v>7:30</v>
          </cell>
          <cell r="G179" t="str">
            <v>19:30</v>
          </cell>
          <cell r="H179" t="str">
            <v/>
          </cell>
        </row>
        <row r="180">
          <cell r="B180" t="str">
            <v>中山保育園</v>
          </cell>
          <cell r="C180" t="str">
            <v>34.412571</v>
          </cell>
          <cell r="D180" t="str">
            <v>132.497733</v>
          </cell>
          <cell r="E180" t="str">
            <v>月火水木金土</v>
          </cell>
          <cell r="F180" t="str">
            <v>7:30</v>
          </cell>
          <cell r="G180" t="str">
            <v>18:30</v>
          </cell>
          <cell r="H180" t="str">
            <v/>
          </cell>
        </row>
        <row r="181">
          <cell r="B181" t="str">
            <v>わかくさ保育園</v>
          </cell>
          <cell r="C181" t="str">
            <v>34.400196</v>
          </cell>
          <cell r="D181" t="str">
            <v>132.482666</v>
          </cell>
          <cell r="E181" t="str">
            <v>月火水木金土</v>
          </cell>
          <cell r="F181" t="str">
            <v>7:30</v>
          </cell>
          <cell r="G181" t="str">
            <v>19:30</v>
          </cell>
          <cell r="H181" t="str">
            <v/>
          </cell>
        </row>
        <row r="182">
          <cell r="B182" t="str">
            <v>あけぼの保育園</v>
          </cell>
          <cell r="C182" t="str">
            <v>34.396132</v>
          </cell>
          <cell r="D182" t="str">
            <v>132.489491</v>
          </cell>
          <cell r="E182" t="str">
            <v>月火水木金土</v>
          </cell>
          <cell r="F182" t="str">
            <v>7:30</v>
          </cell>
          <cell r="G182" t="str">
            <v>19:30</v>
          </cell>
          <cell r="H182" t="str">
            <v/>
          </cell>
        </row>
        <row r="183">
          <cell r="B183" t="str">
            <v>荒神保育園</v>
          </cell>
          <cell r="C183" t="str">
            <v>34.391515</v>
          </cell>
          <cell r="D183" t="str">
            <v>132.482145</v>
          </cell>
          <cell r="E183" t="str">
            <v>月火水木金土</v>
          </cell>
          <cell r="F183" t="str">
            <v>7:30</v>
          </cell>
          <cell r="G183" t="str">
            <v>18:30</v>
          </cell>
          <cell r="H183" t="str">
            <v/>
          </cell>
        </row>
        <row r="184">
          <cell r="B184" t="str">
            <v>大州保育園</v>
          </cell>
          <cell r="C184" t="str">
            <v>34.388795</v>
          </cell>
          <cell r="D184" t="str">
            <v>132.490791</v>
          </cell>
          <cell r="E184" t="str">
            <v>月火水木金土</v>
          </cell>
          <cell r="F184" t="str">
            <v>7:30</v>
          </cell>
          <cell r="G184" t="str">
            <v>18:30</v>
          </cell>
          <cell r="H184" t="str">
            <v/>
          </cell>
        </row>
        <row r="185">
          <cell r="B185" t="str">
            <v>青崎保育園</v>
          </cell>
          <cell r="C185" t="str">
            <v>34.371013</v>
          </cell>
          <cell r="D185" t="str">
            <v>132.505697</v>
          </cell>
          <cell r="E185" t="str">
            <v>月火水木金土</v>
          </cell>
          <cell r="F185" t="str">
            <v>7:30</v>
          </cell>
          <cell r="G185" t="str">
            <v>19:30</v>
          </cell>
          <cell r="H185" t="str">
            <v/>
          </cell>
        </row>
        <row r="186">
          <cell r="B186" t="str">
            <v>皆実保育園</v>
          </cell>
          <cell r="C186" t="str">
            <v>34.379253</v>
          </cell>
          <cell r="D186" t="str">
            <v>132.468125</v>
          </cell>
          <cell r="E186" t="str">
            <v>月火水木金土</v>
          </cell>
          <cell r="F186" t="str">
            <v>7:30</v>
          </cell>
          <cell r="G186" t="str">
            <v>19:30</v>
          </cell>
          <cell r="H186" t="str">
            <v/>
          </cell>
        </row>
        <row r="187">
          <cell r="B187" t="str">
            <v>大河保育園</v>
          </cell>
          <cell r="C187" t="str">
            <v>34.371136</v>
          </cell>
          <cell r="D187" t="str">
            <v>132.477555</v>
          </cell>
          <cell r="E187" t="str">
            <v>月火水木金土</v>
          </cell>
          <cell r="F187" t="str">
            <v>7:30</v>
          </cell>
          <cell r="G187" t="str">
            <v>18:30</v>
          </cell>
          <cell r="H187" t="str">
            <v/>
          </cell>
        </row>
        <row r="188">
          <cell r="B188" t="str">
            <v>仁保新町保育園</v>
          </cell>
          <cell r="C188" t="str">
            <v>34.377282</v>
          </cell>
          <cell r="D188" t="str">
            <v>132.491819</v>
          </cell>
          <cell r="E188" t="str">
            <v>月火水木金土</v>
          </cell>
          <cell r="F188" t="str">
            <v>7:30</v>
          </cell>
          <cell r="G188" t="str">
            <v>19:30</v>
          </cell>
          <cell r="H188" t="str">
            <v/>
          </cell>
        </row>
        <row r="189">
          <cell r="B189" t="str">
            <v>仁保保育園</v>
          </cell>
          <cell r="C189" t="str">
            <v>34.373755</v>
          </cell>
          <cell r="D189" t="str">
            <v>132.495417</v>
          </cell>
          <cell r="E189" t="str">
            <v>月火水木金土</v>
          </cell>
          <cell r="F189" t="str">
            <v>7:30</v>
          </cell>
          <cell r="G189" t="str">
            <v>18:30</v>
          </cell>
          <cell r="H189" t="str">
            <v/>
          </cell>
        </row>
        <row r="190">
          <cell r="B190" t="str">
            <v>楠那保育園</v>
          </cell>
          <cell r="C190" t="str">
            <v>34.363353</v>
          </cell>
          <cell r="D190" t="str">
            <v>132.485303</v>
          </cell>
          <cell r="E190" t="str">
            <v>月火水木金土</v>
          </cell>
          <cell r="F190" t="str">
            <v>7:30</v>
          </cell>
          <cell r="G190" t="str">
            <v>18:30</v>
          </cell>
          <cell r="H190" t="str">
            <v/>
          </cell>
        </row>
        <row r="191">
          <cell r="B191" t="str">
            <v>宇品東保育園</v>
          </cell>
          <cell r="C191" t="str">
            <v>34.362975</v>
          </cell>
          <cell r="D191" t="str">
            <v>132.465701</v>
          </cell>
          <cell r="E191" t="str">
            <v>月火水木金土</v>
          </cell>
          <cell r="F191" t="str">
            <v>7:30</v>
          </cell>
          <cell r="G191" t="str">
            <v>18:30</v>
          </cell>
          <cell r="H191" t="str">
            <v/>
          </cell>
        </row>
        <row r="192">
          <cell r="B192" t="str">
            <v>元宇品保育園</v>
          </cell>
          <cell r="C192" t="str">
            <v>34.348273</v>
          </cell>
          <cell r="D192" t="str">
            <v>132.462233</v>
          </cell>
          <cell r="E192" t="str">
            <v>月火水木金土</v>
          </cell>
          <cell r="F192" t="str">
            <v>7:30</v>
          </cell>
          <cell r="G192" t="str">
            <v>18:30</v>
          </cell>
          <cell r="H192" t="str">
            <v/>
          </cell>
        </row>
        <row r="193">
          <cell r="B193" t="str">
            <v>出島保育園</v>
          </cell>
          <cell r="C193" t="str">
            <v>34.356258</v>
          </cell>
          <cell r="D193" t="str">
            <v>132.452532</v>
          </cell>
          <cell r="E193" t="str">
            <v>月火水木金土</v>
          </cell>
          <cell r="F193" t="str">
            <v>7:30</v>
          </cell>
          <cell r="G193" t="str">
            <v>18:30</v>
          </cell>
          <cell r="H193" t="str">
            <v/>
          </cell>
        </row>
        <row r="194">
          <cell r="B194" t="str">
            <v>似島保育園</v>
          </cell>
          <cell r="C194" t="str">
            <v>34.312276</v>
          </cell>
          <cell r="D194" t="str">
            <v>132.433499</v>
          </cell>
          <cell r="E194" t="str">
            <v>月火水木金土</v>
          </cell>
          <cell r="F194" t="str">
            <v>8:00</v>
          </cell>
          <cell r="G194" t="str">
            <v>16:45</v>
          </cell>
          <cell r="H194" t="str">
            <v/>
          </cell>
        </row>
        <row r="195">
          <cell r="B195" t="str">
            <v>三篠保育園</v>
          </cell>
          <cell r="C195" t="str">
            <v>34.413203</v>
          </cell>
          <cell r="D195" t="str">
            <v>132.456650</v>
          </cell>
          <cell r="E195" t="str">
            <v>月火水木金土</v>
          </cell>
          <cell r="F195" t="str">
            <v>7:30</v>
          </cell>
          <cell r="G195" t="str">
            <v>18:30</v>
          </cell>
          <cell r="H195" t="str">
            <v/>
          </cell>
        </row>
        <row r="196">
          <cell r="B196" t="str">
            <v>横川保育園</v>
          </cell>
          <cell r="C196" t="str">
            <v>34.408187</v>
          </cell>
          <cell r="D196" t="str">
            <v>132.447441</v>
          </cell>
          <cell r="E196" t="str">
            <v>月火水木金土</v>
          </cell>
          <cell r="F196" t="str">
            <v>7:30</v>
          </cell>
          <cell r="G196" t="str">
            <v>18:30</v>
          </cell>
          <cell r="H196" t="str">
            <v/>
          </cell>
        </row>
        <row r="197">
          <cell r="B197" t="str">
            <v>小河内保育園</v>
          </cell>
          <cell r="C197" t="str">
            <v>34.402218</v>
          </cell>
          <cell r="D197" t="str">
            <v>132.438267</v>
          </cell>
          <cell r="E197" t="str">
            <v>月火水木金土</v>
          </cell>
          <cell r="F197" t="str">
            <v>7:30</v>
          </cell>
          <cell r="G197" t="str">
            <v>18:30</v>
          </cell>
          <cell r="H197" t="str">
            <v/>
          </cell>
        </row>
        <row r="198">
          <cell r="B198" t="str">
            <v>ふくしま保育園</v>
          </cell>
          <cell r="C198" t="str">
            <v>34.396259</v>
          </cell>
          <cell r="D198" t="str">
            <v>132.434192</v>
          </cell>
          <cell r="E198" t="str">
            <v>月火水木金土</v>
          </cell>
          <cell r="F198" t="str">
            <v>7:30</v>
          </cell>
          <cell r="G198" t="str">
            <v>19:30</v>
          </cell>
          <cell r="H198" t="str">
            <v/>
          </cell>
        </row>
        <row r="199">
          <cell r="B199" t="str">
            <v>ふくしま第二保育園</v>
          </cell>
          <cell r="C199" t="str">
            <v>34.393590</v>
          </cell>
          <cell r="D199" t="str">
            <v>132.433465</v>
          </cell>
          <cell r="E199" t="str">
            <v>月火水木金土</v>
          </cell>
          <cell r="F199" t="str">
            <v>7:30</v>
          </cell>
          <cell r="G199" t="str">
            <v>18:30</v>
          </cell>
          <cell r="H199" t="str">
            <v/>
          </cell>
        </row>
        <row r="200">
          <cell r="B200" t="str">
            <v>己斐保育園</v>
          </cell>
          <cell r="C200" t="str">
            <v>34.400115</v>
          </cell>
          <cell r="D200" t="str">
            <v>132.423562</v>
          </cell>
          <cell r="E200" t="str">
            <v>月火水木金土</v>
          </cell>
          <cell r="F200" t="str">
            <v>7:30</v>
          </cell>
          <cell r="G200" t="str">
            <v>18:30</v>
          </cell>
          <cell r="H200" t="str">
            <v/>
          </cell>
        </row>
        <row r="201">
          <cell r="B201" t="str">
            <v>古田保育園</v>
          </cell>
          <cell r="C201" t="str">
            <v>34.391451</v>
          </cell>
          <cell r="D201" t="str">
            <v>132.415076</v>
          </cell>
          <cell r="E201" t="str">
            <v>月火水木金土</v>
          </cell>
          <cell r="F201" t="str">
            <v>7:30</v>
          </cell>
          <cell r="G201" t="str">
            <v>18:30</v>
          </cell>
          <cell r="H201" t="str">
            <v/>
          </cell>
        </row>
        <row r="202">
          <cell r="B202" t="str">
            <v>庚午保育園</v>
          </cell>
          <cell r="C202" t="str">
            <v>34.383417</v>
          </cell>
          <cell r="D202" t="str">
            <v>132.418051</v>
          </cell>
          <cell r="E202" t="str">
            <v>月火水木金土</v>
          </cell>
          <cell r="F202" t="str">
            <v>7:30</v>
          </cell>
          <cell r="G202" t="str">
            <v>19:30</v>
          </cell>
          <cell r="H202" t="str">
            <v/>
          </cell>
        </row>
        <row r="203">
          <cell r="B203" t="str">
            <v>草津保育園</v>
          </cell>
          <cell r="C203" t="str">
            <v>34.381058</v>
          </cell>
          <cell r="D203" t="str">
            <v>132.404243</v>
          </cell>
          <cell r="E203" t="str">
            <v>月火水木金土</v>
          </cell>
          <cell r="F203" t="str">
            <v>7:30</v>
          </cell>
          <cell r="G203" t="str">
            <v>19:30</v>
          </cell>
          <cell r="H203" t="str">
            <v/>
          </cell>
        </row>
        <row r="204">
          <cell r="B204" t="str">
            <v>みゆき保育園</v>
          </cell>
          <cell r="C204" t="str">
            <v>34.376475</v>
          </cell>
          <cell r="D204" t="str">
            <v>132.402506</v>
          </cell>
          <cell r="E204" t="str">
            <v>月火水木金土</v>
          </cell>
          <cell r="F204" t="str">
            <v>7:30</v>
          </cell>
          <cell r="G204" t="str">
            <v>19:30</v>
          </cell>
          <cell r="H204" t="str">
            <v/>
          </cell>
        </row>
        <row r="205">
          <cell r="B205" t="str">
            <v>井口保育園</v>
          </cell>
          <cell r="C205" t="str">
            <v>34.373684</v>
          </cell>
          <cell r="D205" t="str">
            <v>132.383477</v>
          </cell>
          <cell r="E205" t="str">
            <v>月火水木金土</v>
          </cell>
          <cell r="F205" t="str">
            <v>7:30</v>
          </cell>
          <cell r="G205" t="str">
            <v>19:30</v>
          </cell>
          <cell r="H205" t="str">
            <v/>
          </cell>
        </row>
        <row r="206">
          <cell r="B206" t="str">
            <v>川内保育園</v>
          </cell>
          <cell r="C206" t="str">
            <v>34.468961</v>
          </cell>
          <cell r="D206" t="str">
            <v>132.488226</v>
          </cell>
          <cell r="E206" t="str">
            <v>月火水木金土</v>
          </cell>
          <cell r="F206" t="str">
            <v>7:30</v>
          </cell>
          <cell r="G206" t="str">
            <v>18:30</v>
          </cell>
          <cell r="H206" t="str">
            <v/>
          </cell>
        </row>
        <row r="207">
          <cell r="B207" t="str">
            <v>緑井保育園</v>
          </cell>
          <cell r="C207" t="str">
            <v>34.479455</v>
          </cell>
          <cell r="D207" t="str">
            <v>132.485266</v>
          </cell>
          <cell r="E207" t="str">
            <v>月火水木金土</v>
          </cell>
          <cell r="F207" t="str">
            <v>7:30</v>
          </cell>
          <cell r="G207" t="str">
            <v>18:30</v>
          </cell>
          <cell r="H207" t="str">
            <v/>
          </cell>
        </row>
        <row r="208">
          <cell r="B208" t="str">
            <v>大町保育園</v>
          </cell>
          <cell r="C208" t="str">
            <v>34.460715</v>
          </cell>
          <cell r="D208" t="str">
            <v>132.466721</v>
          </cell>
          <cell r="E208" t="str">
            <v>月火水木金土</v>
          </cell>
          <cell r="F208" t="str">
            <v>7:30</v>
          </cell>
          <cell r="G208" t="str">
            <v>18:30</v>
          </cell>
          <cell r="H208" t="str">
            <v/>
          </cell>
        </row>
        <row r="209">
          <cell r="B209" t="str">
            <v>安東保育園</v>
          </cell>
          <cell r="C209" t="str">
            <v>34.472810</v>
          </cell>
          <cell r="D209" t="str">
            <v>132.456236</v>
          </cell>
          <cell r="E209" t="str">
            <v>月火水木金土</v>
          </cell>
          <cell r="F209" t="str">
            <v>7:30</v>
          </cell>
          <cell r="G209" t="str">
            <v>19:30</v>
          </cell>
          <cell r="H209" t="str">
            <v/>
          </cell>
        </row>
        <row r="210">
          <cell r="B210" t="str">
            <v>上安保育園</v>
          </cell>
          <cell r="C210" t="str">
            <v>34.475549</v>
          </cell>
          <cell r="D210" t="str">
            <v>132.444918</v>
          </cell>
          <cell r="E210" t="str">
            <v>月火水木金土</v>
          </cell>
          <cell r="F210" t="str">
            <v>7:30</v>
          </cell>
          <cell r="G210" t="str">
            <v>19:30</v>
          </cell>
          <cell r="H210" t="str">
            <v/>
          </cell>
        </row>
        <row r="211">
          <cell r="B211" t="str">
            <v>中筋保育園</v>
          </cell>
          <cell r="C211" t="str">
            <v>34.452055</v>
          </cell>
          <cell r="D211" t="str">
            <v>132.480944</v>
          </cell>
          <cell r="E211" t="str">
            <v>月火水木金土</v>
          </cell>
          <cell r="F211" t="str">
            <v>7:30</v>
          </cell>
          <cell r="G211" t="str">
            <v>19:30</v>
          </cell>
          <cell r="H211" t="str">
            <v/>
          </cell>
        </row>
        <row r="212">
          <cell r="B212" t="str">
            <v>古市保育園</v>
          </cell>
          <cell r="C212" t="str">
            <v>34.454859</v>
          </cell>
          <cell r="D212" t="str">
            <v>132.472119</v>
          </cell>
          <cell r="E212" t="str">
            <v>月火水木金土</v>
          </cell>
          <cell r="F212" t="str">
            <v>7:30</v>
          </cell>
          <cell r="G212" t="str">
            <v>19:30</v>
          </cell>
          <cell r="H212" t="str">
            <v/>
          </cell>
        </row>
        <row r="213">
          <cell r="B213" t="str">
            <v>原保育園</v>
          </cell>
          <cell r="C213" t="str">
            <v>34.435944</v>
          </cell>
          <cell r="D213" t="str">
            <v>132.473165</v>
          </cell>
          <cell r="E213" t="str">
            <v>月火水木金土</v>
          </cell>
          <cell r="F213" t="str">
            <v>7:30</v>
          </cell>
          <cell r="G213" t="str">
            <v>19:30</v>
          </cell>
          <cell r="H213" t="str">
            <v/>
          </cell>
        </row>
        <row r="214">
          <cell r="B214" t="str">
            <v>祇園保育園</v>
          </cell>
          <cell r="C214" t="str">
            <v>34.443512</v>
          </cell>
          <cell r="D214" t="str">
            <v>132.467122</v>
          </cell>
          <cell r="E214" t="str">
            <v>月火水木金土</v>
          </cell>
          <cell r="F214" t="str">
            <v>7:30</v>
          </cell>
          <cell r="G214" t="str">
            <v>19:30</v>
          </cell>
          <cell r="H214" t="str">
            <v/>
          </cell>
        </row>
        <row r="215">
          <cell r="B215" t="str">
            <v>長束保育園</v>
          </cell>
          <cell r="C215" t="str">
            <v>34.430851</v>
          </cell>
          <cell r="D215" t="str">
            <v>132.456521</v>
          </cell>
          <cell r="E215" t="str">
            <v>月火水木金土</v>
          </cell>
          <cell r="F215" t="str">
            <v>7:30</v>
          </cell>
          <cell r="G215" t="str">
            <v>18:30</v>
          </cell>
          <cell r="H215" t="str">
            <v/>
          </cell>
        </row>
        <row r="216">
          <cell r="B216" t="str">
            <v>山本保育園</v>
          </cell>
          <cell r="C216" t="str">
            <v>34.438036</v>
          </cell>
          <cell r="D216" t="str">
            <v>132.449417</v>
          </cell>
          <cell r="E216" t="str">
            <v>月火水木金土</v>
          </cell>
          <cell r="F216" t="str">
            <v>7:30</v>
          </cell>
          <cell r="G216" t="str">
            <v>18:30</v>
          </cell>
          <cell r="H216" t="str">
            <v/>
          </cell>
        </row>
        <row r="217">
          <cell r="B217" t="str">
            <v>沼田保育園</v>
          </cell>
          <cell r="C217" t="str">
            <v>34.463183</v>
          </cell>
          <cell r="D217" t="str">
            <v>132.410244</v>
          </cell>
          <cell r="E217" t="str">
            <v>月火水木金土</v>
          </cell>
          <cell r="F217" t="str">
            <v>7:30</v>
          </cell>
          <cell r="G217" t="str">
            <v>18:30</v>
          </cell>
          <cell r="H217" t="str">
            <v/>
          </cell>
        </row>
        <row r="218">
          <cell r="B218" t="str">
            <v>高南保育園</v>
          </cell>
          <cell r="C218" t="str">
            <v>34.551014</v>
          </cell>
          <cell r="D218" t="str">
            <v>132.657809</v>
          </cell>
          <cell r="E218" t="str">
            <v>月火水木金土</v>
          </cell>
          <cell r="F218" t="str">
            <v>7:30</v>
          </cell>
          <cell r="G218" t="str">
            <v>18:30</v>
          </cell>
          <cell r="H218" t="str">
            <v/>
          </cell>
        </row>
        <row r="219">
          <cell r="B219" t="str">
            <v>三田保育園</v>
          </cell>
          <cell r="C219" t="str">
            <v>34.513989</v>
          </cell>
          <cell r="D219" t="str">
            <v>132.610190</v>
          </cell>
          <cell r="E219" t="str">
            <v>月火水木金土</v>
          </cell>
          <cell r="F219" t="str">
            <v>7:30</v>
          </cell>
          <cell r="G219" t="str">
            <v>18:30</v>
          </cell>
          <cell r="H219" t="str">
            <v/>
          </cell>
        </row>
        <row r="220">
          <cell r="B220" t="str">
            <v>狩留家保育園</v>
          </cell>
          <cell r="C220" t="str">
            <v>34.482494</v>
          </cell>
          <cell r="D220" t="str">
            <v>132.578115</v>
          </cell>
          <cell r="E220" t="str">
            <v>月火水木金土</v>
          </cell>
          <cell r="F220" t="str">
            <v>7:30</v>
          </cell>
          <cell r="G220" t="str">
            <v>18:30</v>
          </cell>
          <cell r="H220" t="str">
            <v/>
          </cell>
        </row>
        <row r="221">
          <cell r="B221" t="str">
            <v>狩小川保育園</v>
          </cell>
          <cell r="C221" t="str">
            <v>34.470152</v>
          </cell>
          <cell r="D221" t="str">
            <v>132.559901</v>
          </cell>
          <cell r="E221" t="str">
            <v>月火水木金土</v>
          </cell>
          <cell r="F221" t="str">
            <v>7:30</v>
          </cell>
          <cell r="G221" t="str">
            <v>18:30</v>
          </cell>
          <cell r="H221" t="str">
            <v/>
          </cell>
        </row>
        <row r="222">
          <cell r="B222" t="str">
            <v>深川保育園</v>
          </cell>
          <cell r="C222" t="str">
            <v>34.483118</v>
          </cell>
          <cell r="D222" t="str">
            <v>132.530900</v>
          </cell>
          <cell r="E222" t="str">
            <v>月火水木金土</v>
          </cell>
          <cell r="F222" t="str">
            <v>7:30</v>
          </cell>
          <cell r="G222" t="str">
            <v>18:30</v>
          </cell>
          <cell r="H222" t="str">
            <v/>
          </cell>
        </row>
        <row r="223">
          <cell r="B223" t="str">
            <v>真亀保育園</v>
          </cell>
          <cell r="C223" t="str">
            <v>34.484920</v>
          </cell>
          <cell r="D223" t="str">
            <v>132.514977</v>
          </cell>
          <cell r="E223" t="str">
            <v>月火水木金土</v>
          </cell>
          <cell r="F223" t="str">
            <v>7:30</v>
          </cell>
          <cell r="G223" t="str">
            <v>19:30</v>
          </cell>
          <cell r="H223" t="str">
            <v/>
          </cell>
        </row>
        <row r="224">
          <cell r="B224" t="str">
            <v>落合保育園</v>
          </cell>
          <cell r="C224" t="str">
            <v>34.477403</v>
          </cell>
          <cell r="D224" t="str">
            <v>132.513487</v>
          </cell>
          <cell r="E224" t="str">
            <v>月火水木金土</v>
          </cell>
          <cell r="F224" t="str">
            <v>7:30</v>
          </cell>
          <cell r="G224" t="str">
            <v>19:30</v>
          </cell>
          <cell r="H224" t="str">
            <v/>
          </cell>
        </row>
        <row r="225">
          <cell r="B225" t="str">
            <v>口田保育園</v>
          </cell>
          <cell r="C225" t="str">
            <v>34.455603</v>
          </cell>
          <cell r="D225" t="str">
            <v>132.497517</v>
          </cell>
          <cell r="E225" t="str">
            <v>月火水木金土</v>
          </cell>
          <cell r="F225" t="str">
            <v>7:30</v>
          </cell>
          <cell r="G225" t="str">
            <v>19:30</v>
          </cell>
          <cell r="H225" t="str">
            <v/>
          </cell>
        </row>
        <row r="226">
          <cell r="B226" t="str">
            <v>大林保育園</v>
          </cell>
          <cell r="C226" t="str">
            <v>34.553596</v>
          </cell>
          <cell r="D226" t="str">
            <v>132.544989</v>
          </cell>
          <cell r="E226" t="str">
            <v>月火水木金土</v>
          </cell>
          <cell r="F226" t="str">
            <v>7:30</v>
          </cell>
          <cell r="G226" t="str">
            <v>18:30</v>
          </cell>
          <cell r="H226" t="str">
            <v/>
          </cell>
        </row>
        <row r="227">
          <cell r="B227" t="str">
            <v>城保育園</v>
          </cell>
          <cell r="C227" t="str">
            <v>34.525873</v>
          </cell>
          <cell r="D227" t="str">
            <v>132.507017</v>
          </cell>
          <cell r="E227" t="str">
            <v>月火水木金土</v>
          </cell>
          <cell r="F227" t="str">
            <v>7:30</v>
          </cell>
          <cell r="G227" t="str">
            <v>18:30</v>
          </cell>
          <cell r="H227" t="str">
            <v/>
          </cell>
        </row>
        <row r="228">
          <cell r="B228" t="str">
            <v>可部東保育園</v>
          </cell>
          <cell r="C228" t="str">
            <v>34.508132</v>
          </cell>
          <cell r="D228" t="str">
            <v>132.517769</v>
          </cell>
          <cell r="E228" t="str">
            <v>月火水木金土</v>
          </cell>
          <cell r="F228" t="str">
            <v>7:30</v>
          </cell>
          <cell r="G228" t="str">
            <v>19:30</v>
          </cell>
          <cell r="H228" t="str">
            <v/>
          </cell>
        </row>
        <row r="229">
          <cell r="B229" t="str">
            <v>亀山南保育園</v>
          </cell>
          <cell r="C229" t="str">
            <v>34.527748</v>
          </cell>
          <cell r="D229" t="str">
            <v>132.485236</v>
          </cell>
          <cell r="E229" t="str">
            <v>月火水木金土</v>
          </cell>
          <cell r="F229" t="str">
            <v>7:30</v>
          </cell>
          <cell r="G229" t="str">
            <v>18:30</v>
          </cell>
          <cell r="H229" t="str">
            <v/>
          </cell>
        </row>
        <row r="230">
          <cell r="B230" t="str">
            <v>いずみ保育園</v>
          </cell>
          <cell r="C230" t="str">
            <v>34.553084</v>
          </cell>
          <cell r="D230" t="str">
            <v>132.445396</v>
          </cell>
          <cell r="E230" t="str">
            <v>月火水木金土</v>
          </cell>
          <cell r="F230" t="str">
            <v>7:30</v>
          </cell>
          <cell r="G230" t="str">
            <v>18:30</v>
          </cell>
          <cell r="H230" t="str">
            <v/>
          </cell>
        </row>
        <row r="231">
          <cell r="B231" t="str">
            <v>久地保育園</v>
          </cell>
          <cell r="C231" t="str">
            <v>34.520496</v>
          </cell>
          <cell r="D231" t="str">
            <v>132.405096</v>
          </cell>
          <cell r="E231" t="str">
            <v>月火水木金土</v>
          </cell>
          <cell r="F231" t="str">
            <v>7:30</v>
          </cell>
          <cell r="G231" t="str">
            <v>19:30</v>
          </cell>
          <cell r="H231" t="str">
            <v/>
          </cell>
        </row>
        <row r="232">
          <cell r="B232" t="str">
            <v>中野保育園</v>
          </cell>
          <cell r="C232" t="str">
            <v>34.403146</v>
          </cell>
          <cell r="D232" t="str">
            <v>132.579311</v>
          </cell>
          <cell r="E232" t="str">
            <v>月火水木金土</v>
          </cell>
          <cell r="F232" t="str">
            <v>7:30</v>
          </cell>
          <cell r="G232" t="str">
            <v>18:30</v>
          </cell>
          <cell r="H232" t="str">
            <v/>
          </cell>
        </row>
        <row r="233">
          <cell r="B233" t="str">
            <v>畑賀保育園</v>
          </cell>
          <cell r="C233" t="str">
            <v>34.398072</v>
          </cell>
          <cell r="D233" t="str">
            <v>132.548301</v>
          </cell>
          <cell r="E233" t="str">
            <v>月火水木金土</v>
          </cell>
          <cell r="F233" t="str">
            <v>7:30</v>
          </cell>
          <cell r="G233" t="str">
            <v>18:30</v>
          </cell>
          <cell r="H233" t="str">
            <v/>
          </cell>
        </row>
        <row r="234">
          <cell r="B234" t="str">
            <v>船越西部保育園</v>
          </cell>
          <cell r="C234" t="str">
            <v>34.375883</v>
          </cell>
          <cell r="D234" t="str">
            <v>132.517672</v>
          </cell>
          <cell r="E234" t="str">
            <v>月火水木金土</v>
          </cell>
          <cell r="F234" t="str">
            <v>7:30</v>
          </cell>
          <cell r="G234" t="str">
            <v>18:45</v>
          </cell>
          <cell r="H234" t="str">
            <v/>
          </cell>
        </row>
        <row r="235">
          <cell r="B235" t="str">
            <v>船越南部保育園</v>
          </cell>
          <cell r="C235" t="str">
            <v>34.369709</v>
          </cell>
          <cell r="D235" t="str">
            <v>132.523572</v>
          </cell>
          <cell r="E235" t="str">
            <v>月火水木金土</v>
          </cell>
          <cell r="F235" t="str">
            <v>7:30</v>
          </cell>
          <cell r="G235" t="str">
            <v>18:30</v>
          </cell>
          <cell r="H235" t="str">
            <v/>
          </cell>
        </row>
        <row r="236">
          <cell r="B236" t="str">
            <v>矢野中央保育園</v>
          </cell>
          <cell r="C236" t="str">
            <v>34.352617</v>
          </cell>
          <cell r="D236" t="str">
            <v>132.537518</v>
          </cell>
          <cell r="E236" t="str">
            <v>月火水木金土</v>
          </cell>
          <cell r="F236" t="str">
            <v>7:30</v>
          </cell>
          <cell r="G236" t="str">
            <v>19:30</v>
          </cell>
          <cell r="H236" t="str">
            <v/>
          </cell>
        </row>
        <row r="237">
          <cell r="B237" t="str">
            <v>矢野東保育園</v>
          </cell>
          <cell r="C237" t="str">
            <v>34.346134</v>
          </cell>
          <cell r="D237" t="str">
            <v>132.540043</v>
          </cell>
          <cell r="E237" t="str">
            <v>月火水木金土</v>
          </cell>
          <cell r="F237" t="str">
            <v>7:30</v>
          </cell>
          <cell r="G237" t="str">
            <v>18:30</v>
          </cell>
          <cell r="H237" t="str">
            <v/>
          </cell>
        </row>
        <row r="238">
          <cell r="B238" t="str">
            <v>矢野西保育園</v>
          </cell>
          <cell r="C238" t="str">
            <v>34.350545</v>
          </cell>
          <cell r="D238" t="str">
            <v>132.531114</v>
          </cell>
          <cell r="E238" t="str">
            <v>月火水木金土</v>
          </cell>
          <cell r="F238" t="str">
            <v>7:30</v>
          </cell>
          <cell r="G238" t="str">
            <v>19:30</v>
          </cell>
          <cell r="H238" t="str">
            <v/>
          </cell>
        </row>
        <row r="239">
          <cell r="B239" t="str">
            <v>湯来保育園</v>
          </cell>
          <cell r="C239" t="str">
            <v>34.491308</v>
          </cell>
          <cell r="D239" t="str">
            <v>132.278978</v>
          </cell>
          <cell r="E239" t="str">
            <v>月火水木金土</v>
          </cell>
          <cell r="F239" t="str">
            <v>7:15</v>
          </cell>
          <cell r="G239" t="str">
            <v>18:45</v>
          </cell>
          <cell r="H239" t="str">
            <v/>
          </cell>
        </row>
        <row r="240">
          <cell r="B240" t="str">
            <v>湯来南保育園</v>
          </cell>
          <cell r="C240" t="str">
            <v>34.432154</v>
          </cell>
          <cell r="D240" t="str">
            <v>132.290699</v>
          </cell>
          <cell r="E240" t="str">
            <v>月火水木金土</v>
          </cell>
          <cell r="F240" t="str">
            <v>7:15</v>
          </cell>
          <cell r="G240" t="str">
            <v>18:45</v>
          </cell>
          <cell r="H240" t="str">
            <v/>
          </cell>
        </row>
        <row r="241">
          <cell r="B241" t="str">
            <v>石内保育園</v>
          </cell>
          <cell r="C241" t="str">
            <v>34.417929</v>
          </cell>
          <cell r="D241" t="str">
            <v>132.385198</v>
          </cell>
          <cell r="E241" t="str">
            <v>月火水木金土</v>
          </cell>
          <cell r="F241" t="str">
            <v>7:15</v>
          </cell>
          <cell r="G241" t="str">
            <v>18:45</v>
          </cell>
          <cell r="H241" t="str">
            <v/>
          </cell>
        </row>
        <row r="242">
          <cell r="B242" t="str">
            <v>河内保育園</v>
          </cell>
          <cell r="C242" t="str">
            <v>34.414346</v>
          </cell>
          <cell r="D242" t="str">
            <v>132.353350</v>
          </cell>
          <cell r="E242" t="str">
            <v>月火水木金土</v>
          </cell>
          <cell r="F242" t="str">
            <v>7:15</v>
          </cell>
          <cell r="G242" t="str">
            <v>18:45</v>
          </cell>
          <cell r="H242" t="str">
            <v/>
          </cell>
        </row>
        <row r="243">
          <cell r="B243" t="str">
            <v>五月が丘保育園</v>
          </cell>
          <cell r="C243" t="str">
            <v>34.428071</v>
          </cell>
          <cell r="D243" t="str">
            <v>132.401311</v>
          </cell>
          <cell r="E243" t="str">
            <v>月火水木金土</v>
          </cell>
          <cell r="F243" t="str">
            <v>7:15</v>
          </cell>
          <cell r="G243" t="str">
            <v>18:45</v>
          </cell>
          <cell r="H243" t="str">
            <v/>
          </cell>
        </row>
        <row r="244">
          <cell r="B244" t="str">
            <v>利松保育園</v>
          </cell>
          <cell r="C244" t="str">
            <v>34.395944</v>
          </cell>
          <cell r="D244" t="str">
            <v>132.363969</v>
          </cell>
          <cell r="E244" t="str">
            <v>月火水木金土</v>
          </cell>
          <cell r="F244" t="str">
            <v>7:30</v>
          </cell>
          <cell r="G244" t="str">
            <v>19:30</v>
          </cell>
          <cell r="H244" t="str">
            <v/>
          </cell>
        </row>
        <row r="245">
          <cell r="B245" t="str">
            <v>八幡東保育園</v>
          </cell>
          <cell r="C245" t="str">
            <v>34.386847</v>
          </cell>
          <cell r="D245" t="str">
            <v>132.362681</v>
          </cell>
          <cell r="E245" t="str">
            <v>月火水木金土</v>
          </cell>
          <cell r="F245" t="str">
            <v>7:15</v>
          </cell>
          <cell r="G245" t="str">
            <v>18:45</v>
          </cell>
          <cell r="H245" t="str">
            <v/>
          </cell>
        </row>
        <row r="246">
          <cell r="B246" t="str">
            <v>八幡保育園</v>
          </cell>
          <cell r="C246" t="str">
            <v>34.392513</v>
          </cell>
          <cell r="D246" t="str">
            <v>132.361483</v>
          </cell>
          <cell r="E246" t="str">
            <v>月火水木金土</v>
          </cell>
          <cell r="F246" t="str">
            <v>7:30</v>
          </cell>
          <cell r="G246" t="str">
            <v>19:30</v>
          </cell>
          <cell r="H246" t="str">
            <v/>
          </cell>
        </row>
        <row r="247">
          <cell r="B247" t="str">
            <v>千同保育園</v>
          </cell>
          <cell r="C247" t="str">
            <v>34.380558</v>
          </cell>
          <cell r="D247" t="str">
            <v>132.353239</v>
          </cell>
          <cell r="E247" t="str">
            <v>月火水木金土</v>
          </cell>
          <cell r="F247" t="str">
            <v>7:15</v>
          </cell>
          <cell r="G247" t="str">
            <v>18:45</v>
          </cell>
          <cell r="H247" t="str">
            <v/>
          </cell>
        </row>
        <row r="248">
          <cell r="B248" t="str">
            <v>坪井保育園</v>
          </cell>
          <cell r="C248" t="str">
            <v>34.373889</v>
          </cell>
          <cell r="D248" t="str">
            <v>132.351475</v>
          </cell>
          <cell r="E248" t="str">
            <v>月火水木金土</v>
          </cell>
          <cell r="F248" t="str">
            <v>7:30</v>
          </cell>
          <cell r="G248" t="str">
            <v>19:30</v>
          </cell>
          <cell r="H248" t="str">
            <v/>
          </cell>
        </row>
        <row r="249">
          <cell r="B249" t="str">
            <v>三筋保育園</v>
          </cell>
          <cell r="C249" t="str">
            <v>34.368021</v>
          </cell>
          <cell r="D249" t="str">
            <v>132.347361</v>
          </cell>
          <cell r="E249" t="str">
            <v>月火水木金土</v>
          </cell>
          <cell r="F249" t="str">
            <v>7:15</v>
          </cell>
          <cell r="G249" t="str">
            <v>18:45</v>
          </cell>
          <cell r="H249" t="str">
            <v/>
          </cell>
        </row>
        <row r="250">
          <cell r="B250" t="str">
            <v>鈴峰園保育園</v>
          </cell>
          <cell r="C250" t="str">
            <v>34.371007</v>
          </cell>
          <cell r="D250" t="str">
            <v>132.356468</v>
          </cell>
          <cell r="E250" t="str">
            <v>月火水木金土</v>
          </cell>
          <cell r="F250" t="str">
            <v>7:30</v>
          </cell>
          <cell r="G250" t="str">
            <v>19:30</v>
          </cell>
          <cell r="H250" t="str">
            <v/>
          </cell>
        </row>
        <row r="251">
          <cell r="B251" t="str">
            <v>五日市中央北保育園</v>
          </cell>
          <cell r="C251" t="str">
            <v>34.384135</v>
          </cell>
          <cell r="D251" t="str">
            <v>132.357137</v>
          </cell>
          <cell r="E251" t="str">
            <v>月火水木金土</v>
          </cell>
          <cell r="F251" t="str">
            <v>7:15</v>
          </cell>
          <cell r="G251" t="str">
            <v>18:45</v>
          </cell>
          <cell r="H251" t="str">
            <v/>
          </cell>
        </row>
        <row r="252">
          <cell r="B252" t="str">
            <v>五日市駅前保育園</v>
          </cell>
          <cell r="C252" t="str">
            <v>34.369341</v>
          </cell>
          <cell r="D252" t="str">
            <v>132.369277</v>
          </cell>
          <cell r="E252" t="str">
            <v>月火水木金土</v>
          </cell>
          <cell r="F252" t="str">
            <v>7:30</v>
          </cell>
          <cell r="G252" t="str">
            <v>19:30</v>
          </cell>
          <cell r="H252" t="str">
            <v/>
          </cell>
        </row>
        <row r="253">
          <cell r="B253" t="str">
            <v>五日市南保育園</v>
          </cell>
          <cell r="C253" t="str">
            <v>34.361199</v>
          </cell>
          <cell r="D253" t="str">
            <v>132.357393</v>
          </cell>
          <cell r="E253" t="str">
            <v>月火水木金土</v>
          </cell>
          <cell r="F253" t="str">
            <v>7:15</v>
          </cell>
          <cell r="G253" t="str">
            <v>18:45</v>
          </cell>
          <cell r="H253" t="str">
            <v/>
          </cell>
        </row>
        <row r="254">
          <cell r="B254" t="str">
            <v>美の里保育園</v>
          </cell>
          <cell r="C254" t="str">
            <v>34.360115</v>
          </cell>
          <cell r="D254" t="str">
            <v>132.346738</v>
          </cell>
          <cell r="E254" t="str">
            <v>月火水木金土</v>
          </cell>
          <cell r="F254" t="str">
            <v>7:15</v>
          </cell>
          <cell r="G254" t="str">
            <v>18:45</v>
          </cell>
          <cell r="H254" t="str">
            <v/>
          </cell>
        </row>
        <row r="255">
          <cell r="B255" t="str">
            <v>広島市こども療育センター</v>
          </cell>
          <cell r="C255" t="str">
            <v>34.400786</v>
          </cell>
          <cell r="D255" t="str">
            <v>132.482793</v>
          </cell>
          <cell r="E255" t="str">
            <v>月火水木金</v>
          </cell>
          <cell r="F255" t="str">
            <v>8:30</v>
          </cell>
          <cell r="G255" t="str">
            <v>17:15</v>
          </cell>
          <cell r="H255" t="str">
            <v/>
          </cell>
        </row>
        <row r="256">
          <cell r="B256" t="str">
            <v>広島市西部こども療育センター</v>
          </cell>
          <cell r="C256" t="str">
            <v>34.359873</v>
          </cell>
          <cell r="D256" t="str">
            <v>132.369577</v>
          </cell>
          <cell r="E256" t="str">
            <v>月火水木金</v>
          </cell>
          <cell r="F256" t="str">
            <v>8:30</v>
          </cell>
          <cell r="G256" t="str">
            <v>17:15</v>
          </cell>
          <cell r="H256" t="str">
            <v/>
          </cell>
        </row>
        <row r="257">
          <cell r="B257" t="str">
            <v>広島市北部こども療育センター</v>
          </cell>
          <cell r="C257" t="str">
            <v>34.508749</v>
          </cell>
          <cell r="D257" t="str">
            <v>132.514225</v>
          </cell>
          <cell r="E257" t="str">
            <v>月火水木金</v>
          </cell>
          <cell r="F257" t="str">
            <v>8:30</v>
          </cell>
          <cell r="G257" t="str">
            <v>17:15</v>
          </cell>
          <cell r="H257" t="str">
            <v/>
          </cell>
        </row>
        <row r="258">
          <cell r="B258" t="str">
            <v>中工場</v>
          </cell>
          <cell r="C258" t="str">
            <v>34.357977</v>
          </cell>
          <cell r="D258" t="str">
            <v>132.442718</v>
          </cell>
          <cell r="E258" t="str">
            <v>月火水木金土日</v>
          </cell>
          <cell r="F258">
            <v>0</v>
          </cell>
          <cell r="G258" t="str">
            <v>24:00</v>
          </cell>
          <cell r="H258" t="str">
            <v/>
          </cell>
        </row>
        <row r="259">
          <cell r="B259" t="str">
            <v>南工場</v>
          </cell>
          <cell r="C259" t="str">
            <v>34.376788</v>
          </cell>
          <cell r="D259" t="str">
            <v>132.498969</v>
          </cell>
          <cell r="E259" t="str">
            <v>月火水木金土日</v>
          </cell>
          <cell r="F259">
            <v>0</v>
          </cell>
          <cell r="G259" t="str">
            <v>24:00</v>
          </cell>
          <cell r="H259" t="str">
            <v/>
          </cell>
        </row>
        <row r="260">
          <cell r="B260" t="str">
            <v>安佐南工場
焼却施設</v>
          </cell>
          <cell r="C260" t="str">
            <v>34.476226</v>
          </cell>
          <cell r="D260" t="str">
            <v>132.397892</v>
          </cell>
          <cell r="E260" t="str">
            <v>月火水木金</v>
          </cell>
          <cell r="F260" t="str">
            <v>8:30</v>
          </cell>
          <cell r="G260" t="str">
            <v>17:15</v>
          </cell>
          <cell r="H260" t="str">
            <v/>
          </cell>
        </row>
        <row r="261">
          <cell r="B261" t="str">
            <v>西部リサイクルプラザ</v>
          </cell>
          <cell r="C261" t="str">
            <v>34.364125</v>
          </cell>
          <cell r="D261" t="str">
            <v>132.378315</v>
          </cell>
          <cell r="E261" t="str">
            <v>月火水金土日</v>
          </cell>
          <cell r="F261" t="str">
            <v>9:00</v>
          </cell>
          <cell r="G261" t="str">
            <v>17:00</v>
          </cell>
          <cell r="H261" t="str">
            <v/>
          </cell>
        </row>
        <row r="262">
          <cell r="B262" t="str">
            <v>北部資源選別センター</v>
          </cell>
          <cell r="C262" t="str">
            <v>34.495972</v>
          </cell>
          <cell r="D262" t="str">
            <v>132.466479</v>
          </cell>
          <cell r="E262" t="str">
            <v>月火水木金</v>
          </cell>
          <cell r="F262" t="str">
            <v>9:00</v>
          </cell>
          <cell r="G262" t="str">
            <v>17:00</v>
          </cell>
          <cell r="H262" t="str">
            <v/>
          </cell>
        </row>
        <row r="263">
          <cell r="B263" t="str">
            <v>広島競輪場</v>
          </cell>
          <cell r="C263" t="str">
            <v>34.356160</v>
          </cell>
          <cell r="D263" t="str">
            <v>132.467132</v>
          </cell>
          <cell r="E263" t="str">
            <v>月火水木金土日</v>
          </cell>
          <cell r="H263" t="str">
            <v/>
          </cell>
        </row>
        <row r="264">
          <cell r="B264" t="str">
            <v>広島サンプラザ</v>
          </cell>
          <cell r="C264" t="str">
            <v>34.371231</v>
          </cell>
          <cell r="D264" t="str">
            <v>132.394228</v>
          </cell>
          <cell r="E264" t="str">
            <v>月火水木金土日</v>
          </cell>
          <cell r="F264">
            <v>0</v>
          </cell>
          <cell r="G264" t="str">
            <v>24:00</v>
          </cell>
          <cell r="H264" t="str">
            <v/>
          </cell>
        </row>
        <row r="265">
          <cell r="B265" t="str">
            <v>安佐勤労青少年ホーム</v>
          </cell>
          <cell r="C265" t="str">
            <v>34.465210</v>
          </cell>
          <cell r="D265" t="str">
            <v>132.464587</v>
          </cell>
          <cell r="E265" t="str">
            <v>月火水木金土</v>
          </cell>
          <cell r="F265" t="str">
            <v>9:00</v>
          </cell>
          <cell r="G265" t="str">
            <v>21:00</v>
          </cell>
          <cell r="H265" t="str">
            <v/>
          </cell>
        </row>
        <row r="266">
          <cell r="B266" t="str">
            <v>広島市シルバー人材センター</v>
          </cell>
          <cell r="C266" t="str">
            <v>34.405785</v>
          </cell>
          <cell r="D266" t="str">
            <v>132.458559</v>
          </cell>
          <cell r="E266" t="str">
            <v>月火水木金</v>
          </cell>
          <cell r="F266" t="str">
            <v>8:30</v>
          </cell>
          <cell r="G266" t="str">
            <v>17:15</v>
          </cell>
          <cell r="H266" t="str">
            <v/>
          </cell>
        </row>
        <row r="267">
          <cell r="B267" t="str">
            <v>中小企業会館</v>
          </cell>
          <cell r="C267" t="str">
            <v>34.368998</v>
          </cell>
          <cell r="D267" t="str">
            <v>132.396905</v>
          </cell>
          <cell r="E267" t="str">
            <v>月火水木金土日</v>
          </cell>
          <cell r="F267" t="str">
            <v>6:00</v>
          </cell>
          <cell r="G267" t="str">
            <v>22:00</v>
          </cell>
          <cell r="H267" t="str">
            <v/>
          </cell>
        </row>
        <row r="268">
          <cell r="B268" t="str">
            <v>地下街シャレオ</v>
          </cell>
          <cell r="C268" t="str">
            <v>34.395348</v>
          </cell>
          <cell r="D268" t="str">
            <v>132.457674</v>
          </cell>
          <cell r="E268" t="str">
            <v>月火水木金土日</v>
          </cell>
          <cell r="F268">
            <v>0</v>
          </cell>
          <cell r="G268" t="str">
            <v>24:00</v>
          </cell>
          <cell r="H268" t="str">
            <v/>
          </cell>
        </row>
        <row r="269">
          <cell r="B269" t="str">
            <v>産業振興センター</v>
          </cell>
          <cell r="C269" t="str">
            <v>34.374789</v>
          </cell>
          <cell r="D269" t="str">
            <v>132.405767</v>
          </cell>
          <cell r="E269" t="str">
            <v>月火水木金土日</v>
          </cell>
          <cell r="F269" t="str">
            <v>8:00</v>
          </cell>
          <cell r="G269" t="str">
            <v>20:00</v>
          </cell>
          <cell r="H269" t="str">
            <v/>
          </cell>
        </row>
        <row r="270">
          <cell r="B270" t="str">
            <v>工業技術センター</v>
          </cell>
          <cell r="C270" t="str">
            <v>34.375117</v>
          </cell>
          <cell r="D270" t="str">
            <v>132.456794</v>
          </cell>
          <cell r="E270" t="str">
            <v>月火水木金</v>
          </cell>
          <cell r="F270" t="str">
            <v>8:30</v>
          </cell>
          <cell r="G270" t="str">
            <v>17:15</v>
          </cell>
          <cell r="H270" t="str">
            <v/>
          </cell>
        </row>
        <row r="271">
          <cell r="B271" t="str">
            <v>広島平和記念公園レストハウス</v>
          </cell>
          <cell r="C271" t="str">
            <v>34.393830</v>
          </cell>
          <cell r="D271" t="str">
            <v>132.453248</v>
          </cell>
          <cell r="E271" t="str">
            <v>月火水木金土日</v>
          </cell>
          <cell r="F271" t="str">
            <v>10:00</v>
          </cell>
          <cell r="G271" t="str">
            <v>17:00</v>
          </cell>
          <cell r="H271" t="str">
            <v/>
          </cell>
        </row>
        <row r="272">
          <cell r="B272" t="str">
            <v>花みどり公園</v>
          </cell>
          <cell r="C272" t="str">
            <v>34.510301</v>
          </cell>
          <cell r="D272" t="str">
            <v>132.414387</v>
          </cell>
          <cell r="E272" t="str">
            <v>月水木金土日</v>
          </cell>
          <cell r="F272" t="str">
            <v>9:00</v>
          </cell>
          <cell r="G272" t="str">
            <v>16:30</v>
          </cell>
          <cell r="H272" t="str">
            <v/>
          </cell>
        </row>
        <row r="273">
          <cell r="B273" t="str">
            <v>農業振興センター</v>
          </cell>
          <cell r="C273" t="str">
            <v>34.472141</v>
          </cell>
          <cell r="D273" t="str">
            <v>132.537716</v>
          </cell>
          <cell r="E273" t="str">
            <v>月火水木金</v>
          </cell>
          <cell r="F273" t="str">
            <v>8:30</v>
          </cell>
          <cell r="G273" t="str">
            <v>17:15</v>
          </cell>
          <cell r="H273" t="str">
            <v/>
          </cell>
        </row>
        <row r="274">
          <cell r="B274" t="str">
            <v>湯来農村環境改善センター</v>
          </cell>
          <cell r="C274" t="str">
            <v>34.523965</v>
          </cell>
          <cell r="D274" t="str">
            <v>132.314176</v>
          </cell>
          <cell r="E274" t="str">
            <v>月水木金土日</v>
          </cell>
          <cell r="F274" t="str">
            <v>8:30</v>
          </cell>
          <cell r="G274" t="str">
            <v>22:00</v>
          </cell>
          <cell r="H274" t="str">
            <v/>
          </cell>
        </row>
        <row r="275">
          <cell r="B275" t="str">
            <v>三田市民農園</v>
          </cell>
          <cell r="C275" t="str">
            <v>34.502391</v>
          </cell>
          <cell r="D275" t="str">
            <v>132.589360</v>
          </cell>
          <cell r="E275" t="str">
            <v>月火水木金土日</v>
          </cell>
          <cell r="F275" t="str">
            <v>8:30</v>
          </cell>
          <cell r="G275" t="str">
            <v>17:00</v>
          </cell>
          <cell r="H275" t="str">
            <v/>
          </cell>
        </row>
        <row r="276">
          <cell r="B276" t="str">
            <v>見張市民農園</v>
          </cell>
          <cell r="C276" t="str">
            <v>34.566602</v>
          </cell>
          <cell r="D276" t="str">
            <v>132.664024</v>
          </cell>
          <cell r="E276" t="str">
            <v>月火水木金土日</v>
          </cell>
          <cell r="F276" t="str">
            <v>8:30</v>
          </cell>
          <cell r="G276" t="str">
            <v>17:00</v>
          </cell>
          <cell r="H276" t="str">
            <v/>
          </cell>
        </row>
        <row r="277">
          <cell r="B277" t="str">
            <v>ひろしま市民の里＠安佐</v>
          </cell>
          <cell r="C277" t="str">
            <v>34.538818</v>
          </cell>
          <cell r="D277" t="str">
            <v>132.425131</v>
          </cell>
          <cell r="E277" t="str">
            <v>月火木金土日</v>
          </cell>
          <cell r="F277" t="str">
            <v>8:30</v>
          </cell>
          <cell r="G277" t="str">
            <v>17:15</v>
          </cell>
          <cell r="H277" t="str">
            <v/>
          </cell>
        </row>
        <row r="278">
          <cell r="B278" t="str">
            <v>広島市森林公園</v>
          </cell>
          <cell r="C278" t="str">
            <v>34.441393</v>
          </cell>
          <cell r="D278" t="str">
            <v>132.554137</v>
          </cell>
          <cell r="E278" t="str">
            <v>月火木金土日</v>
          </cell>
          <cell r="F278" t="str">
            <v>9:00</v>
          </cell>
          <cell r="G278" t="str">
            <v>16:30</v>
          </cell>
          <cell r="H278" t="str">
            <v/>
          </cell>
        </row>
        <row r="279">
          <cell r="B279" t="str">
            <v>広島市水産振興センター</v>
          </cell>
          <cell r="C279" t="str">
            <v>34.362282</v>
          </cell>
          <cell r="D279" t="str">
            <v>132.380686</v>
          </cell>
          <cell r="E279" t="str">
            <v>月火水木金</v>
          </cell>
          <cell r="F279" t="str">
            <v>8:30</v>
          </cell>
          <cell r="G279" t="str">
            <v>17:15</v>
          </cell>
          <cell r="H279" t="str">
            <v/>
          </cell>
        </row>
        <row r="280">
          <cell r="B280" t="str">
            <v>東部市場</v>
          </cell>
          <cell r="C280" t="str">
            <v>34.366447</v>
          </cell>
          <cell r="D280" t="str">
            <v>132.519375</v>
          </cell>
          <cell r="E280" t="str">
            <v>月火水木金土日</v>
          </cell>
          <cell r="F280">
            <v>0</v>
          </cell>
          <cell r="G280" t="str">
            <v>24:00</v>
          </cell>
          <cell r="H280" t="str">
            <v/>
          </cell>
        </row>
        <row r="281">
          <cell r="B281" t="str">
            <v>食肉市場</v>
          </cell>
          <cell r="C281" t="str">
            <v>34.366660</v>
          </cell>
          <cell r="D281" t="str">
            <v>132.406175</v>
          </cell>
          <cell r="E281" t="str">
            <v>月火水木金土日</v>
          </cell>
          <cell r="F281">
            <v>0</v>
          </cell>
          <cell r="G281" t="str">
            <v>24:00</v>
          </cell>
          <cell r="H281" t="str">
            <v/>
          </cell>
        </row>
        <row r="282">
          <cell r="B282" t="str">
            <v>広島港宇品旅客ターミナル</v>
          </cell>
          <cell r="C282" t="str">
            <v>34.352462</v>
          </cell>
          <cell r="D282" t="str">
            <v>132.455109</v>
          </cell>
          <cell r="E282" t="str">
            <v>月火水木金土日</v>
          </cell>
          <cell r="F282" t="str">
            <v>5:30</v>
          </cell>
          <cell r="G282" t="str">
            <v>23:10</v>
          </cell>
          <cell r="H282" t="str">
            <v/>
          </cell>
        </row>
        <row r="283">
          <cell r="B283" t="str">
            <v>マツダスタジアム</v>
          </cell>
          <cell r="C283" t="str">
            <v>34.391872</v>
          </cell>
          <cell r="D283" t="str">
            <v>132.484375</v>
          </cell>
          <cell r="E283" t="str">
            <v>月火水木金土日</v>
          </cell>
          <cell r="F283">
            <v>0</v>
          </cell>
          <cell r="G283" t="str">
            <v>24:00</v>
          </cell>
          <cell r="H283" t="str">
            <v/>
          </cell>
        </row>
        <row r="284">
          <cell r="B284" t="str">
            <v>安佐動物公園</v>
          </cell>
          <cell r="C284" t="str">
            <v>34.497715</v>
          </cell>
          <cell r="D284" t="str">
            <v>132.441799</v>
          </cell>
          <cell r="E284" t="str">
            <v>月火水金土日</v>
          </cell>
          <cell r="F284" t="str">
            <v>9:00</v>
          </cell>
          <cell r="G284" t="str">
            <v>16:30</v>
          </cell>
          <cell r="H284" t="str">
            <v/>
          </cell>
        </row>
        <row r="285">
          <cell r="B285" t="str">
            <v>植物公園</v>
          </cell>
          <cell r="C285" t="str">
            <v>34.390706</v>
          </cell>
          <cell r="D285" t="str">
            <v>132.347438</v>
          </cell>
          <cell r="E285" t="str">
            <v>月火水木土日</v>
          </cell>
          <cell r="F285" t="str">
            <v>8:30</v>
          </cell>
          <cell r="G285" t="str">
            <v>17:15</v>
          </cell>
          <cell r="H285" t="str">
            <v/>
          </cell>
        </row>
        <row r="286">
          <cell r="B286" t="str">
            <v>広島広域公園第一球技場</v>
          </cell>
          <cell r="C286" t="str">
            <v>34.437080</v>
          </cell>
          <cell r="D286" t="str">
            <v>132.393451</v>
          </cell>
          <cell r="E286" t="str">
            <v>月火水木金土日</v>
          </cell>
          <cell r="F286" t="str">
            <v>8:30</v>
          </cell>
          <cell r="G286" t="str">
            <v>21:00</v>
          </cell>
          <cell r="H286" t="str">
            <v/>
          </cell>
        </row>
        <row r="287">
          <cell r="B287" t="str">
            <v>広島広域公園第二球技場</v>
          </cell>
          <cell r="C287" t="str">
            <v>34.437328</v>
          </cell>
          <cell r="D287" t="str">
            <v>132.394792</v>
          </cell>
          <cell r="E287" t="str">
            <v>月火水木金土日</v>
          </cell>
          <cell r="F287" t="str">
            <v>8:30</v>
          </cell>
          <cell r="G287" t="str">
            <v>21:00</v>
          </cell>
          <cell r="H287" t="str">
            <v/>
          </cell>
        </row>
        <row r="288">
          <cell r="B288" t="str">
            <v>広島広域公園テニスコート</v>
          </cell>
          <cell r="C288" t="str">
            <v>34.445980</v>
          </cell>
          <cell r="D288" t="str">
            <v>132.391087</v>
          </cell>
          <cell r="E288" t="str">
            <v>月火水木金土日</v>
          </cell>
          <cell r="F288" t="str">
            <v>8:30</v>
          </cell>
          <cell r="G288" t="str">
            <v>21:00</v>
          </cell>
          <cell r="H288" t="str">
            <v/>
          </cell>
        </row>
        <row r="289">
          <cell r="B289" t="str">
            <v>広島広域公園陸上競技場</v>
          </cell>
          <cell r="C289" t="str">
            <v>34.438982</v>
          </cell>
          <cell r="D289" t="str">
            <v>132.392968</v>
          </cell>
          <cell r="E289" t="str">
            <v>月火木金土日</v>
          </cell>
          <cell r="F289" t="str">
            <v>8:30</v>
          </cell>
          <cell r="G289" t="str">
            <v>21:00</v>
          </cell>
          <cell r="H289" t="str">
            <v/>
          </cell>
        </row>
        <row r="290">
          <cell r="B290" t="str">
            <v>広島市中央駐車場</v>
          </cell>
          <cell r="C290" t="str">
            <v>34.398223</v>
          </cell>
          <cell r="D290" t="str">
            <v>132.461263</v>
          </cell>
          <cell r="E290" t="str">
            <v>月火水木金土日</v>
          </cell>
          <cell r="F290" t="str">
            <v>6:30</v>
          </cell>
          <cell r="G290" t="str">
            <v>25:00</v>
          </cell>
          <cell r="H290" t="str">
            <v/>
          </cell>
        </row>
        <row r="291">
          <cell r="B291" t="str">
            <v>市営基町駐車場</v>
          </cell>
          <cell r="C291" t="str">
            <v>34.394970</v>
          </cell>
          <cell r="D291" t="str">
            <v>132.461155</v>
          </cell>
          <cell r="E291" t="str">
            <v>月火水木金土日</v>
          </cell>
          <cell r="F291" t="str">
            <v>5:30</v>
          </cell>
          <cell r="G291" t="str">
            <v>25:00</v>
          </cell>
          <cell r="H291" t="str">
            <v/>
          </cell>
        </row>
        <row r="292">
          <cell r="B292" t="str">
            <v>市営大手町第一駐車場</v>
          </cell>
          <cell r="C292" t="str">
            <v>34.390225</v>
          </cell>
          <cell r="D292" t="str">
            <v>132.455394</v>
          </cell>
          <cell r="E292" t="str">
            <v>月火水木金土日</v>
          </cell>
          <cell r="F292" t="str">
            <v>10:00</v>
          </cell>
          <cell r="G292" t="str">
            <v>19:00</v>
          </cell>
          <cell r="H292" t="str">
            <v/>
          </cell>
        </row>
        <row r="293">
          <cell r="B293" t="str">
            <v>広島駅新幹線口駐車場</v>
          </cell>
          <cell r="C293" t="str">
            <v>34.398252</v>
          </cell>
          <cell r="D293" t="str">
            <v>132.477039</v>
          </cell>
          <cell r="E293" t="str">
            <v>月火水木金土日</v>
          </cell>
          <cell r="F293" t="str">
            <v>9:00</v>
          </cell>
          <cell r="G293" t="str">
            <v>21:00</v>
          </cell>
          <cell r="H293" t="str">
            <v/>
          </cell>
        </row>
        <row r="294">
          <cell r="B294" t="str">
            <v>広島高速道路公社 本社</v>
          </cell>
          <cell r="C294" t="str">
            <v>34.406334</v>
          </cell>
          <cell r="D294" t="str">
            <v>132.505631</v>
          </cell>
          <cell r="E294" t="str">
            <v>月火水木金土日</v>
          </cell>
          <cell r="F294">
            <v>0.20833333333333334</v>
          </cell>
          <cell r="G294" t="str">
            <v>22:00</v>
          </cell>
          <cell r="H294" t="str">
            <v/>
          </cell>
        </row>
        <row r="295">
          <cell r="B295" t="str">
            <v>広島高速交通株式会社 社屋</v>
          </cell>
          <cell r="C295" t="str">
            <v>34.471538</v>
          </cell>
          <cell r="D295" t="str">
            <v>132.428663</v>
          </cell>
          <cell r="E295" t="str">
            <v>月火水木金</v>
          </cell>
          <cell r="F295" t="str">
            <v>9:00</v>
          </cell>
          <cell r="G295" t="str">
            <v>17:45</v>
          </cell>
          <cell r="H295" t="str">
            <v/>
          </cell>
        </row>
        <row r="296">
          <cell r="B296" t="str">
            <v>アストラムライン 大原駅</v>
          </cell>
          <cell r="C296" t="str">
            <v>34.463144</v>
          </cell>
          <cell r="D296" t="str">
            <v>132.412666</v>
          </cell>
          <cell r="E296" t="str">
            <v>月火水木金土日</v>
          </cell>
          <cell r="F296" t="str">
            <v>6:00</v>
          </cell>
          <cell r="G296" t="str">
            <v>24:00</v>
          </cell>
          <cell r="H296" t="str">
            <v/>
          </cell>
        </row>
        <row r="297">
          <cell r="B297" t="str">
            <v>アストラムライン 大町駅</v>
          </cell>
          <cell r="C297" t="str">
            <v>34.461190</v>
          </cell>
          <cell r="D297" t="str">
            <v>132.470600</v>
          </cell>
          <cell r="E297" t="str">
            <v>月火水木金土日</v>
          </cell>
          <cell r="F297" t="str">
            <v>6:00</v>
          </cell>
          <cell r="G297" t="str">
            <v>24:00</v>
          </cell>
          <cell r="H297" t="str">
            <v/>
          </cell>
        </row>
        <row r="298">
          <cell r="B298" t="str">
            <v>アストラムライン 上安駅</v>
          </cell>
          <cell r="C298" t="str">
            <v>34.475737</v>
          </cell>
          <cell r="D298" t="str">
            <v>132.444842</v>
          </cell>
          <cell r="E298" t="str">
            <v>月火水木金土日</v>
          </cell>
          <cell r="F298" t="str">
            <v>6:00</v>
          </cell>
          <cell r="G298" t="str">
            <v>24:00</v>
          </cell>
          <cell r="H298" t="str">
            <v/>
          </cell>
        </row>
        <row r="299">
          <cell r="B299" t="str">
            <v>アストラムライン 県庁前駅</v>
          </cell>
          <cell r="C299" t="str">
            <v>34.396851</v>
          </cell>
          <cell r="D299" t="str">
            <v>132.458234</v>
          </cell>
          <cell r="E299" t="str">
            <v>月火水木金土日</v>
          </cell>
          <cell r="F299" t="str">
            <v>6:00</v>
          </cell>
          <cell r="G299" t="str">
            <v>24:00</v>
          </cell>
          <cell r="H299" t="str">
            <v/>
          </cell>
        </row>
        <row r="300">
          <cell r="B300" t="str">
            <v>アストラムライン 広域公園前駅</v>
          </cell>
          <cell r="C300" t="str">
            <v>34.435390</v>
          </cell>
          <cell r="D300" t="str">
            <v>132.400124</v>
          </cell>
          <cell r="E300" t="str">
            <v>月火水木金土日</v>
          </cell>
          <cell r="F300" t="str">
            <v>6:00</v>
          </cell>
          <cell r="G300" t="str">
            <v>24:00</v>
          </cell>
          <cell r="H300" t="str">
            <v/>
          </cell>
        </row>
        <row r="301">
          <cell r="B301" t="str">
            <v>アストラムライン 城北駅</v>
          </cell>
          <cell r="C301" t="str">
            <v>34.405407</v>
          </cell>
          <cell r="D301" t="str">
            <v>132.458905</v>
          </cell>
          <cell r="E301" t="str">
            <v>月火水木金土日</v>
          </cell>
          <cell r="F301" t="str">
            <v>6:00</v>
          </cell>
          <cell r="G301" t="str">
            <v>24:00</v>
          </cell>
          <cell r="H301" t="str">
            <v/>
          </cell>
        </row>
        <row r="302">
          <cell r="B302" t="str">
            <v>アストラムライン 中筋駅</v>
          </cell>
          <cell r="C302" t="str">
            <v>34.451491</v>
          </cell>
          <cell r="D302" t="str">
            <v>132.476961</v>
          </cell>
          <cell r="E302" t="str">
            <v>月火水木金土日</v>
          </cell>
          <cell r="F302" t="str">
            <v>6:00</v>
          </cell>
          <cell r="G302" t="str">
            <v>24:00</v>
          </cell>
          <cell r="H302" t="str">
            <v/>
          </cell>
        </row>
        <row r="303">
          <cell r="B303" t="str">
            <v>アストラムライン 本通駅</v>
          </cell>
          <cell r="C303" t="str">
            <v>34.393443</v>
          </cell>
          <cell r="D303" t="str">
            <v>132.457045</v>
          </cell>
          <cell r="E303" t="str">
            <v>月火水木金土日</v>
          </cell>
          <cell r="F303" t="str">
            <v>6:00</v>
          </cell>
          <cell r="G303" t="str">
            <v>24:00</v>
          </cell>
          <cell r="H303" t="str">
            <v/>
          </cell>
        </row>
        <row r="304">
          <cell r="B304" t="str">
            <v>大町バスターミナル</v>
          </cell>
          <cell r="C304" t="str">
            <v>34.461352</v>
          </cell>
          <cell r="D304" t="str">
            <v>132.470444</v>
          </cell>
          <cell r="E304" t="str">
            <v>月火水木金土日</v>
          </cell>
          <cell r="F304" t="str">
            <v>5:30</v>
          </cell>
          <cell r="G304" t="str">
            <v>24:45</v>
          </cell>
          <cell r="H304" t="str">
            <v/>
          </cell>
        </row>
        <row r="305">
          <cell r="B305" t="str">
            <v>上安バスターミナル</v>
          </cell>
          <cell r="C305" t="str">
            <v>34.475615</v>
          </cell>
          <cell r="D305" t="str">
            <v>132.444464</v>
          </cell>
          <cell r="E305" t="str">
            <v>月火水木金土日</v>
          </cell>
          <cell r="F305" t="str">
            <v>5:30</v>
          </cell>
          <cell r="G305" t="str">
            <v>24:45</v>
          </cell>
          <cell r="H305" t="str">
            <v/>
          </cell>
        </row>
        <row r="306">
          <cell r="B306" t="str">
            <v>中筋バスターミナル</v>
          </cell>
          <cell r="C306" t="str">
            <v>34.451148</v>
          </cell>
          <cell r="D306" t="str">
            <v>132.477415</v>
          </cell>
          <cell r="E306" t="str">
            <v>月火水木金土日</v>
          </cell>
          <cell r="F306" t="str">
            <v>5:30</v>
          </cell>
          <cell r="G306" t="str">
            <v>24:35</v>
          </cell>
          <cell r="H306" t="str">
            <v/>
          </cell>
        </row>
        <row r="307">
          <cell r="B307" t="str">
            <v>アストラムライン 不動院前駅</v>
          </cell>
          <cell r="C307" t="str">
            <v>34.426771</v>
          </cell>
          <cell r="D307" t="str">
            <v>132.469156</v>
          </cell>
          <cell r="E307" t="str">
            <v>月火水木金土日</v>
          </cell>
          <cell r="F307" t="str">
            <v>8:00</v>
          </cell>
          <cell r="G307" t="str">
            <v>20:00</v>
          </cell>
          <cell r="H307" t="str">
            <v/>
          </cell>
        </row>
        <row r="308">
          <cell r="B308" t="str">
            <v>アストラムライン 新白島駅</v>
          </cell>
          <cell r="C308" t="str">
            <v>34.407874</v>
          </cell>
          <cell r="D308" t="str">
            <v>132.460544</v>
          </cell>
          <cell r="E308" t="str">
            <v>月火水木金土日</v>
          </cell>
          <cell r="F308" t="str">
            <v>6:00</v>
          </cell>
          <cell r="G308" t="str">
            <v>24:00</v>
          </cell>
          <cell r="H308" t="str">
            <v/>
          </cell>
        </row>
        <row r="309">
          <cell r="B309" t="str">
            <v>西部水資源再生センター</v>
          </cell>
          <cell r="C309" t="str">
            <v>34.374572</v>
          </cell>
          <cell r="D309" t="str">
            <v>132.411344</v>
          </cell>
          <cell r="E309" t="str">
            <v>月火水木金土日</v>
          </cell>
          <cell r="F309" t="str">
            <v>7:00</v>
          </cell>
          <cell r="G309" t="str">
            <v>20:00</v>
          </cell>
          <cell r="H309" t="str">
            <v/>
          </cell>
        </row>
        <row r="310">
          <cell r="B310" t="str">
            <v>中区役所</v>
          </cell>
          <cell r="C310" t="str">
            <v>34.386289</v>
          </cell>
          <cell r="D310" t="str">
            <v>132.454995</v>
          </cell>
          <cell r="E310" t="str">
            <v>月火水木金</v>
          </cell>
          <cell r="F310" t="str">
            <v>8:30</v>
          </cell>
          <cell r="G310" t="str">
            <v>17:15</v>
          </cell>
          <cell r="H310" t="str">
            <v/>
          </cell>
        </row>
        <row r="311">
          <cell r="B311" t="str">
            <v>中保健センター</v>
          </cell>
          <cell r="C311" t="str">
            <v>34.386094</v>
          </cell>
          <cell r="D311" t="str">
            <v>132.453874</v>
          </cell>
          <cell r="E311" t="str">
            <v>月火水木金</v>
          </cell>
          <cell r="F311" t="str">
            <v>8:30</v>
          </cell>
          <cell r="G311" t="str">
            <v>17:15</v>
          </cell>
          <cell r="H311" t="str">
            <v/>
          </cell>
        </row>
        <row r="312">
          <cell r="B312" t="str">
            <v>広島市吉島福祉センター</v>
          </cell>
          <cell r="C312" t="str">
            <v>34.369493</v>
          </cell>
          <cell r="D312" t="str">
            <v>132.448498</v>
          </cell>
          <cell r="E312" t="str">
            <v>月水木金土日</v>
          </cell>
          <cell r="F312" t="str">
            <v>9:00</v>
          </cell>
          <cell r="G312" t="str">
            <v>22:00</v>
          </cell>
          <cell r="H312" t="str">
            <v/>
          </cell>
        </row>
        <row r="313">
          <cell r="B313" t="str">
            <v>舟入児童館</v>
          </cell>
          <cell r="C313" t="str">
            <v>34.385079</v>
          </cell>
          <cell r="D313" t="str">
            <v>132.439191</v>
          </cell>
          <cell r="E313" t="str">
            <v>月火水木金土日</v>
          </cell>
          <cell r="F313" t="str">
            <v>13:00</v>
          </cell>
          <cell r="G313" t="str">
            <v>18:30</v>
          </cell>
          <cell r="H313" t="str">
            <v/>
          </cell>
        </row>
        <row r="314">
          <cell r="B314" t="str">
            <v>神崎会館（市営住宅河原町アパート１F）</v>
          </cell>
          <cell r="C314" t="str">
            <v>34.388031</v>
          </cell>
          <cell r="D314" t="str">
            <v>132.445282</v>
          </cell>
          <cell r="E314" t="str">
            <v>月火水木金土日</v>
          </cell>
          <cell r="F314" t="str">
            <v>9:00</v>
          </cell>
          <cell r="G314" t="str">
            <v>22:00</v>
          </cell>
          <cell r="H314" t="str">
            <v/>
          </cell>
        </row>
        <row r="315">
          <cell r="B315" t="str">
            <v>温品出張所</v>
          </cell>
          <cell r="C315" t="str">
            <v>34.413897</v>
          </cell>
          <cell r="D315" t="str">
            <v>132.508584</v>
          </cell>
          <cell r="E315" t="str">
            <v>月火水木金</v>
          </cell>
          <cell r="F315" t="str">
            <v>8:30</v>
          </cell>
          <cell r="G315" t="str">
            <v>17:15</v>
          </cell>
          <cell r="H315" t="str">
            <v/>
          </cell>
        </row>
        <row r="316">
          <cell r="B316" t="str">
            <v>東区役所</v>
          </cell>
          <cell r="C316" t="str">
            <v>34.395334</v>
          </cell>
          <cell r="D316" t="str">
            <v>132.482482</v>
          </cell>
          <cell r="E316" t="str">
            <v>月火水木金</v>
          </cell>
          <cell r="F316" t="str">
            <v>8:30</v>
          </cell>
          <cell r="G316" t="str">
            <v>17:15</v>
          </cell>
          <cell r="H316" t="str">
            <v/>
          </cell>
        </row>
        <row r="317">
          <cell r="B317" t="str">
            <v>東区総合福祉センター
（東保健センター）</v>
          </cell>
          <cell r="C317" t="str">
            <v>34.395343</v>
          </cell>
          <cell r="D317" t="str">
            <v>132.482048</v>
          </cell>
          <cell r="E317" t="str">
            <v>月水木金土日</v>
          </cell>
          <cell r="F317" t="str">
            <v>8:30</v>
          </cell>
          <cell r="G317" t="str">
            <v>22:00</v>
          </cell>
          <cell r="H317" t="str">
            <v/>
          </cell>
        </row>
        <row r="318">
          <cell r="B318" t="str">
            <v>広島市中山福祉センター</v>
          </cell>
          <cell r="C318" t="str">
            <v>34.407238</v>
          </cell>
          <cell r="D318" t="str">
            <v>132.495210</v>
          </cell>
          <cell r="E318" t="str">
            <v>月水木金土日</v>
          </cell>
          <cell r="F318" t="str">
            <v>9:00</v>
          </cell>
          <cell r="G318" t="str">
            <v>22:00</v>
          </cell>
          <cell r="H318" t="str">
            <v/>
          </cell>
        </row>
        <row r="319">
          <cell r="B319" t="str">
            <v>新牛田公園・牛田総合公園</v>
          </cell>
          <cell r="C319" t="str">
            <v>34.416752</v>
          </cell>
          <cell r="D319" t="str">
            <v>132.465709</v>
          </cell>
          <cell r="E319" t="str">
            <v>月火水木金土日</v>
          </cell>
          <cell r="F319" t="str">
            <v>8:30</v>
          </cell>
          <cell r="G319" t="str">
            <v>21:00</v>
          </cell>
          <cell r="H319" t="str">
            <v/>
          </cell>
        </row>
        <row r="320">
          <cell r="B320" t="str">
            <v>温品児童館</v>
          </cell>
          <cell r="C320" t="str">
            <v>34.415975</v>
          </cell>
          <cell r="D320" t="str">
            <v>132.512047</v>
          </cell>
          <cell r="E320" t="str">
            <v>月火水木金土日</v>
          </cell>
          <cell r="F320" t="str">
            <v>13:00</v>
          </cell>
          <cell r="G320" t="str">
            <v>18:30</v>
          </cell>
          <cell r="H320" t="str">
            <v/>
          </cell>
        </row>
        <row r="321">
          <cell r="B321" t="str">
            <v>東浄児童館</v>
          </cell>
          <cell r="C321" t="str">
            <v>34.423235</v>
          </cell>
          <cell r="D321" t="str">
            <v>132.499761</v>
          </cell>
          <cell r="E321" t="str">
            <v>月火水木金土日</v>
          </cell>
          <cell r="F321" t="str">
            <v>13:00</v>
          </cell>
          <cell r="G321" t="str">
            <v>18:30</v>
          </cell>
          <cell r="H321" t="str">
            <v/>
          </cell>
        </row>
        <row r="322">
          <cell r="B322" t="str">
            <v>似島出張所</v>
          </cell>
          <cell r="C322" t="str">
            <v>34.312463</v>
          </cell>
          <cell r="D322" t="str">
            <v>132.432533</v>
          </cell>
          <cell r="E322" t="str">
            <v>月火水木金土日</v>
          </cell>
          <cell r="F322" t="str">
            <v>8:00</v>
          </cell>
          <cell r="G322" t="str">
            <v>22:00</v>
          </cell>
          <cell r="H322" t="str">
            <v/>
          </cell>
        </row>
        <row r="323">
          <cell r="B323" t="str">
            <v>南区役所本館</v>
          </cell>
          <cell r="C323" t="str">
            <v>34.379865</v>
          </cell>
          <cell r="D323" t="str">
            <v>132.469049</v>
          </cell>
          <cell r="E323" t="str">
            <v>月火水木金</v>
          </cell>
          <cell r="F323" t="str">
            <v>7:30</v>
          </cell>
          <cell r="G323" t="str">
            <v>17:30</v>
          </cell>
          <cell r="H323" t="str">
            <v/>
          </cell>
        </row>
        <row r="324">
          <cell r="B324" t="str">
            <v>南区役所別館
（南保健センター）</v>
          </cell>
          <cell r="C324" t="str">
            <v>34.379432</v>
          </cell>
          <cell r="D324" t="str">
            <v>132.470718</v>
          </cell>
          <cell r="E324" t="str">
            <v>月火水木金土日</v>
          </cell>
          <cell r="F324" t="str">
            <v>7:00</v>
          </cell>
          <cell r="G324" t="str">
            <v>22:00</v>
          </cell>
          <cell r="H324" t="str">
            <v/>
          </cell>
        </row>
        <row r="325">
          <cell r="B325" t="str">
            <v>東雲児童館</v>
          </cell>
          <cell r="C325" t="str">
            <v>34.381749</v>
          </cell>
          <cell r="D325" t="str">
            <v>132.487551</v>
          </cell>
          <cell r="E325" t="str">
            <v>月火水木金土日</v>
          </cell>
          <cell r="F325" t="str">
            <v>13:00</v>
          </cell>
          <cell r="G325" t="str">
            <v>18:30</v>
          </cell>
          <cell r="H325" t="str">
            <v/>
          </cell>
        </row>
        <row r="326">
          <cell r="B326" t="str">
            <v>段原児童館</v>
          </cell>
          <cell r="C326" t="str">
            <v>34.391316</v>
          </cell>
          <cell r="D326" t="str">
            <v>132.475586</v>
          </cell>
          <cell r="E326" t="str">
            <v>月火水木金土日</v>
          </cell>
          <cell r="F326" t="str">
            <v>13:00</v>
          </cell>
          <cell r="G326" t="str">
            <v>18:30</v>
          </cell>
          <cell r="H326" t="str">
            <v/>
          </cell>
        </row>
        <row r="327">
          <cell r="B327" t="str">
            <v>西区役所</v>
          </cell>
          <cell r="C327" t="str">
            <v>34.393970</v>
          </cell>
          <cell r="D327" t="str">
            <v>132.434446</v>
          </cell>
          <cell r="E327" t="str">
            <v>月火水木金</v>
          </cell>
          <cell r="F327" t="str">
            <v>8:30</v>
          </cell>
          <cell r="G327" t="str">
            <v>17:15</v>
          </cell>
          <cell r="H327" t="str">
            <v/>
          </cell>
        </row>
        <row r="328">
          <cell r="B328" t="str">
            <v>西保健センター</v>
          </cell>
          <cell r="C328" t="str">
            <v>34.392232</v>
          </cell>
          <cell r="D328" t="str">
            <v>132.432320</v>
          </cell>
          <cell r="E328" t="str">
            <v>月火水木金</v>
          </cell>
          <cell r="F328" t="str">
            <v>8:30</v>
          </cell>
          <cell r="G328" t="str">
            <v>17:15</v>
          </cell>
          <cell r="H328" t="str">
            <v/>
          </cell>
        </row>
        <row r="329">
          <cell r="B329" t="str">
            <v>竜王公園</v>
          </cell>
          <cell r="C329" t="str">
            <v>34.413930</v>
          </cell>
          <cell r="D329" t="str">
            <v>132.437007</v>
          </cell>
          <cell r="E329" t="str">
            <v>月火水木金土日</v>
          </cell>
          <cell r="F329" t="str">
            <v>9:00</v>
          </cell>
          <cell r="G329" t="str">
            <v>21:00</v>
          </cell>
          <cell r="H329" t="str">
            <v/>
          </cell>
        </row>
        <row r="330">
          <cell r="B330" t="str">
            <v>三篠児童館</v>
          </cell>
          <cell r="C330" t="str">
            <v>34.414237</v>
          </cell>
          <cell r="D330" t="str">
            <v>132.450228</v>
          </cell>
          <cell r="E330" t="str">
            <v>月火水木金土日</v>
          </cell>
          <cell r="F330" t="str">
            <v>13:00</v>
          </cell>
          <cell r="G330" t="str">
            <v>18:30</v>
          </cell>
          <cell r="H330" t="str">
            <v/>
          </cell>
        </row>
        <row r="331">
          <cell r="B331" t="str">
            <v>山田児童館</v>
          </cell>
          <cell r="C331" t="str">
            <v>34.399953</v>
          </cell>
          <cell r="D331" t="str">
            <v>132.392023</v>
          </cell>
          <cell r="E331" t="str">
            <v>月火水木金土日</v>
          </cell>
          <cell r="F331" t="str">
            <v>13:00</v>
          </cell>
          <cell r="G331" t="str">
            <v>18:30</v>
          </cell>
          <cell r="H331" t="str">
            <v/>
          </cell>
        </row>
        <row r="332">
          <cell r="B332" t="str">
            <v>沼田出張所</v>
          </cell>
          <cell r="C332" t="str">
            <v>34.464132</v>
          </cell>
          <cell r="D332" t="str">
            <v>132.410686</v>
          </cell>
          <cell r="E332" t="str">
            <v>月火水木金</v>
          </cell>
          <cell r="F332" t="str">
            <v>8:30</v>
          </cell>
          <cell r="G332" t="str">
            <v>17:15</v>
          </cell>
          <cell r="H332" t="str">
            <v/>
          </cell>
        </row>
        <row r="333">
          <cell r="B333" t="str">
            <v>祇園出張所</v>
          </cell>
          <cell r="C333" t="str">
            <v>34.438577</v>
          </cell>
          <cell r="D333" t="str">
            <v>132.465062</v>
          </cell>
          <cell r="E333" t="str">
            <v>月火水木金</v>
          </cell>
          <cell r="F333" t="str">
            <v>8:30</v>
          </cell>
          <cell r="G333" t="str">
            <v>17:15</v>
          </cell>
          <cell r="H333" t="str">
            <v/>
          </cell>
        </row>
        <row r="334">
          <cell r="B334" t="str">
            <v>佐東出張所</v>
          </cell>
          <cell r="C334" t="str">
            <v>34.472166</v>
          </cell>
          <cell r="D334" t="str">
            <v>132.482314</v>
          </cell>
          <cell r="E334" t="str">
            <v>月火水木金</v>
          </cell>
          <cell r="F334" t="str">
            <v>8:30</v>
          </cell>
          <cell r="G334" t="str">
            <v>17:15</v>
          </cell>
          <cell r="H334" t="str">
            <v/>
          </cell>
        </row>
        <row r="335">
          <cell r="B335" t="str">
            <v>安佐南区役所</v>
          </cell>
          <cell r="C335" t="str">
            <v>34.451896</v>
          </cell>
          <cell r="D335" t="str">
            <v>132.471675</v>
          </cell>
          <cell r="E335" t="str">
            <v>月火水木金</v>
          </cell>
          <cell r="F335" t="str">
            <v>8:30</v>
          </cell>
          <cell r="G335" t="str">
            <v>17:15</v>
          </cell>
          <cell r="H335" t="str">
            <v/>
          </cell>
        </row>
        <row r="336">
          <cell r="B336" t="str">
            <v>安佐南区総合福祉センター
（安佐南保健センター）</v>
          </cell>
          <cell r="C336" t="str">
            <v>34.456550</v>
          </cell>
          <cell r="D336" t="str">
            <v>132.470691</v>
          </cell>
          <cell r="E336" t="str">
            <v>月火水木金</v>
          </cell>
          <cell r="F336" t="str">
            <v>8:30</v>
          </cell>
          <cell r="G336" t="str">
            <v>17:15</v>
          </cell>
          <cell r="H336" t="str">
            <v/>
          </cell>
        </row>
        <row r="337">
          <cell r="B337" t="str">
            <v>川内児童館</v>
          </cell>
          <cell r="C337" t="str">
            <v>34.464795</v>
          </cell>
          <cell r="D337" t="str">
            <v>132.484635</v>
          </cell>
          <cell r="E337" t="str">
            <v>月火水木金土日</v>
          </cell>
          <cell r="F337" t="str">
            <v>13:00</v>
          </cell>
          <cell r="G337" t="str">
            <v>18:30</v>
          </cell>
          <cell r="H337" t="str">
            <v/>
          </cell>
        </row>
        <row r="338">
          <cell r="B338" t="str">
            <v>大町児童館</v>
          </cell>
          <cell r="C338" t="str">
            <v>34.454692</v>
          </cell>
          <cell r="D338" t="str">
            <v>132.462790</v>
          </cell>
          <cell r="E338" t="str">
            <v>月火水木金土日</v>
          </cell>
          <cell r="F338" t="str">
            <v>13:00</v>
          </cell>
          <cell r="G338" t="str">
            <v>18:30</v>
          </cell>
          <cell r="H338" t="str">
            <v/>
          </cell>
        </row>
        <row r="339">
          <cell r="B339" t="str">
            <v>安東児童館</v>
          </cell>
          <cell r="C339" t="str">
            <v>34.476014</v>
          </cell>
          <cell r="D339" t="str">
            <v>132.459411</v>
          </cell>
          <cell r="E339" t="str">
            <v>月火水木金土日</v>
          </cell>
          <cell r="F339" t="str">
            <v>13:00</v>
          </cell>
          <cell r="G339" t="str">
            <v>18:30</v>
          </cell>
          <cell r="H339" t="str">
            <v/>
          </cell>
        </row>
        <row r="340">
          <cell r="B340" t="str">
            <v>伴南児童館</v>
          </cell>
          <cell r="C340" t="str">
            <v>34.452121</v>
          </cell>
          <cell r="D340" t="str">
            <v>132.383145</v>
          </cell>
          <cell r="E340" t="str">
            <v>月火水木金土日</v>
          </cell>
          <cell r="F340" t="str">
            <v>13:00</v>
          </cell>
          <cell r="G340" t="str">
            <v>18:30</v>
          </cell>
          <cell r="H340" t="str">
            <v/>
          </cell>
        </row>
        <row r="341">
          <cell r="B341" t="str">
            <v>上安児童館</v>
          </cell>
          <cell r="C341" t="str">
            <v>34.484506</v>
          </cell>
          <cell r="D341" t="str">
            <v>132.449674</v>
          </cell>
          <cell r="E341" t="str">
            <v>月火水木金土日</v>
          </cell>
          <cell r="F341" t="str">
            <v>13:00</v>
          </cell>
          <cell r="G341" t="str">
            <v>18:30</v>
          </cell>
          <cell r="H341" t="str">
            <v/>
          </cell>
        </row>
        <row r="342">
          <cell r="B342" t="str">
            <v>安佐北区役所</v>
          </cell>
          <cell r="C342" t="str">
            <v>34.518274</v>
          </cell>
          <cell r="D342" t="str">
            <v>132.507816</v>
          </cell>
          <cell r="E342" t="str">
            <v>月火水木金土日</v>
          </cell>
          <cell r="F342">
            <v>0</v>
          </cell>
          <cell r="G342" t="str">
            <v>24:00</v>
          </cell>
          <cell r="H342" t="str">
            <v/>
          </cell>
        </row>
        <row r="343">
          <cell r="B343" t="str">
            <v>高陽出張所</v>
          </cell>
          <cell r="C343" t="str">
            <v>34.482277</v>
          </cell>
          <cell r="D343" t="str">
            <v>132.531995</v>
          </cell>
          <cell r="E343" t="str">
            <v>月火水木金</v>
          </cell>
          <cell r="F343" t="str">
            <v>8:30</v>
          </cell>
          <cell r="G343" t="str">
            <v>17:15</v>
          </cell>
          <cell r="H343" t="str">
            <v/>
          </cell>
        </row>
        <row r="344">
          <cell r="B344" t="str">
            <v>白木出張所</v>
          </cell>
          <cell r="C344" t="str">
            <v>34.552758</v>
          </cell>
          <cell r="D344" t="str">
            <v>132.657793</v>
          </cell>
          <cell r="E344" t="str">
            <v>月火水木金</v>
          </cell>
          <cell r="F344" t="str">
            <v>8:30</v>
          </cell>
          <cell r="G344" t="str">
            <v>17:15</v>
          </cell>
          <cell r="H344" t="str">
            <v/>
          </cell>
        </row>
        <row r="345">
          <cell r="B345" t="str">
            <v>安佐出張所</v>
          </cell>
          <cell r="C345" t="str">
            <v>34.545976</v>
          </cell>
          <cell r="D345" t="str">
            <v>132.433600</v>
          </cell>
          <cell r="E345" t="str">
            <v>月火水木金</v>
          </cell>
          <cell r="F345" t="str">
            <v>8:30</v>
          </cell>
          <cell r="G345" t="str">
            <v>17:15</v>
          </cell>
          <cell r="H345" t="str">
            <v/>
          </cell>
        </row>
        <row r="346">
          <cell r="B346" t="str">
            <v>安佐北区総合福祉センター
（安佐北保健センター）</v>
          </cell>
          <cell r="C346" t="str">
            <v>34.520574</v>
          </cell>
          <cell r="D346" t="str">
            <v>132.512418</v>
          </cell>
          <cell r="E346" t="str">
            <v>月火水木金土日</v>
          </cell>
          <cell r="F346" t="str">
            <v>7:20</v>
          </cell>
          <cell r="G346" t="str">
            <v>22:00</v>
          </cell>
          <cell r="H346" t="str">
            <v/>
          </cell>
        </row>
        <row r="347">
          <cell r="B347" t="str">
            <v>広島市可部福祉センター</v>
          </cell>
          <cell r="C347" t="str">
            <v>34.500467</v>
          </cell>
          <cell r="D347" t="str">
            <v>132.517214</v>
          </cell>
          <cell r="E347" t="str">
            <v>月水木金土日</v>
          </cell>
          <cell r="F347" t="str">
            <v>9:00</v>
          </cell>
          <cell r="G347" t="str">
            <v>22:00</v>
          </cell>
          <cell r="H347" t="str">
            <v/>
          </cell>
        </row>
        <row r="348">
          <cell r="B348" t="str">
            <v>可部運動公園</v>
          </cell>
          <cell r="C348" t="str">
            <v>34.539253</v>
          </cell>
          <cell r="D348" t="str">
            <v>132.464822</v>
          </cell>
          <cell r="E348" t="str">
            <v>月火水木金土日</v>
          </cell>
          <cell r="F348" t="str">
            <v>9:00</v>
          </cell>
          <cell r="G348" t="str">
            <v>17:00</v>
          </cell>
          <cell r="H348" t="str">
            <v/>
          </cell>
        </row>
        <row r="349">
          <cell r="B349" t="str">
            <v>寺迫公園</v>
          </cell>
          <cell r="C349" t="str">
            <v>34.480588</v>
          </cell>
          <cell r="D349" t="str">
            <v>132.518881</v>
          </cell>
          <cell r="E349" t="str">
            <v>月火水木金土日</v>
          </cell>
          <cell r="F349" t="str">
            <v>9:00</v>
          </cell>
          <cell r="G349" t="str">
            <v>17:00</v>
          </cell>
          <cell r="H349" t="str">
            <v/>
          </cell>
        </row>
        <row r="350">
          <cell r="B350" t="str">
            <v>三入東児童館</v>
          </cell>
          <cell r="C350" t="str">
            <v>34.535105</v>
          </cell>
          <cell r="D350" t="str">
            <v>132.538873</v>
          </cell>
          <cell r="E350" t="str">
            <v>月火水木金土日</v>
          </cell>
          <cell r="F350" t="str">
            <v>13:00</v>
          </cell>
          <cell r="G350" t="str">
            <v>18:30</v>
          </cell>
          <cell r="H350" t="str">
            <v/>
          </cell>
        </row>
        <row r="351">
          <cell r="B351" t="str">
            <v>亀山児童館</v>
          </cell>
          <cell r="C351" t="str">
            <v>34.526283</v>
          </cell>
          <cell r="D351" t="str">
            <v>132.492551</v>
          </cell>
          <cell r="E351" t="str">
            <v>月火水木金土日</v>
          </cell>
          <cell r="F351" t="str">
            <v>13:00</v>
          </cell>
          <cell r="G351" t="str">
            <v>18:30</v>
          </cell>
          <cell r="H351" t="str">
            <v/>
          </cell>
        </row>
        <row r="352">
          <cell r="B352" t="str">
            <v>久地南児童館</v>
          </cell>
          <cell r="C352" t="str">
            <v>34.500880</v>
          </cell>
          <cell r="D352" t="str">
            <v>132.394984</v>
          </cell>
          <cell r="E352" t="str">
            <v>月火水木金土日</v>
          </cell>
          <cell r="F352" t="str">
            <v>13:00</v>
          </cell>
          <cell r="G352" t="str">
            <v>18:30</v>
          </cell>
          <cell r="H352" t="str">
            <v/>
          </cell>
        </row>
        <row r="353">
          <cell r="B353" t="str">
            <v>日浦児童館</v>
          </cell>
          <cell r="C353" t="str">
            <v>34.507208</v>
          </cell>
          <cell r="D353" t="str">
            <v>132.436001</v>
          </cell>
          <cell r="E353" t="str">
            <v>月火水木金土日</v>
          </cell>
          <cell r="F353" t="str">
            <v>13:00</v>
          </cell>
          <cell r="G353" t="str">
            <v>18:30</v>
          </cell>
          <cell r="H353" t="str">
            <v/>
          </cell>
        </row>
        <row r="354">
          <cell r="B354" t="str">
            <v>安芸区役所</v>
          </cell>
          <cell r="C354" t="str">
            <v>34.371692</v>
          </cell>
          <cell r="D354" t="str">
            <v>132.525620</v>
          </cell>
          <cell r="E354" t="str">
            <v>月火水木金土日</v>
          </cell>
          <cell r="F354">
            <v>0</v>
          </cell>
          <cell r="G354" t="str">
            <v>24:00</v>
          </cell>
          <cell r="H354" t="str">
            <v/>
          </cell>
        </row>
        <row r="355">
          <cell r="B355" t="str">
            <v>中野出張所</v>
          </cell>
          <cell r="C355" t="str">
            <v>34.396622</v>
          </cell>
          <cell r="D355" t="str">
            <v>132.570098</v>
          </cell>
          <cell r="E355" t="str">
            <v>月火水木金土日</v>
          </cell>
          <cell r="F355" t="str">
            <v>8:30</v>
          </cell>
          <cell r="G355" t="str">
            <v>22:00</v>
          </cell>
          <cell r="H355" t="str">
            <v/>
          </cell>
        </row>
        <row r="356">
          <cell r="B356" t="str">
            <v>矢野出張所</v>
          </cell>
          <cell r="C356" t="str">
            <v>34.353371</v>
          </cell>
          <cell r="D356" t="str">
            <v>132.538186</v>
          </cell>
          <cell r="E356" t="str">
            <v>月火水木金</v>
          </cell>
          <cell r="F356" t="str">
            <v>8:30</v>
          </cell>
          <cell r="G356" t="str">
            <v>17:15</v>
          </cell>
          <cell r="H356" t="str">
            <v/>
          </cell>
        </row>
        <row r="357">
          <cell r="B357" t="str">
            <v>阿戸出張所</v>
          </cell>
          <cell r="C357" t="str">
            <v>34.380706</v>
          </cell>
          <cell r="D357" t="str">
            <v>132.626551</v>
          </cell>
          <cell r="E357" t="str">
            <v>月火水木金</v>
          </cell>
          <cell r="F357" t="str">
            <v>8:30</v>
          </cell>
          <cell r="G357" t="str">
            <v>17:15</v>
          </cell>
          <cell r="H357" t="str">
            <v/>
          </cell>
        </row>
        <row r="358">
          <cell r="B358" t="str">
            <v>安芸区総合福祉センター
（安芸保健センター）</v>
          </cell>
          <cell r="C358" t="str">
            <v>34.372177</v>
          </cell>
          <cell r="D358" t="str">
            <v>132.526621</v>
          </cell>
          <cell r="E358" t="str">
            <v>月火水木金</v>
          </cell>
          <cell r="F358" t="str">
            <v>8:30</v>
          </cell>
          <cell r="G358" t="str">
            <v>17:15</v>
          </cell>
          <cell r="H358" t="str">
            <v/>
          </cell>
        </row>
        <row r="359">
          <cell r="B359" t="str">
            <v>広島市畑賀福祉センター</v>
          </cell>
          <cell r="C359" t="str">
            <v>34.394156</v>
          </cell>
          <cell r="D359" t="str">
            <v>132.551027</v>
          </cell>
          <cell r="E359" t="str">
            <v>月水木金土日</v>
          </cell>
          <cell r="F359" t="str">
            <v>9:00</v>
          </cell>
          <cell r="G359" t="str">
            <v>22:00</v>
          </cell>
          <cell r="H359" t="str">
            <v/>
          </cell>
        </row>
        <row r="360">
          <cell r="B360" t="str">
            <v>広島市阿戸福祉センター</v>
          </cell>
          <cell r="C360" t="str">
            <v>34.383878</v>
          </cell>
          <cell r="D360" t="str">
            <v>132.625309</v>
          </cell>
          <cell r="E360" t="str">
            <v>月水木金土日</v>
          </cell>
          <cell r="F360" t="str">
            <v>9:00</v>
          </cell>
          <cell r="G360" t="str">
            <v>22:00</v>
          </cell>
          <cell r="H360" t="str">
            <v/>
          </cell>
        </row>
        <row r="361">
          <cell r="B361" t="str">
            <v>広島市瀬野福祉センター</v>
          </cell>
          <cell r="C361" t="str">
            <v>34.421620</v>
          </cell>
          <cell r="D361" t="str">
            <v>132.597615</v>
          </cell>
          <cell r="E361" t="str">
            <v>月水木金土日</v>
          </cell>
          <cell r="F361" t="str">
            <v>9:00</v>
          </cell>
          <cell r="G361" t="str">
            <v>22:00</v>
          </cell>
          <cell r="H361" t="str">
            <v/>
          </cell>
        </row>
        <row r="362">
          <cell r="B362" t="str">
            <v>瀬野川公園</v>
          </cell>
          <cell r="C362" t="str">
            <v>34.429095</v>
          </cell>
          <cell r="D362" t="str">
            <v>132.637837</v>
          </cell>
          <cell r="E362" t="str">
            <v>月火水木金土日</v>
          </cell>
          <cell r="F362" t="str">
            <v>8:30</v>
          </cell>
          <cell r="G362" t="str">
            <v>21:00</v>
          </cell>
          <cell r="H362" t="str">
            <v/>
          </cell>
        </row>
        <row r="363">
          <cell r="B363" t="str">
            <v>瀬野児童館</v>
          </cell>
          <cell r="C363" t="str">
            <v>34.422072</v>
          </cell>
          <cell r="D363" t="str">
            <v>132.607412</v>
          </cell>
          <cell r="E363" t="str">
            <v>月火水木金土日</v>
          </cell>
          <cell r="F363" t="str">
            <v>13:00</v>
          </cell>
          <cell r="G363" t="str">
            <v>18:30</v>
          </cell>
          <cell r="H363" t="str">
            <v/>
          </cell>
        </row>
        <row r="364">
          <cell r="B364" t="str">
            <v>矢野南児童館</v>
          </cell>
          <cell r="C364" t="str">
            <v>34.339402</v>
          </cell>
          <cell r="D364" t="str">
            <v>132.530638</v>
          </cell>
          <cell r="E364" t="str">
            <v>月火水木金土日</v>
          </cell>
          <cell r="F364" t="str">
            <v>13:00</v>
          </cell>
          <cell r="G364" t="str">
            <v>18:30</v>
          </cell>
          <cell r="H364" t="str">
            <v/>
          </cell>
        </row>
        <row r="365">
          <cell r="B365" t="str">
            <v>畑賀児童館</v>
          </cell>
          <cell r="C365" t="str">
            <v>34.394165</v>
          </cell>
          <cell r="D365" t="str">
            <v>132.549022</v>
          </cell>
          <cell r="E365" t="str">
            <v>月火水木金土日</v>
          </cell>
          <cell r="F365" t="str">
            <v>13:00</v>
          </cell>
          <cell r="G365" t="str">
            <v>18:30</v>
          </cell>
          <cell r="H365" t="str">
            <v/>
          </cell>
        </row>
        <row r="366">
          <cell r="B366" t="str">
            <v>船越児童館</v>
          </cell>
          <cell r="C366" t="str">
            <v>34.376260</v>
          </cell>
          <cell r="D366" t="str">
            <v>132.527058</v>
          </cell>
          <cell r="E366" t="str">
            <v>月火水木金土日</v>
          </cell>
          <cell r="F366" t="str">
            <v>13:00</v>
          </cell>
          <cell r="G366" t="str">
            <v>18:30</v>
          </cell>
          <cell r="H366" t="str">
            <v/>
          </cell>
        </row>
        <row r="367">
          <cell r="B367" t="str">
            <v>佐伯区役所本館</v>
          </cell>
          <cell r="C367" t="str">
            <v>34.364474</v>
          </cell>
          <cell r="D367" t="str">
            <v>132.360838</v>
          </cell>
          <cell r="E367" t="str">
            <v>月火水木金</v>
          </cell>
          <cell r="F367" t="str">
            <v>8:30</v>
          </cell>
          <cell r="G367" t="str">
            <v>17:15</v>
          </cell>
          <cell r="H367" t="str">
            <v/>
          </cell>
        </row>
        <row r="368">
          <cell r="B368" t="str">
            <v>湯来出張所</v>
          </cell>
          <cell r="C368" t="str">
            <v>34.487992</v>
          </cell>
          <cell r="D368" t="str">
            <v>132.273442</v>
          </cell>
          <cell r="E368" t="str">
            <v>月火水木金</v>
          </cell>
          <cell r="F368" t="str">
            <v>8:30</v>
          </cell>
          <cell r="G368" t="str">
            <v>17:15</v>
          </cell>
          <cell r="H368" t="str">
            <v/>
          </cell>
        </row>
        <row r="369">
          <cell r="B369" t="str">
            <v>佐伯区役所別館
（佐伯保健センター）</v>
          </cell>
          <cell r="C369" t="str">
            <v>34.364343</v>
          </cell>
          <cell r="D369" t="str">
            <v>132.360288</v>
          </cell>
          <cell r="E369" t="str">
            <v>月火水木金土日</v>
          </cell>
          <cell r="F369" t="str">
            <v>8:30</v>
          </cell>
          <cell r="G369" t="str">
            <v>21:00</v>
          </cell>
          <cell r="H369" t="str">
            <v/>
          </cell>
        </row>
        <row r="370">
          <cell r="B370" t="str">
            <v>佐伯運動公園</v>
          </cell>
          <cell r="C370" t="str">
            <v>34.397386</v>
          </cell>
          <cell r="D370" t="str">
            <v>132.340344</v>
          </cell>
          <cell r="E370" t="str">
            <v>月火水木金土日</v>
          </cell>
          <cell r="F370" t="str">
            <v>9:00</v>
          </cell>
          <cell r="G370" t="str">
            <v>21:00</v>
          </cell>
          <cell r="H370" t="str">
            <v/>
          </cell>
        </row>
        <row r="371">
          <cell r="B371" t="str">
            <v>河内児童館</v>
          </cell>
          <cell r="C371" t="str">
            <v>34.413410</v>
          </cell>
          <cell r="D371" t="str">
            <v>132.354664</v>
          </cell>
          <cell r="E371" t="str">
            <v>月火水木金土日</v>
          </cell>
          <cell r="F371" t="str">
            <v>13:00</v>
          </cell>
          <cell r="G371" t="str">
            <v>18:30</v>
          </cell>
          <cell r="H371" t="str">
            <v/>
          </cell>
        </row>
        <row r="372">
          <cell r="B372" t="str">
            <v>五日市児童館</v>
          </cell>
          <cell r="C372" t="str">
            <v>34.370353</v>
          </cell>
          <cell r="D372" t="str">
            <v>132.360665</v>
          </cell>
          <cell r="E372" t="str">
            <v>月火水木金土日</v>
          </cell>
          <cell r="F372" t="str">
            <v>13:00</v>
          </cell>
          <cell r="G372" t="str">
            <v>18:30</v>
          </cell>
          <cell r="H372" t="str">
            <v/>
          </cell>
        </row>
        <row r="373">
          <cell r="B373" t="str">
            <v>広島市総合防災センター</v>
          </cell>
          <cell r="C373" t="str">
            <v>34.470680</v>
          </cell>
          <cell r="D373" t="str">
            <v>132.533205</v>
          </cell>
          <cell r="E373" t="str">
            <v>月火水木金土</v>
          </cell>
          <cell r="F373" t="str">
            <v>9:00</v>
          </cell>
          <cell r="G373" t="str">
            <v>17:00</v>
          </cell>
          <cell r="H373" t="str">
            <v/>
          </cell>
        </row>
        <row r="374">
          <cell r="B374" t="str">
            <v>水道局基町庁舎</v>
          </cell>
          <cell r="C374" t="str">
            <v>34.395503</v>
          </cell>
          <cell r="D374" t="str">
            <v>132.460721</v>
          </cell>
          <cell r="E374" t="str">
            <v>月火水木金</v>
          </cell>
          <cell r="F374" t="str">
            <v>8:30</v>
          </cell>
          <cell r="G374" t="str">
            <v>17:15</v>
          </cell>
          <cell r="H374" t="str">
            <v/>
          </cell>
        </row>
        <row r="375">
          <cell r="B375" t="str">
            <v>こども村</v>
          </cell>
          <cell r="C375" t="str">
            <v>34.577698</v>
          </cell>
          <cell r="D375" t="str">
            <v>132.431324</v>
          </cell>
          <cell r="E375" t="str">
            <v>月火水木金土日</v>
          </cell>
          <cell r="F375" t="str">
            <v>8:30</v>
          </cell>
          <cell r="G375" t="str">
            <v>17:15</v>
          </cell>
          <cell r="H375" t="str">
            <v/>
          </cell>
        </row>
        <row r="376">
          <cell r="B376" t="str">
            <v>三滝少年自然の家</v>
          </cell>
          <cell r="C376" t="str">
            <v>34.416381</v>
          </cell>
          <cell r="D376" t="str">
            <v>132.436817</v>
          </cell>
          <cell r="E376" t="str">
            <v>月火水木金土日</v>
          </cell>
          <cell r="F376">
            <v>0</v>
          </cell>
          <cell r="G376" t="str">
            <v>24:00</v>
          </cell>
          <cell r="H376" t="str">
            <v/>
          </cell>
        </row>
        <row r="377">
          <cell r="B377" t="str">
            <v>青少年センター</v>
          </cell>
          <cell r="C377" t="str">
            <v>34.397492</v>
          </cell>
          <cell r="D377" t="str">
            <v>132.453696</v>
          </cell>
          <cell r="E377" t="str">
            <v>月水木金土日</v>
          </cell>
          <cell r="F377" t="str">
            <v>9:00</v>
          </cell>
          <cell r="G377" t="str">
            <v>21:00</v>
          </cell>
          <cell r="H377" t="str">
            <v/>
          </cell>
        </row>
        <row r="378">
          <cell r="B378" t="str">
            <v>似島臨海少年自然の家</v>
          </cell>
          <cell r="C378" t="str">
            <v>34.307998</v>
          </cell>
          <cell r="D378" t="str">
            <v>132.440254</v>
          </cell>
          <cell r="E378" t="str">
            <v>月火水木金土日</v>
          </cell>
          <cell r="F378">
            <v>0</v>
          </cell>
          <cell r="G378" t="str">
            <v>24:00</v>
          </cell>
          <cell r="H378" t="str">
            <v/>
          </cell>
        </row>
        <row r="379">
          <cell r="B379" t="str">
            <v>安西中学校</v>
          </cell>
          <cell r="C379" t="str">
            <v>34.465085</v>
          </cell>
          <cell r="D379" t="str">
            <v>132.431554</v>
          </cell>
          <cell r="E379" t="str">
            <v>月火水木金</v>
          </cell>
          <cell r="F379" t="str">
            <v>8:30</v>
          </cell>
          <cell r="G379" t="str">
            <v>16:50</v>
          </cell>
          <cell r="H379" t="str">
            <v/>
          </cell>
        </row>
        <row r="380">
          <cell r="B380" t="str">
            <v>戸山中学校</v>
          </cell>
          <cell r="C380" t="str">
            <v>34.483329</v>
          </cell>
          <cell r="D380" t="str">
            <v>132.354066</v>
          </cell>
          <cell r="E380" t="str">
            <v>月火水木金</v>
          </cell>
          <cell r="F380" t="str">
            <v>8:30</v>
          </cell>
          <cell r="G380" t="str">
            <v>16:50</v>
          </cell>
          <cell r="H380" t="str">
            <v/>
          </cell>
        </row>
        <row r="381">
          <cell r="B381" t="str">
            <v>沼田高等学校</v>
          </cell>
          <cell r="C381" t="str">
            <v>34.461710</v>
          </cell>
          <cell r="D381" t="str">
            <v>132.424462</v>
          </cell>
          <cell r="E381" t="str">
            <v>月火水木金</v>
          </cell>
          <cell r="F381" t="str">
            <v>8:30</v>
          </cell>
          <cell r="G381" t="str">
            <v>16:50</v>
          </cell>
          <cell r="H381" t="str">
            <v/>
          </cell>
        </row>
        <row r="382">
          <cell r="B382" t="str">
            <v>広島商業高等学校</v>
          </cell>
          <cell r="C382" t="str">
            <v>34.422501</v>
          </cell>
          <cell r="D382" t="str">
            <v>132.470133</v>
          </cell>
          <cell r="E382" t="str">
            <v>月火水木金</v>
          </cell>
          <cell r="F382" t="str">
            <v>8:30</v>
          </cell>
          <cell r="G382" t="str">
            <v>16:50</v>
          </cell>
          <cell r="H382" t="str">
            <v/>
          </cell>
        </row>
        <row r="383">
          <cell r="B383" t="str">
            <v>美鈴が丘高等学校</v>
          </cell>
          <cell r="C383" t="str">
            <v>34.393043</v>
          </cell>
          <cell r="D383" t="str">
            <v>132.377503</v>
          </cell>
          <cell r="E383" t="str">
            <v>月火水木金</v>
          </cell>
          <cell r="F383" t="str">
            <v>8:30</v>
          </cell>
          <cell r="G383" t="str">
            <v>16:50</v>
          </cell>
          <cell r="H383" t="str">
            <v/>
          </cell>
        </row>
        <row r="384">
          <cell r="B384" t="str">
            <v>安佐南中学校</v>
          </cell>
          <cell r="C384" t="str">
            <v>34.458192</v>
          </cell>
          <cell r="D384" t="str">
            <v>132.459656</v>
          </cell>
          <cell r="E384" t="str">
            <v>月火水木金</v>
          </cell>
          <cell r="F384" t="str">
            <v>8:30</v>
          </cell>
          <cell r="G384" t="str">
            <v>16:50</v>
          </cell>
          <cell r="H384" t="str">
            <v/>
          </cell>
        </row>
        <row r="385">
          <cell r="B385" t="str">
            <v>阿戸中学校</v>
          </cell>
          <cell r="C385" t="str">
            <v>34.384436</v>
          </cell>
          <cell r="D385" t="str">
            <v>132.627240</v>
          </cell>
          <cell r="E385" t="str">
            <v>月火水木金</v>
          </cell>
          <cell r="F385" t="str">
            <v>8:30</v>
          </cell>
          <cell r="G385" t="str">
            <v>16:50</v>
          </cell>
          <cell r="H385" t="str">
            <v/>
          </cell>
        </row>
        <row r="386">
          <cell r="B386" t="str">
            <v>安東小学校</v>
          </cell>
          <cell r="C386" t="str">
            <v>34.474157</v>
          </cell>
          <cell r="D386" t="str">
            <v>132.458881</v>
          </cell>
          <cell r="E386" t="str">
            <v>月火水木金</v>
          </cell>
          <cell r="F386" t="str">
            <v>8:30</v>
          </cell>
          <cell r="G386" t="str">
            <v>16:50</v>
          </cell>
          <cell r="H386" t="str">
            <v/>
          </cell>
        </row>
        <row r="387">
          <cell r="B387" t="str">
            <v>五日市中学校</v>
          </cell>
          <cell r="C387" t="str">
            <v>34.377347</v>
          </cell>
          <cell r="D387" t="str">
            <v>132.356173</v>
          </cell>
          <cell r="E387" t="str">
            <v>月火水木金</v>
          </cell>
          <cell r="F387" t="str">
            <v>8:30</v>
          </cell>
          <cell r="G387" t="str">
            <v>16:50</v>
          </cell>
          <cell r="H387" t="str">
            <v/>
          </cell>
        </row>
        <row r="388">
          <cell r="B388" t="str">
            <v>井口中学校</v>
          </cell>
          <cell r="C388" t="str">
            <v>34.370143</v>
          </cell>
          <cell r="D388" t="str">
            <v>132.387011</v>
          </cell>
          <cell r="E388" t="str">
            <v>月火水木金</v>
          </cell>
          <cell r="F388" t="str">
            <v>8:30</v>
          </cell>
          <cell r="G388" t="str">
            <v>16:50</v>
          </cell>
          <cell r="H388" t="str">
            <v/>
          </cell>
        </row>
        <row r="389">
          <cell r="B389" t="str">
            <v>牛田中学校</v>
          </cell>
          <cell r="C389" t="str">
            <v>34.420654</v>
          </cell>
          <cell r="D389" t="str">
            <v>132.469558</v>
          </cell>
          <cell r="E389" t="str">
            <v>月火水木金</v>
          </cell>
          <cell r="F389" t="str">
            <v>8:30</v>
          </cell>
          <cell r="G389" t="str">
            <v>16:50</v>
          </cell>
          <cell r="H389" t="str">
            <v/>
          </cell>
        </row>
        <row r="390">
          <cell r="B390" t="str">
            <v>江波中学校</v>
          </cell>
          <cell r="C390" t="str">
            <v>34.373497</v>
          </cell>
          <cell r="D390" t="str">
            <v>132.435792</v>
          </cell>
          <cell r="E390" t="str">
            <v>月火水木金</v>
          </cell>
          <cell r="F390" t="str">
            <v>8:30</v>
          </cell>
          <cell r="G390" t="str">
            <v>16:50</v>
          </cell>
          <cell r="H390" t="str">
            <v/>
          </cell>
        </row>
        <row r="391">
          <cell r="B391" t="str">
            <v>亀山中学校</v>
          </cell>
          <cell r="C391" t="str">
            <v>34.519967</v>
          </cell>
          <cell r="D391" t="str">
            <v>132.492737</v>
          </cell>
          <cell r="E391" t="str">
            <v>月火水木金</v>
          </cell>
          <cell r="F391" t="str">
            <v>8:30</v>
          </cell>
          <cell r="G391" t="str">
            <v>16:50</v>
          </cell>
          <cell r="H391" t="str">
            <v/>
          </cell>
        </row>
        <row r="392">
          <cell r="B392" t="str">
            <v>楠那中学校</v>
          </cell>
          <cell r="C392" t="str">
            <v>34.362738</v>
          </cell>
          <cell r="D392" t="str">
            <v>132.487476</v>
          </cell>
          <cell r="E392" t="str">
            <v>月火水木金</v>
          </cell>
          <cell r="F392" t="str">
            <v>8:30</v>
          </cell>
          <cell r="G392" t="str">
            <v>16:50</v>
          </cell>
          <cell r="H392" t="str">
            <v/>
          </cell>
        </row>
        <row r="393">
          <cell r="B393" t="str">
            <v>己斐小学校</v>
          </cell>
          <cell r="C393" t="str">
            <v>34.400240</v>
          </cell>
          <cell r="D393" t="str">
            <v>132.422154</v>
          </cell>
          <cell r="E393" t="str">
            <v>月火水木金</v>
          </cell>
          <cell r="F393" t="str">
            <v>8:30</v>
          </cell>
          <cell r="G393" t="str">
            <v>16:50</v>
          </cell>
          <cell r="H393" t="str">
            <v/>
          </cell>
        </row>
        <row r="394">
          <cell r="B394" t="str">
            <v>己斐上中学校</v>
          </cell>
          <cell r="C394" t="str">
            <v>34.417721</v>
          </cell>
          <cell r="D394" t="str">
            <v>132.428656</v>
          </cell>
          <cell r="E394" t="str">
            <v>月火水木金</v>
          </cell>
          <cell r="F394" t="str">
            <v>8:30</v>
          </cell>
          <cell r="G394" t="str">
            <v>16:50</v>
          </cell>
          <cell r="H394" t="str">
            <v/>
          </cell>
        </row>
        <row r="395">
          <cell r="B395" t="str">
            <v>己斐中学校</v>
          </cell>
          <cell r="C395" t="str">
            <v>34.407311</v>
          </cell>
          <cell r="D395" t="str">
            <v>132.414006</v>
          </cell>
          <cell r="E395" t="str">
            <v>月火水木金</v>
          </cell>
          <cell r="F395" t="str">
            <v>8:30</v>
          </cell>
          <cell r="G395" t="str">
            <v>16:50</v>
          </cell>
          <cell r="H395" t="str">
            <v/>
          </cell>
        </row>
        <row r="396">
          <cell r="B396" t="str">
            <v>国泰寺中学校</v>
          </cell>
          <cell r="C396" t="str">
            <v>34.385556</v>
          </cell>
          <cell r="D396" t="str">
            <v>132.458392</v>
          </cell>
          <cell r="E396" t="str">
            <v>月火水木金</v>
          </cell>
          <cell r="F396" t="str">
            <v>8:30</v>
          </cell>
          <cell r="G396" t="str">
            <v>16:50</v>
          </cell>
          <cell r="H396" t="str">
            <v/>
          </cell>
        </row>
        <row r="397">
          <cell r="B397" t="str">
            <v>砂谷中学校</v>
          </cell>
          <cell r="C397" t="str">
            <v>34.435072</v>
          </cell>
          <cell r="D397" t="str">
            <v>132.293499</v>
          </cell>
          <cell r="E397" t="str">
            <v>月火水木金</v>
          </cell>
          <cell r="F397" t="str">
            <v>8:30</v>
          </cell>
          <cell r="G397" t="str">
            <v>16:50</v>
          </cell>
          <cell r="H397" t="str">
            <v/>
          </cell>
        </row>
        <row r="398">
          <cell r="B398" t="str">
            <v>五月が丘中学校</v>
          </cell>
          <cell r="C398" t="str">
            <v>34.420950</v>
          </cell>
          <cell r="D398" t="str">
            <v>132.405762</v>
          </cell>
          <cell r="E398" t="str">
            <v>月火水木金</v>
          </cell>
          <cell r="F398" t="str">
            <v>8:30</v>
          </cell>
          <cell r="G398" t="str">
            <v>16:50</v>
          </cell>
          <cell r="H398" t="str">
            <v/>
          </cell>
        </row>
        <row r="399">
          <cell r="B399" t="str">
            <v>三篠小学校</v>
          </cell>
          <cell r="C399" t="str">
            <v>34.412445</v>
          </cell>
          <cell r="D399" t="str">
            <v>132.450693</v>
          </cell>
          <cell r="E399" t="str">
            <v>月火水木金</v>
          </cell>
          <cell r="F399" t="str">
            <v>8:30</v>
          </cell>
          <cell r="G399" t="str">
            <v>16:50</v>
          </cell>
          <cell r="H399" t="str">
            <v/>
          </cell>
        </row>
        <row r="400">
          <cell r="B400" t="str">
            <v>瀬野川東中学校</v>
          </cell>
          <cell r="C400" t="str">
            <v>34.420953</v>
          </cell>
          <cell r="D400" t="str">
            <v>132.588383</v>
          </cell>
          <cell r="E400" t="str">
            <v>月火水木金</v>
          </cell>
          <cell r="F400" t="str">
            <v>8:30</v>
          </cell>
          <cell r="G400" t="str">
            <v>16:50</v>
          </cell>
          <cell r="H400" t="str">
            <v/>
          </cell>
        </row>
        <row r="401">
          <cell r="B401" t="str">
            <v>高取北中学校</v>
          </cell>
          <cell r="C401" t="str">
            <v>34.480244</v>
          </cell>
          <cell r="D401" t="str">
            <v>132.434098</v>
          </cell>
          <cell r="E401" t="str">
            <v>月火水木金</v>
          </cell>
          <cell r="F401" t="str">
            <v>8:30</v>
          </cell>
          <cell r="G401" t="str">
            <v>16:50</v>
          </cell>
          <cell r="H401" t="str">
            <v/>
          </cell>
        </row>
        <row r="402">
          <cell r="B402" t="str">
            <v>長束中学校</v>
          </cell>
          <cell r="C402" t="str">
            <v>34.427836</v>
          </cell>
          <cell r="D402" t="str">
            <v>132.448557</v>
          </cell>
          <cell r="E402" t="str">
            <v>月火水木金</v>
          </cell>
          <cell r="F402" t="str">
            <v>8:30</v>
          </cell>
          <cell r="G402" t="str">
            <v>16:50</v>
          </cell>
          <cell r="H402" t="str">
            <v/>
          </cell>
        </row>
        <row r="403">
          <cell r="B403" t="str">
            <v>似島中学校</v>
          </cell>
          <cell r="C403" t="str">
            <v>34.303398</v>
          </cell>
          <cell r="D403" t="str">
            <v>132.438292</v>
          </cell>
          <cell r="E403" t="str">
            <v>月火水木金</v>
          </cell>
          <cell r="F403" t="str">
            <v>8:30</v>
          </cell>
          <cell r="G403" t="str">
            <v>16:50</v>
          </cell>
          <cell r="H403" t="str">
            <v/>
          </cell>
        </row>
        <row r="404">
          <cell r="B404" t="str">
            <v>仁保中学校</v>
          </cell>
          <cell r="C404" t="str">
            <v>34.369867</v>
          </cell>
          <cell r="D404" t="str">
            <v>132.491830</v>
          </cell>
          <cell r="E404" t="str">
            <v>月火水木金</v>
          </cell>
          <cell r="F404" t="str">
            <v>8:30</v>
          </cell>
          <cell r="G404" t="str">
            <v>16:50</v>
          </cell>
          <cell r="H404" t="str">
            <v/>
          </cell>
        </row>
        <row r="405">
          <cell r="B405" t="str">
            <v>幟町中学校</v>
          </cell>
          <cell r="C405" t="str">
            <v>34.398908</v>
          </cell>
          <cell r="D405" t="str">
            <v>132.468442</v>
          </cell>
          <cell r="E405" t="str">
            <v>月火水木金</v>
          </cell>
          <cell r="F405" t="str">
            <v>8:30</v>
          </cell>
          <cell r="G405" t="str">
            <v>16:50</v>
          </cell>
          <cell r="H405" t="str">
            <v/>
          </cell>
        </row>
        <row r="406">
          <cell r="B406" t="str">
            <v>日浦中学校</v>
          </cell>
          <cell r="C406" t="str">
            <v>34.509210</v>
          </cell>
          <cell r="D406" t="str">
            <v>132.438914</v>
          </cell>
          <cell r="E406" t="str">
            <v>月火水木金</v>
          </cell>
          <cell r="F406" t="str">
            <v>8:30</v>
          </cell>
          <cell r="G406" t="str">
            <v>16:50</v>
          </cell>
          <cell r="H406" t="str">
            <v/>
          </cell>
        </row>
        <row r="407">
          <cell r="B407" t="str">
            <v>広島工業高等学校</v>
          </cell>
          <cell r="C407" t="str">
            <v>34.377192</v>
          </cell>
          <cell r="D407" t="str">
            <v>132.489806</v>
          </cell>
          <cell r="E407" t="str">
            <v>月火水木金</v>
          </cell>
          <cell r="F407" t="str">
            <v>8:30</v>
          </cell>
          <cell r="G407" t="str">
            <v>16:50</v>
          </cell>
          <cell r="H407" t="str">
            <v/>
          </cell>
        </row>
        <row r="408">
          <cell r="B408" t="str">
            <v>広島特別支援学校</v>
          </cell>
          <cell r="C408" t="str">
            <v>34.350688</v>
          </cell>
          <cell r="D408" t="str">
            <v>132.446781</v>
          </cell>
          <cell r="E408" t="str">
            <v>月火水木金</v>
          </cell>
          <cell r="F408" t="str">
            <v>8:30</v>
          </cell>
          <cell r="G408" t="str">
            <v>16:50</v>
          </cell>
          <cell r="H408" t="str">
            <v/>
          </cell>
        </row>
        <row r="409">
          <cell r="B409" t="str">
            <v>福木中学校</v>
          </cell>
          <cell r="C409" t="str">
            <v>34.446286</v>
          </cell>
          <cell r="D409" t="str">
            <v>132.538443</v>
          </cell>
          <cell r="E409" t="str">
            <v>月火水木金</v>
          </cell>
          <cell r="F409" t="str">
            <v>8:30</v>
          </cell>
          <cell r="G409" t="str">
            <v>16:50</v>
          </cell>
          <cell r="H409" t="str">
            <v/>
          </cell>
        </row>
        <row r="410">
          <cell r="B410" t="str">
            <v>舟入高等学校</v>
          </cell>
          <cell r="C410" t="str">
            <v>34.379471</v>
          </cell>
          <cell r="D410" t="str">
            <v>132.440941</v>
          </cell>
          <cell r="E410" t="str">
            <v>月火水木金</v>
          </cell>
          <cell r="F410" t="str">
            <v>8:30</v>
          </cell>
          <cell r="G410" t="str">
            <v>16:50</v>
          </cell>
          <cell r="H410" t="str">
            <v/>
          </cell>
        </row>
        <row r="411">
          <cell r="B411" t="str">
            <v>三入中学校</v>
          </cell>
          <cell r="C411" t="str">
            <v>34.535015</v>
          </cell>
          <cell r="D411" t="str">
            <v>132.538058</v>
          </cell>
          <cell r="E411" t="str">
            <v>月火水木金</v>
          </cell>
          <cell r="F411" t="str">
            <v>8:30</v>
          </cell>
          <cell r="G411" t="str">
            <v>16:50</v>
          </cell>
          <cell r="H411" t="str">
            <v/>
          </cell>
        </row>
        <row r="412">
          <cell r="B412" t="str">
            <v>基町高等学校</v>
          </cell>
          <cell r="C412" t="str">
            <v>34.404015</v>
          </cell>
          <cell r="D412" t="str">
            <v>132.459867</v>
          </cell>
          <cell r="E412" t="str">
            <v>月火水木金</v>
          </cell>
          <cell r="F412" t="str">
            <v>8:30</v>
          </cell>
          <cell r="G412" t="str">
            <v>16:50</v>
          </cell>
          <cell r="H412" t="str">
            <v/>
          </cell>
        </row>
        <row r="413">
          <cell r="B413" t="str">
            <v>湯来中学校</v>
          </cell>
          <cell r="C413" t="str">
            <v>34.486319</v>
          </cell>
          <cell r="D413" t="str">
            <v>132.272951</v>
          </cell>
          <cell r="E413" t="str">
            <v>月火水木金</v>
          </cell>
          <cell r="F413" t="str">
            <v>8:30</v>
          </cell>
          <cell r="G413" t="str">
            <v>16:50</v>
          </cell>
          <cell r="H413" t="str">
            <v/>
          </cell>
        </row>
        <row r="414">
          <cell r="B414" t="str">
            <v>早稲田中学校</v>
          </cell>
          <cell r="C414" t="str">
            <v>34.417556</v>
          </cell>
          <cell r="D414" t="str">
            <v>132.485841</v>
          </cell>
          <cell r="E414" t="str">
            <v>月火水木金</v>
          </cell>
          <cell r="F414" t="str">
            <v>8:30</v>
          </cell>
          <cell r="G414" t="str">
            <v>16:50</v>
          </cell>
          <cell r="H414" t="str">
            <v/>
          </cell>
        </row>
        <row r="415">
          <cell r="B415" t="str">
            <v>五日市小学校</v>
          </cell>
          <cell r="C415" t="str">
            <v>34.368605</v>
          </cell>
          <cell r="D415" t="str">
            <v>132.361211</v>
          </cell>
          <cell r="E415" t="str">
            <v>月火水木金</v>
          </cell>
          <cell r="F415" t="str">
            <v>8:30</v>
          </cell>
          <cell r="G415" t="str">
            <v>16:50</v>
          </cell>
          <cell r="H415" t="str">
            <v/>
          </cell>
        </row>
        <row r="416">
          <cell r="B416" t="str">
            <v>千田小学校</v>
          </cell>
          <cell r="C416" t="str">
            <v>34.379820</v>
          </cell>
          <cell r="D416" t="str">
            <v>132.459487</v>
          </cell>
          <cell r="E416" t="str">
            <v>月火水木金</v>
          </cell>
          <cell r="F416" t="str">
            <v>8:30</v>
          </cell>
          <cell r="G416" t="str">
            <v>16:50</v>
          </cell>
          <cell r="H416" t="str">
            <v/>
          </cell>
        </row>
        <row r="417">
          <cell r="B417" t="str">
            <v>深川小学校</v>
          </cell>
          <cell r="C417" t="str">
            <v>34.482263</v>
          </cell>
          <cell r="D417" t="str">
            <v>132.530692</v>
          </cell>
          <cell r="E417" t="str">
            <v>月火水木金</v>
          </cell>
          <cell r="F417" t="str">
            <v>8:30</v>
          </cell>
          <cell r="G417" t="str">
            <v>16:50</v>
          </cell>
          <cell r="H417" t="str">
            <v/>
          </cell>
        </row>
        <row r="418">
          <cell r="B418" t="str">
            <v>本川小学校</v>
          </cell>
          <cell r="C418" t="str">
            <v>34.395918</v>
          </cell>
          <cell r="D418" t="str">
            <v>132.450554</v>
          </cell>
          <cell r="E418" t="str">
            <v>月火水木金</v>
          </cell>
          <cell r="F418" t="str">
            <v>8:30</v>
          </cell>
          <cell r="G418" t="str">
            <v>16:50</v>
          </cell>
          <cell r="H418" t="str">
            <v/>
          </cell>
        </row>
        <row r="419">
          <cell r="B419" t="str">
            <v>安佐中学校</v>
          </cell>
          <cell r="C419" t="str">
            <v>34.468556</v>
          </cell>
          <cell r="D419" t="str">
            <v>132.466093</v>
          </cell>
          <cell r="E419" t="str">
            <v>月火水木金</v>
          </cell>
          <cell r="F419" t="str">
            <v>8:30</v>
          </cell>
          <cell r="G419" t="str">
            <v>16:50</v>
          </cell>
          <cell r="H419" t="str">
            <v/>
          </cell>
        </row>
        <row r="420">
          <cell r="B420" t="str">
            <v>温品中学校</v>
          </cell>
          <cell r="C420" t="str">
            <v>34.417577</v>
          </cell>
          <cell r="D420" t="str">
            <v>132.512400</v>
          </cell>
          <cell r="E420" t="str">
            <v>月火水木金</v>
          </cell>
          <cell r="F420" t="str">
            <v>8:30</v>
          </cell>
          <cell r="G420" t="str">
            <v>16:50</v>
          </cell>
          <cell r="H420" t="str">
            <v/>
          </cell>
        </row>
        <row r="421">
          <cell r="B421" t="str">
            <v>五日市観音中学校</v>
          </cell>
          <cell r="C421" t="str">
            <v>34.379167</v>
          </cell>
          <cell r="D421" t="str">
            <v>132.339148</v>
          </cell>
          <cell r="E421" t="str">
            <v>月火水木金</v>
          </cell>
          <cell r="F421" t="str">
            <v>8:30</v>
          </cell>
          <cell r="G421" t="str">
            <v>16:50</v>
          </cell>
          <cell r="H421" t="str">
            <v/>
          </cell>
        </row>
        <row r="422">
          <cell r="B422" t="str">
            <v>五日市南小学校</v>
          </cell>
          <cell r="C422" t="str">
            <v>34.361199</v>
          </cell>
          <cell r="D422" t="str">
            <v>132.357393</v>
          </cell>
          <cell r="E422" t="str">
            <v>月火水木金</v>
          </cell>
          <cell r="F422" t="str">
            <v>8:30</v>
          </cell>
          <cell r="G422" t="str">
            <v>16:50</v>
          </cell>
          <cell r="H422" t="str">
            <v/>
          </cell>
        </row>
        <row r="423">
          <cell r="B423" t="str">
            <v>五日市南中学校</v>
          </cell>
          <cell r="C423" t="str">
            <v>34.359424</v>
          </cell>
          <cell r="D423" t="str">
            <v>132.359847</v>
          </cell>
          <cell r="E423" t="str">
            <v>月火水木金</v>
          </cell>
          <cell r="F423" t="str">
            <v>8:30</v>
          </cell>
          <cell r="G423" t="str">
            <v>16:50</v>
          </cell>
          <cell r="H423" t="str">
            <v/>
          </cell>
        </row>
        <row r="424">
          <cell r="B424" t="str">
            <v>井口台中学校</v>
          </cell>
          <cell r="C424" t="str">
            <v>34.379603</v>
          </cell>
          <cell r="D424" t="str">
            <v>132.387675</v>
          </cell>
          <cell r="E424" t="str">
            <v>月火水木金</v>
          </cell>
          <cell r="F424" t="str">
            <v>8:30</v>
          </cell>
          <cell r="G424" t="str">
            <v>16:50</v>
          </cell>
          <cell r="H424" t="str">
            <v/>
          </cell>
        </row>
        <row r="425">
          <cell r="B425" t="str">
            <v>牛田小学校</v>
          </cell>
          <cell r="C425" t="str">
            <v>34.412907</v>
          </cell>
          <cell r="D425" t="str">
            <v>132.470834</v>
          </cell>
          <cell r="E425" t="str">
            <v>月火水木金</v>
          </cell>
          <cell r="F425" t="str">
            <v>8:30</v>
          </cell>
          <cell r="G425" t="str">
            <v>16:50</v>
          </cell>
          <cell r="H425" t="str">
            <v/>
          </cell>
        </row>
        <row r="426">
          <cell r="B426" t="str">
            <v>宇品中学校</v>
          </cell>
          <cell r="C426" t="str">
            <v>34.363450</v>
          </cell>
          <cell r="D426" t="str">
            <v>132.472515</v>
          </cell>
          <cell r="E426" t="str">
            <v>月火水木金</v>
          </cell>
          <cell r="F426" t="str">
            <v>8:30</v>
          </cell>
          <cell r="G426" t="str">
            <v>16:50</v>
          </cell>
          <cell r="H426" t="str">
            <v/>
          </cell>
        </row>
        <row r="427">
          <cell r="B427" t="str">
            <v>江波小学校</v>
          </cell>
          <cell r="C427" t="str">
            <v>34.364553</v>
          </cell>
          <cell r="D427" t="str">
            <v>132.432919</v>
          </cell>
          <cell r="E427" t="str">
            <v>月火水木金</v>
          </cell>
          <cell r="F427" t="str">
            <v>8:30</v>
          </cell>
          <cell r="G427" t="str">
            <v>16:50</v>
          </cell>
          <cell r="H427" t="str">
            <v/>
          </cell>
        </row>
        <row r="428">
          <cell r="B428" t="str">
            <v>黄金山小学校</v>
          </cell>
          <cell r="C428" t="str">
            <v>34.371771</v>
          </cell>
          <cell r="D428" t="str">
            <v>132.482140</v>
          </cell>
          <cell r="E428" t="str">
            <v>月火水木金</v>
          </cell>
          <cell r="F428" t="str">
            <v>8:30</v>
          </cell>
          <cell r="G428" t="str">
            <v>16:50</v>
          </cell>
          <cell r="H428" t="str">
            <v/>
          </cell>
        </row>
        <row r="429">
          <cell r="B429" t="str">
            <v>大州小学校</v>
          </cell>
          <cell r="C429" t="str">
            <v>34.384896</v>
          </cell>
          <cell r="D429" t="str">
            <v>132.497051</v>
          </cell>
          <cell r="E429" t="str">
            <v>月火水木金</v>
          </cell>
          <cell r="F429" t="str">
            <v>8:30</v>
          </cell>
          <cell r="G429" t="str">
            <v>16:50</v>
          </cell>
          <cell r="H429" t="str">
            <v/>
          </cell>
        </row>
        <row r="430">
          <cell r="B430" t="str">
            <v>大州中学校</v>
          </cell>
          <cell r="C430" t="str">
            <v>34.385652</v>
          </cell>
          <cell r="D430" t="str">
            <v>132.495960</v>
          </cell>
          <cell r="E430" t="str">
            <v>月火水木金</v>
          </cell>
          <cell r="F430" t="str">
            <v>8:30</v>
          </cell>
          <cell r="G430" t="str">
            <v>16:50</v>
          </cell>
          <cell r="H430" t="str">
            <v/>
          </cell>
        </row>
        <row r="431">
          <cell r="B431" t="str">
            <v>大塚中学校</v>
          </cell>
          <cell r="C431" t="str">
            <v>34.448996</v>
          </cell>
          <cell r="D431" t="str">
            <v>132.389159</v>
          </cell>
          <cell r="E431" t="str">
            <v>月火水木金</v>
          </cell>
          <cell r="F431" t="str">
            <v>8:30</v>
          </cell>
          <cell r="G431" t="str">
            <v>16:50</v>
          </cell>
          <cell r="H431" t="str">
            <v/>
          </cell>
        </row>
        <row r="432">
          <cell r="B432" t="str">
            <v>落合中学校</v>
          </cell>
          <cell r="C432" t="str">
            <v>34.482215</v>
          </cell>
          <cell r="D432" t="str">
            <v>132.516948</v>
          </cell>
          <cell r="E432" t="str">
            <v>月火水木金</v>
          </cell>
          <cell r="F432" t="str">
            <v>8:30</v>
          </cell>
          <cell r="G432" t="str">
            <v>16:50</v>
          </cell>
          <cell r="H432" t="str">
            <v/>
          </cell>
        </row>
        <row r="433">
          <cell r="B433" t="str">
            <v>可部小学校</v>
          </cell>
          <cell r="C433" t="str">
            <v>34.518535</v>
          </cell>
          <cell r="D433" t="str">
            <v>132.509758</v>
          </cell>
          <cell r="E433" t="str">
            <v>月火水木金</v>
          </cell>
          <cell r="F433" t="str">
            <v>8:30</v>
          </cell>
          <cell r="G433" t="str">
            <v>16:50</v>
          </cell>
          <cell r="H433" t="str">
            <v/>
          </cell>
        </row>
        <row r="434">
          <cell r="B434" t="str">
            <v>可部中学校</v>
          </cell>
          <cell r="C434" t="str">
            <v>34.524800</v>
          </cell>
          <cell r="D434" t="str">
            <v>132.512498</v>
          </cell>
          <cell r="E434" t="str">
            <v>月火水木金</v>
          </cell>
          <cell r="F434" t="str">
            <v>8:30</v>
          </cell>
          <cell r="G434" t="str">
            <v>16:50</v>
          </cell>
          <cell r="H434" t="str">
            <v/>
          </cell>
        </row>
        <row r="435">
          <cell r="B435" t="str">
            <v>亀崎中学校</v>
          </cell>
          <cell r="C435" t="str">
            <v>34.484352</v>
          </cell>
          <cell r="D435" t="str">
            <v>132.527466</v>
          </cell>
          <cell r="E435" t="str">
            <v>月火水木金</v>
          </cell>
          <cell r="F435" t="str">
            <v>8:30</v>
          </cell>
          <cell r="G435" t="str">
            <v>16:50</v>
          </cell>
          <cell r="H435" t="str">
            <v/>
          </cell>
        </row>
        <row r="436">
          <cell r="B436" t="str">
            <v>観音中学校</v>
          </cell>
          <cell r="C436" t="str">
            <v>34.387200</v>
          </cell>
          <cell r="D436" t="str">
            <v>132.429958</v>
          </cell>
          <cell r="E436" t="str">
            <v>月火水木金</v>
          </cell>
          <cell r="F436" t="str">
            <v>8:30</v>
          </cell>
          <cell r="G436" t="str">
            <v>16:50</v>
          </cell>
          <cell r="H436" t="str">
            <v/>
          </cell>
        </row>
        <row r="437">
          <cell r="B437" t="str">
            <v>祇園中学校</v>
          </cell>
          <cell r="C437" t="str">
            <v>34.445282</v>
          </cell>
          <cell r="D437" t="str">
            <v>132.456269</v>
          </cell>
          <cell r="E437" t="str">
            <v>月火水木金</v>
          </cell>
          <cell r="F437" t="str">
            <v>8:30</v>
          </cell>
          <cell r="G437" t="str">
            <v>16:50</v>
          </cell>
          <cell r="H437" t="str">
            <v/>
          </cell>
        </row>
        <row r="438">
          <cell r="B438" t="str">
            <v>祇園東中学校</v>
          </cell>
          <cell r="C438" t="str">
            <v>34.439038</v>
          </cell>
          <cell r="D438" t="str">
            <v>132.475155</v>
          </cell>
          <cell r="E438" t="str">
            <v>月火水木金</v>
          </cell>
          <cell r="F438" t="str">
            <v>8:30</v>
          </cell>
          <cell r="G438" t="str">
            <v>16:50</v>
          </cell>
          <cell r="H438" t="str">
            <v/>
          </cell>
        </row>
        <row r="439">
          <cell r="B439" t="str">
            <v>草津小学校</v>
          </cell>
          <cell r="C439" t="str">
            <v>34.381712</v>
          </cell>
          <cell r="D439" t="str">
            <v>132.405449</v>
          </cell>
          <cell r="E439" t="str">
            <v>月火水木金</v>
          </cell>
          <cell r="F439" t="str">
            <v>8:30</v>
          </cell>
          <cell r="G439" t="str">
            <v>16:50</v>
          </cell>
          <cell r="H439" t="str">
            <v/>
          </cell>
        </row>
        <row r="440">
          <cell r="B440" t="str">
            <v>口田中学校</v>
          </cell>
          <cell r="C440" t="str">
            <v>34.456195</v>
          </cell>
          <cell r="D440" t="str">
            <v>132.507844</v>
          </cell>
          <cell r="E440" t="str">
            <v>月火水木金</v>
          </cell>
          <cell r="F440" t="str">
            <v>8:30</v>
          </cell>
          <cell r="G440" t="str">
            <v>16:50</v>
          </cell>
          <cell r="H440" t="str">
            <v/>
          </cell>
        </row>
        <row r="441">
          <cell r="B441" t="str">
            <v>庚午中学校</v>
          </cell>
          <cell r="C441" t="str">
            <v>34.380913</v>
          </cell>
          <cell r="D441" t="str">
            <v>132.416351</v>
          </cell>
          <cell r="E441" t="str">
            <v>月火水木金</v>
          </cell>
          <cell r="F441" t="str">
            <v>8:30</v>
          </cell>
          <cell r="G441" t="str">
            <v>16:50</v>
          </cell>
          <cell r="H441" t="str">
            <v/>
          </cell>
        </row>
        <row r="442">
          <cell r="B442" t="str">
            <v>高陽中学校</v>
          </cell>
          <cell r="C442" t="str">
            <v>34.478623</v>
          </cell>
          <cell r="D442" t="str">
            <v>132.534100</v>
          </cell>
          <cell r="E442" t="str">
            <v>月火水木金</v>
          </cell>
          <cell r="F442" t="str">
            <v>8:30</v>
          </cell>
          <cell r="G442" t="str">
            <v>16:50</v>
          </cell>
          <cell r="H442" t="str">
            <v/>
          </cell>
        </row>
        <row r="443">
          <cell r="B443" t="str">
            <v>三和中学校</v>
          </cell>
          <cell r="C443" t="str">
            <v>34.400941</v>
          </cell>
          <cell r="D443" t="str">
            <v>132.362857</v>
          </cell>
          <cell r="E443" t="str">
            <v>月火水木金</v>
          </cell>
          <cell r="F443" t="str">
            <v>8:30</v>
          </cell>
          <cell r="G443" t="str">
            <v>16:50</v>
          </cell>
          <cell r="H443" t="str">
            <v/>
          </cell>
        </row>
        <row r="444">
          <cell r="B444" t="str">
            <v>城南中学校</v>
          </cell>
          <cell r="C444" t="str">
            <v>34.473575</v>
          </cell>
          <cell r="D444" t="str">
            <v>132.490669</v>
          </cell>
          <cell r="E444" t="str">
            <v>月火水木金</v>
          </cell>
          <cell r="F444" t="str">
            <v>8:30</v>
          </cell>
          <cell r="G444" t="str">
            <v>16:50</v>
          </cell>
          <cell r="H444" t="str">
            <v/>
          </cell>
        </row>
        <row r="445">
          <cell r="B445" t="str">
            <v>城山北中学校</v>
          </cell>
          <cell r="C445" t="str">
            <v>34.483678</v>
          </cell>
          <cell r="D445" t="str">
            <v>132.504458</v>
          </cell>
          <cell r="E445" t="str">
            <v>月火水木金</v>
          </cell>
          <cell r="F445" t="str">
            <v>8:30</v>
          </cell>
          <cell r="G445" t="str">
            <v>16:50</v>
          </cell>
          <cell r="H445" t="str">
            <v/>
          </cell>
        </row>
        <row r="446">
          <cell r="B446" t="str">
            <v>城山中学校</v>
          </cell>
          <cell r="C446" t="str">
            <v>34.386186</v>
          </cell>
          <cell r="D446" t="str">
            <v>132.353156</v>
          </cell>
          <cell r="E446" t="str">
            <v>月火水木金</v>
          </cell>
          <cell r="F446" t="str">
            <v>8:30</v>
          </cell>
          <cell r="G446" t="str">
            <v>16:50</v>
          </cell>
          <cell r="H446" t="str">
            <v/>
          </cell>
        </row>
        <row r="447">
          <cell r="B447" t="str">
            <v>白木中学校</v>
          </cell>
          <cell r="C447" t="str">
            <v>34.554631</v>
          </cell>
          <cell r="D447" t="str">
            <v>132.655063</v>
          </cell>
          <cell r="E447" t="str">
            <v>月火水木金</v>
          </cell>
          <cell r="F447" t="str">
            <v>8:30</v>
          </cell>
          <cell r="G447" t="str">
            <v>16:50</v>
          </cell>
          <cell r="H447" t="str">
            <v/>
          </cell>
        </row>
        <row r="448">
          <cell r="B448" t="str">
            <v>清和中学校</v>
          </cell>
          <cell r="C448" t="str">
            <v>34.550508</v>
          </cell>
          <cell r="D448" t="str">
            <v>132.440054</v>
          </cell>
          <cell r="E448" t="str">
            <v>月火水木金</v>
          </cell>
          <cell r="F448" t="str">
            <v>8:30</v>
          </cell>
          <cell r="G448" t="str">
            <v>16:50</v>
          </cell>
          <cell r="H448" t="str">
            <v/>
          </cell>
        </row>
        <row r="449">
          <cell r="B449" t="str">
            <v>瀬野川中学校</v>
          </cell>
          <cell r="C449" t="str">
            <v>34.401270</v>
          </cell>
          <cell r="D449" t="str">
            <v>132.573440</v>
          </cell>
          <cell r="E449" t="str">
            <v>月火水木金</v>
          </cell>
          <cell r="F449" t="str">
            <v>8:30</v>
          </cell>
          <cell r="G449" t="str">
            <v>16:50</v>
          </cell>
          <cell r="H449" t="str">
            <v/>
          </cell>
        </row>
        <row r="450">
          <cell r="B450" t="str">
            <v>高須小学校</v>
          </cell>
          <cell r="C450" t="str">
            <v>34.396483</v>
          </cell>
          <cell r="D450" t="str">
            <v>132.414713</v>
          </cell>
          <cell r="E450" t="str">
            <v>月火水木金</v>
          </cell>
          <cell r="F450" t="str">
            <v>8:30</v>
          </cell>
          <cell r="G450" t="str">
            <v>16:50</v>
          </cell>
          <cell r="H450" t="str">
            <v/>
          </cell>
        </row>
        <row r="451">
          <cell r="B451" t="str">
            <v>段原中学校</v>
          </cell>
          <cell r="C451" t="str">
            <v>34.380462</v>
          </cell>
          <cell r="D451" t="str">
            <v>132.482798</v>
          </cell>
          <cell r="E451" t="str">
            <v>月火水木金</v>
          </cell>
          <cell r="F451" t="str">
            <v>8:30</v>
          </cell>
          <cell r="G451" t="str">
            <v>16:50</v>
          </cell>
          <cell r="H451" t="str">
            <v/>
          </cell>
        </row>
        <row r="452">
          <cell r="B452" t="str">
            <v>戸坂小学校</v>
          </cell>
          <cell r="C452" t="str">
            <v>34.435196</v>
          </cell>
          <cell r="D452" t="str">
            <v>132.485674</v>
          </cell>
          <cell r="E452" t="str">
            <v>月火水木金</v>
          </cell>
          <cell r="F452" t="str">
            <v>8:30</v>
          </cell>
          <cell r="G452" t="str">
            <v>16:50</v>
          </cell>
          <cell r="H452" t="str">
            <v/>
          </cell>
        </row>
        <row r="453">
          <cell r="B453" t="str">
            <v>戸坂中学校</v>
          </cell>
          <cell r="C453" t="str">
            <v>34.425167</v>
          </cell>
          <cell r="D453" t="str">
            <v>132.502657</v>
          </cell>
          <cell r="E453" t="str">
            <v>月火水木金</v>
          </cell>
          <cell r="F453" t="str">
            <v>8:30</v>
          </cell>
          <cell r="G453" t="str">
            <v>16:50</v>
          </cell>
          <cell r="H453" t="str">
            <v/>
          </cell>
        </row>
        <row r="454">
          <cell r="B454" t="str">
            <v>中広中学校</v>
          </cell>
          <cell r="C454" t="str">
            <v>34.406321</v>
          </cell>
          <cell r="D454" t="str">
            <v>132.446521</v>
          </cell>
          <cell r="E454" t="str">
            <v>月火水木金</v>
          </cell>
          <cell r="F454" t="str">
            <v>8:30</v>
          </cell>
          <cell r="G454" t="str">
            <v>16:50</v>
          </cell>
          <cell r="H454" t="str">
            <v/>
          </cell>
        </row>
        <row r="455">
          <cell r="B455" t="str">
            <v>似島学園中学校</v>
          </cell>
          <cell r="C455" t="str">
            <v>34.315217</v>
          </cell>
          <cell r="D455" t="str">
            <v>132.447037</v>
          </cell>
          <cell r="E455" t="str">
            <v>月火水木金</v>
          </cell>
          <cell r="F455" t="str">
            <v>8:30</v>
          </cell>
          <cell r="G455" t="str">
            <v>16:50</v>
          </cell>
          <cell r="H455" t="str">
            <v/>
          </cell>
        </row>
        <row r="456">
          <cell r="B456" t="str">
            <v>伴中学校</v>
          </cell>
          <cell r="C456" t="str">
            <v>34.464266</v>
          </cell>
          <cell r="D456" t="str">
            <v>132.406221</v>
          </cell>
          <cell r="E456" t="str">
            <v>月火水木金</v>
          </cell>
          <cell r="F456" t="str">
            <v>8:30</v>
          </cell>
          <cell r="G456" t="str">
            <v>16:50</v>
          </cell>
          <cell r="H456" t="str">
            <v/>
          </cell>
        </row>
        <row r="457">
          <cell r="B457" t="str">
            <v>東原中学校</v>
          </cell>
          <cell r="C457" t="str">
            <v>34.446016</v>
          </cell>
          <cell r="D457" t="str">
            <v>132.477376</v>
          </cell>
          <cell r="E457" t="str">
            <v>月火水木金</v>
          </cell>
          <cell r="F457" t="str">
            <v>8:30</v>
          </cell>
          <cell r="G457" t="str">
            <v>16:50</v>
          </cell>
          <cell r="H457" t="str">
            <v/>
          </cell>
        </row>
        <row r="458">
          <cell r="B458" t="str">
            <v>広瀬小学校</v>
          </cell>
          <cell r="C458" t="str">
            <v>34.400999</v>
          </cell>
          <cell r="D458" t="str">
            <v>132.446330</v>
          </cell>
          <cell r="E458" t="str">
            <v>月火水木金</v>
          </cell>
          <cell r="F458" t="str">
            <v>8:30</v>
          </cell>
          <cell r="G458" t="str">
            <v>16:50</v>
          </cell>
          <cell r="H458" t="str">
            <v/>
          </cell>
        </row>
        <row r="459">
          <cell r="B459" t="str">
            <v>二葉中学校</v>
          </cell>
          <cell r="C459" t="str">
            <v>34.400632</v>
          </cell>
          <cell r="D459" t="str">
            <v>132.484159</v>
          </cell>
          <cell r="E459" t="str">
            <v>月火水木金</v>
          </cell>
          <cell r="F459" t="str">
            <v>8:30</v>
          </cell>
          <cell r="G459" t="str">
            <v>16:50</v>
          </cell>
          <cell r="H459" t="str">
            <v/>
          </cell>
        </row>
        <row r="460">
          <cell r="B460" t="str">
            <v>船越中学校</v>
          </cell>
          <cell r="C460" t="str">
            <v>34.383271</v>
          </cell>
          <cell r="D460" t="str">
            <v>132.533480</v>
          </cell>
          <cell r="E460" t="str">
            <v>月火水木金</v>
          </cell>
          <cell r="F460" t="str">
            <v>8:30</v>
          </cell>
          <cell r="G460" t="str">
            <v>16:50</v>
          </cell>
          <cell r="H460" t="str">
            <v/>
          </cell>
        </row>
        <row r="461">
          <cell r="B461" t="str">
            <v>古田台小学校</v>
          </cell>
          <cell r="C461" t="str">
            <v>34.392070</v>
          </cell>
          <cell r="D461" t="str">
            <v>132.403388</v>
          </cell>
          <cell r="E461" t="str">
            <v>月火水木金</v>
          </cell>
          <cell r="F461" t="str">
            <v>8:30</v>
          </cell>
          <cell r="G461" t="str">
            <v>16:50</v>
          </cell>
          <cell r="H461" t="str">
            <v/>
          </cell>
        </row>
        <row r="462">
          <cell r="B462" t="str">
            <v>古田中学校</v>
          </cell>
          <cell r="C462" t="str">
            <v>34.385601</v>
          </cell>
          <cell r="D462" t="str">
            <v>132.404525</v>
          </cell>
          <cell r="E462" t="str">
            <v>月火水木金</v>
          </cell>
          <cell r="F462" t="str">
            <v>8:30</v>
          </cell>
          <cell r="G462" t="str">
            <v>16:50</v>
          </cell>
          <cell r="H462" t="str">
            <v/>
          </cell>
        </row>
        <row r="463">
          <cell r="B463" t="str">
            <v>美鈴が丘中学校</v>
          </cell>
          <cell r="C463" t="str">
            <v>34.390068</v>
          </cell>
          <cell r="D463" t="str">
            <v>132.377765</v>
          </cell>
          <cell r="E463" t="str">
            <v>月火水木金</v>
          </cell>
          <cell r="F463" t="str">
            <v>8:30</v>
          </cell>
          <cell r="G463" t="str">
            <v>16:50</v>
          </cell>
          <cell r="H463" t="str">
            <v/>
          </cell>
        </row>
        <row r="464">
          <cell r="B464" t="str">
            <v>翠町中学校</v>
          </cell>
          <cell r="C464" t="str">
            <v>34.368302</v>
          </cell>
          <cell r="D464" t="str">
            <v>132.47200</v>
          </cell>
          <cell r="E464" t="str">
            <v>月火水木金</v>
          </cell>
          <cell r="F464" t="str">
            <v>8:30</v>
          </cell>
          <cell r="G464" t="str">
            <v>16:50</v>
          </cell>
          <cell r="H464" t="str">
            <v/>
          </cell>
        </row>
        <row r="465">
          <cell r="B465" t="str">
            <v>元宇品小学校</v>
          </cell>
          <cell r="C465" t="str">
            <v>34.348252</v>
          </cell>
          <cell r="D465" t="str">
            <v>132.460331</v>
          </cell>
          <cell r="E465" t="str">
            <v>月火水木金</v>
          </cell>
          <cell r="F465" t="str">
            <v>8:30</v>
          </cell>
          <cell r="G465" t="str">
            <v>16:50</v>
          </cell>
          <cell r="H465" t="str">
            <v/>
          </cell>
        </row>
        <row r="466">
          <cell r="B466" t="str">
            <v>基町小学校</v>
          </cell>
          <cell r="C466" t="str">
            <v>34.403043</v>
          </cell>
          <cell r="D466" t="str">
            <v>132.456643</v>
          </cell>
          <cell r="E466" t="str">
            <v>月火水木金</v>
          </cell>
          <cell r="F466" t="str">
            <v>8:30</v>
          </cell>
          <cell r="G466" t="str">
            <v>16:50</v>
          </cell>
          <cell r="H466" t="str">
            <v/>
          </cell>
        </row>
        <row r="467">
          <cell r="B467" t="str">
            <v>矢野中学校</v>
          </cell>
          <cell r="C467" t="str">
            <v>34.359387</v>
          </cell>
          <cell r="D467" t="str">
            <v>132.539871</v>
          </cell>
          <cell r="E467" t="str">
            <v>月火水木金</v>
          </cell>
          <cell r="F467" t="str">
            <v>8:30</v>
          </cell>
          <cell r="G467" t="str">
            <v>16:50</v>
          </cell>
          <cell r="H467" t="str">
            <v/>
          </cell>
        </row>
        <row r="468">
          <cell r="B468" t="str">
            <v>八幡小学校</v>
          </cell>
          <cell r="C468" t="str">
            <v>34.392116</v>
          </cell>
          <cell r="D468" t="str">
            <v>132.357532</v>
          </cell>
          <cell r="E468" t="str">
            <v>月火水木金</v>
          </cell>
          <cell r="F468" t="str">
            <v>8:30</v>
          </cell>
          <cell r="G468" t="str">
            <v>16:50</v>
          </cell>
          <cell r="H468" t="str">
            <v/>
          </cell>
        </row>
        <row r="469">
          <cell r="B469" t="str">
            <v>吉島中学校</v>
          </cell>
          <cell r="C469" t="str">
            <v>34.369908</v>
          </cell>
          <cell r="D469" t="str">
            <v>132.452311</v>
          </cell>
          <cell r="E469" t="str">
            <v>月火水木金</v>
          </cell>
          <cell r="F469" t="str">
            <v>8:30</v>
          </cell>
          <cell r="G469" t="str">
            <v>16:50</v>
          </cell>
          <cell r="H469" t="str">
            <v/>
          </cell>
        </row>
        <row r="470">
          <cell r="B470" t="str">
            <v>吉島東小学校</v>
          </cell>
          <cell r="C470" t="str">
            <v>34.368398</v>
          </cell>
          <cell r="D470" t="str">
            <v>132.452794</v>
          </cell>
          <cell r="E470" t="str">
            <v>月火水木金</v>
          </cell>
          <cell r="F470" t="str">
            <v>8:30</v>
          </cell>
          <cell r="G470" t="str">
            <v>16:50</v>
          </cell>
          <cell r="H470" t="str">
            <v/>
          </cell>
        </row>
        <row r="471">
          <cell r="B471" t="str">
            <v>五日市観音小学校</v>
          </cell>
          <cell r="C471" t="str">
            <v>34.373717</v>
          </cell>
          <cell r="D471" t="str">
            <v>132.349358</v>
          </cell>
          <cell r="E471" t="str">
            <v>月火水木金</v>
          </cell>
          <cell r="F471" t="str">
            <v>8:30</v>
          </cell>
          <cell r="G471" t="str">
            <v>16:50</v>
          </cell>
          <cell r="H471" t="str">
            <v/>
          </cell>
        </row>
        <row r="472">
          <cell r="B472" t="str">
            <v>五日市中央小学校</v>
          </cell>
          <cell r="C472" t="str">
            <v>34.369016</v>
          </cell>
          <cell r="D472" t="str">
            <v>132.352873</v>
          </cell>
          <cell r="E472" t="str">
            <v>月火水木金</v>
          </cell>
          <cell r="F472" t="str">
            <v>8:30</v>
          </cell>
          <cell r="G472" t="str">
            <v>16:50</v>
          </cell>
          <cell r="H472" t="str">
            <v/>
          </cell>
        </row>
        <row r="473">
          <cell r="B473" t="str">
            <v>川内小学校</v>
          </cell>
          <cell r="C473" t="str">
            <v>34.464634</v>
          </cell>
          <cell r="D473" t="str">
            <v>132.486448</v>
          </cell>
          <cell r="E473" t="str">
            <v>月火水木金</v>
          </cell>
          <cell r="F473" t="str">
            <v>8:30</v>
          </cell>
          <cell r="G473" t="str">
            <v>16:50</v>
          </cell>
          <cell r="H473" t="str">
            <v/>
          </cell>
        </row>
        <row r="474">
          <cell r="B474" t="str">
            <v>舟入小学校</v>
          </cell>
          <cell r="C474" t="str">
            <v>34.379710</v>
          </cell>
          <cell r="D474" t="str">
            <v>132.437907</v>
          </cell>
          <cell r="E474" t="str">
            <v>月火水木金</v>
          </cell>
          <cell r="F474" t="str">
            <v>8:30</v>
          </cell>
          <cell r="G474" t="str">
            <v>16:50</v>
          </cell>
          <cell r="H474" t="str">
            <v/>
          </cell>
        </row>
        <row r="475">
          <cell r="B475" t="str">
            <v>矢野小学校</v>
          </cell>
          <cell r="C475" t="str">
            <v>34.347890</v>
          </cell>
          <cell r="D475" t="str">
            <v>132.535284</v>
          </cell>
          <cell r="E475" t="str">
            <v>月火水木金</v>
          </cell>
          <cell r="F475" t="str">
            <v>8:30</v>
          </cell>
          <cell r="G475" t="str">
            <v>16:50</v>
          </cell>
          <cell r="H475" t="str">
            <v/>
          </cell>
        </row>
        <row r="476">
          <cell r="B476" t="str">
            <v>井口小学校</v>
          </cell>
          <cell r="C476" t="str">
            <v>34.372097</v>
          </cell>
          <cell r="D476" t="str">
            <v>132.384387</v>
          </cell>
          <cell r="E476" t="str">
            <v>月火水木金</v>
          </cell>
          <cell r="F476" t="str">
            <v>8:30</v>
          </cell>
          <cell r="G476" t="str">
            <v>16:50</v>
          </cell>
          <cell r="H476" t="str">
            <v/>
          </cell>
        </row>
        <row r="477">
          <cell r="B477" t="str">
            <v>観音小学校</v>
          </cell>
          <cell r="C477" t="str">
            <v>34.390089</v>
          </cell>
          <cell r="D477" t="str">
            <v>132.434855</v>
          </cell>
          <cell r="E477" t="str">
            <v>月火水木金</v>
          </cell>
          <cell r="F477" t="str">
            <v>8:30</v>
          </cell>
          <cell r="G477" t="str">
            <v>16:50</v>
          </cell>
          <cell r="H477" t="str">
            <v/>
          </cell>
        </row>
        <row r="478">
          <cell r="B478" t="str">
            <v>天満小学校</v>
          </cell>
          <cell r="C478" t="str">
            <v>34.397501</v>
          </cell>
          <cell r="D478" t="str">
            <v>132.441403</v>
          </cell>
          <cell r="E478" t="str">
            <v>月火水木金</v>
          </cell>
          <cell r="F478" t="str">
            <v>8:30</v>
          </cell>
          <cell r="G478" t="str">
            <v>16:50</v>
          </cell>
          <cell r="H478" t="str">
            <v/>
          </cell>
        </row>
        <row r="479">
          <cell r="B479" t="str">
            <v>南観音小学校</v>
          </cell>
          <cell r="C479" t="str">
            <v>34.382380</v>
          </cell>
          <cell r="D479" t="str">
            <v>132.426736</v>
          </cell>
          <cell r="E479" t="str">
            <v>月火水木金</v>
          </cell>
          <cell r="F479" t="str">
            <v>8:30</v>
          </cell>
          <cell r="G479" t="str">
            <v>16:50</v>
          </cell>
          <cell r="H479" t="str">
            <v/>
          </cell>
        </row>
        <row r="480">
          <cell r="B480" t="str">
            <v>山本小学校</v>
          </cell>
          <cell r="C480" t="str">
            <v>34.438338</v>
          </cell>
          <cell r="D480" t="str">
            <v>132.452996</v>
          </cell>
          <cell r="E480" t="str">
            <v>月火水木金</v>
          </cell>
          <cell r="F480" t="str">
            <v>8:30</v>
          </cell>
          <cell r="G480" t="str">
            <v>16:50</v>
          </cell>
          <cell r="H480" t="str">
            <v/>
          </cell>
        </row>
        <row r="481">
          <cell r="B481" t="str">
            <v>楽々園小学校</v>
          </cell>
          <cell r="C481" t="str">
            <v>34.357472</v>
          </cell>
          <cell r="D481" t="str">
            <v>132.354165</v>
          </cell>
          <cell r="E481" t="str">
            <v>月火水木金</v>
          </cell>
          <cell r="F481" t="str">
            <v>8:30</v>
          </cell>
          <cell r="G481" t="str">
            <v>16:50</v>
          </cell>
          <cell r="H481" t="str">
            <v/>
          </cell>
        </row>
        <row r="482">
          <cell r="B482" t="str">
            <v>彩が丘小学校</v>
          </cell>
          <cell r="C482" t="str">
            <v>34.410261</v>
          </cell>
          <cell r="D482" t="str">
            <v>132.344045</v>
          </cell>
          <cell r="E482" t="str">
            <v>月火水木金</v>
          </cell>
          <cell r="F482" t="str">
            <v>8:30</v>
          </cell>
          <cell r="G482" t="str">
            <v>16:50</v>
          </cell>
          <cell r="H482" t="str">
            <v/>
          </cell>
        </row>
        <row r="483">
          <cell r="B483" t="str">
            <v>石内小学校</v>
          </cell>
          <cell r="C483" t="str">
            <v>34.419316</v>
          </cell>
          <cell r="D483" t="str">
            <v>132.384286</v>
          </cell>
          <cell r="E483" t="str">
            <v>月火水木金</v>
          </cell>
          <cell r="F483" t="str">
            <v>8:30</v>
          </cell>
          <cell r="G483" t="str">
            <v>16:50</v>
          </cell>
          <cell r="H483" t="str">
            <v/>
          </cell>
        </row>
        <row r="484">
          <cell r="B484" t="str">
            <v>五日市観音西小学校</v>
          </cell>
          <cell r="C484" t="str">
            <v>34.381668</v>
          </cell>
          <cell r="D484" t="str">
            <v>132.338631</v>
          </cell>
          <cell r="E484" t="str">
            <v>月火水木金</v>
          </cell>
          <cell r="F484" t="str">
            <v>8:30</v>
          </cell>
          <cell r="G484" t="str">
            <v>16:50</v>
          </cell>
          <cell r="H484" t="str">
            <v/>
          </cell>
        </row>
        <row r="485">
          <cell r="B485" t="str">
            <v>五日市東小学校</v>
          </cell>
          <cell r="C485" t="str">
            <v>34.375288</v>
          </cell>
          <cell r="D485" t="str">
            <v>132.368606</v>
          </cell>
          <cell r="E485" t="str">
            <v>月火水木金</v>
          </cell>
          <cell r="F485" t="str">
            <v>8:30</v>
          </cell>
          <cell r="G485" t="str">
            <v>16:50</v>
          </cell>
          <cell r="H485" t="str">
            <v/>
          </cell>
        </row>
        <row r="486">
          <cell r="B486" t="str">
            <v>井原小学校</v>
          </cell>
          <cell r="C486" t="str">
            <v>34.586187</v>
          </cell>
          <cell r="D486" t="str">
            <v>132.677270</v>
          </cell>
          <cell r="E486" t="str">
            <v>月火水木金</v>
          </cell>
          <cell r="F486" t="str">
            <v>8:30</v>
          </cell>
          <cell r="G486" t="str">
            <v>16:50</v>
          </cell>
          <cell r="H486" t="str">
            <v/>
          </cell>
        </row>
        <row r="487">
          <cell r="B487" t="str">
            <v>宇品小学校</v>
          </cell>
          <cell r="C487" t="str">
            <v>34.360836</v>
          </cell>
          <cell r="D487" t="str">
            <v>132.461199</v>
          </cell>
          <cell r="E487" t="str">
            <v>月火水木金</v>
          </cell>
          <cell r="F487" t="str">
            <v>8:30</v>
          </cell>
          <cell r="G487" t="str">
            <v>16:50</v>
          </cell>
          <cell r="H487" t="str">
            <v/>
          </cell>
        </row>
        <row r="488">
          <cell r="B488" t="str">
            <v>大塚小学校</v>
          </cell>
          <cell r="C488" t="str">
            <v>34.448963</v>
          </cell>
          <cell r="D488" t="str">
            <v>132.392363</v>
          </cell>
          <cell r="E488" t="str">
            <v>月火水木金</v>
          </cell>
          <cell r="F488" t="str">
            <v>8:30</v>
          </cell>
          <cell r="G488" t="str">
            <v>16:50</v>
          </cell>
          <cell r="H488" t="str">
            <v/>
          </cell>
        </row>
        <row r="489">
          <cell r="B489" t="str">
            <v>落合小学校</v>
          </cell>
          <cell r="C489" t="str">
            <v>34.466709</v>
          </cell>
          <cell r="D489" t="str">
            <v>132.513612</v>
          </cell>
          <cell r="E489" t="str">
            <v>月火水木金</v>
          </cell>
          <cell r="F489" t="str">
            <v>8:30</v>
          </cell>
          <cell r="G489" t="str">
            <v>16:50</v>
          </cell>
          <cell r="H489" t="str">
            <v/>
          </cell>
        </row>
        <row r="490">
          <cell r="B490" t="str">
            <v>尾長小学校</v>
          </cell>
          <cell r="C490" t="str">
            <v>34.399872</v>
          </cell>
          <cell r="D490" t="str">
            <v>132.485441</v>
          </cell>
          <cell r="E490" t="str">
            <v>月火水木金</v>
          </cell>
          <cell r="F490" t="str">
            <v>8:30</v>
          </cell>
          <cell r="G490" t="str">
            <v>16:50</v>
          </cell>
          <cell r="H490" t="str">
            <v/>
          </cell>
        </row>
        <row r="491">
          <cell r="B491" t="str">
            <v>亀崎小学校</v>
          </cell>
          <cell r="C491" t="str">
            <v>34.483188</v>
          </cell>
          <cell r="D491" t="str">
            <v>132.525129</v>
          </cell>
          <cell r="E491" t="str">
            <v>月火水木金</v>
          </cell>
          <cell r="F491" t="str">
            <v>8:30</v>
          </cell>
          <cell r="G491" t="str">
            <v>16:50</v>
          </cell>
          <cell r="H491" t="str">
            <v/>
          </cell>
        </row>
        <row r="492">
          <cell r="B492" t="str">
            <v>亀山小学校</v>
          </cell>
          <cell r="C492" t="str">
            <v>34.526966</v>
          </cell>
          <cell r="D492" t="str">
            <v>132.495574</v>
          </cell>
          <cell r="E492" t="str">
            <v>月火水木金</v>
          </cell>
          <cell r="F492" t="str">
            <v>8:30</v>
          </cell>
          <cell r="G492" t="str">
            <v>16:50</v>
          </cell>
          <cell r="H492" t="str">
            <v/>
          </cell>
        </row>
        <row r="493">
          <cell r="B493" t="str">
            <v>亀山南小学校</v>
          </cell>
          <cell r="C493" t="str">
            <v>34.520432</v>
          </cell>
          <cell r="D493" t="str">
            <v>132.493934</v>
          </cell>
          <cell r="E493" t="str">
            <v>月火水木金</v>
          </cell>
          <cell r="F493" t="str">
            <v>8:30</v>
          </cell>
          <cell r="G493" t="str">
            <v>16:50</v>
          </cell>
          <cell r="H493" t="str">
            <v/>
          </cell>
        </row>
        <row r="494">
          <cell r="B494" t="str">
            <v>楠那小学校</v>
          </cell>
          <cell r="C494" t="str">
            <v>34.362784</v>
          </cell>
          <cell r="D494" t="str">
            <v>132.486111</v>
          </cell>
          <cell r="E494" t="str">
            <v>月火水木金</v>
          </cell>
          <cell r="F494" t="str">
            <v>8:30</v>
          </cell>
          <cell r="G494" t="str">
            <v>16:50</v>
          </cell>
          <cell r="H494" t="str">
            <v/>
          </cell>
        </row>
        <row r="495">
          <cell r="B495" t="str">
            <v>口田小学校</v>
          </cell>
          <cell r="C495" t="str">
            <v>34.458365</v>
          </cell>
          <cell r="D495" t="str">
            <v>132.496042</v>
          </cell>
          <cell r="E495" t="str">
            <v>月火水木金</v>
          </cell>
          <cell r="F495" t="str">
            <v>8:30</v>
          </cell>
          <cell r="G495" t="str">
            <v>16:50</v>
          </cell>
          <cell r="H495" t="str">
            <v/>
          </cell>
        </row>
        <row r="496">
          <cell r="B496" t="str">
            <v>河内小学校</v>
          </cell>
          <cell r="C496" t="str">
            <v>34.413179</v>
          </cell>
          <cell r="D496" t="str">
            <v>132.352248</v>
          </cell>
          <cell r="E496" t="str">
            <v>月火水木金</v>
          </cell>
          <cell r="F496" t="str">
            <v>8:30</v>
          </cell>
          <cell r="G496" t="str">
            <v>16:50</v>
          </cell>
          <cell r="H496" t="str">
            <v/>
          </cell>
        </row>
        <row r="497">
          <cell r="B497" t="str">
            <v>五月が丘小学校</v>
          </cell>
          <cell r="C497" t="str">
            <v>34.422836</v>
          </cell>
          <cell r="D497" t="str">
            <v>132.405636</v>
          </cell>
          <cell r="E497" t="str">
            <v>月火水木金</v>
          </cell>
          <cell r="F497" t="str">
            <v>8:30</v>
          </cell>
          <cell r="G497" t="str">
            <v>16:50</v>
          </cell>
          <cell r="H497" t="str">
            <v/>
          </cell>
        </row>
        <row r="498">
          <cell r="B498" t="str">
            <v>三入小学校</v>
          </cell>
          <cell r="C498" t="str">
            <v>34.539311</v>
          </cell>
          <cell r="D498" t="str">
            <v>132.526910</v>
          </cell>
          <cell r="E498" t="str">
            <v>月火水木金</v>
          </cell>
          <cell r="F498" t="str">
            <v>8:30</v>
          </cell>
          <cell r="G498" t="str">
            <v>16:50</v>
          </cell>
          <cell r="H498" t="str">
            <v/>
          </cell>
        </row>
        <row r="499">
          <cell r="B499" t="str">
            <v>三入東小学校</v>
          </cell>
          <cell r="C499" t="str">
            <v>34.535376</v>
          </cell>
          <cell r="D499" t="str">
            <v>132.534744</v>
          </cell>
          <cell r="E499" t="str">
            <v>月火水木金</v>
          </cell>
          <cell r="F499" t="str">
            <v>8:30</v>
          </cell>
          <cell r="G499" t="str">
            <v>16:50</v>
          </cell>
          <cell r="H499" t="str">
            <v/>
          </cell>
        </row>
        <row r="500">
          <cell r="B500" t="str">
            <v>高南小学校</v>
          </cell>
          <cell r="C500" t="str">
            <v>34.550144</v>
          </cell>
          <cell r="D500" t="str">
            <v>132.658919</v>
          </cell>
          <cell r="E500" t="str">
            <v>月火水木金</v>
          </cell>
          <cell r="F500" t="str">
            <v>8:30</v>
          </cell>
          <cell r="G500" t="str">
            <v>16:50</v>
          </cell>
          <cell r="H500" t="str">
            <v/>
          </cell>
        </row>
        <row r="501">
          <cell r="B501" t="str">
            <v>伴小学校</v>
          </cell>
          <cell r="C501" t="str">
            <v>34.461700</v>
          </cell>
          <cell r="D501" t="str">
            <v>132.407644</v>
          </cell>
          <cell r="E501" t="str">
            <v>月火水木金</v>
          </cell>
          <cell r="F501" t="str">
            <v>8:30</v>
          </cell>
          <cell r="G501" t="str">
            <v>16:50</v>
          </cell>
          <cell r="H501" t="str">
            <v/>
          </cell>
        </row>
        <row r="502">
          <cell r="B502" t="str">
            <v>長束小学校</v>
          </cell>
          <cell r="C502" t="str">
            <v>34.427231</v>
          </cell>
          <cell r="D502" t="str">
            <v>132.454953</v>
          </cell>
          <cell r="E502" t="str">
            <v>月火水木金</v>
          </cell>
          <cell r="F502" t="str">
            <v>8:30</v>
          </cell>
          <cell r="G502" t="str">
            <v>16:50</v>
          </cell>
          <cell r="H502" t="str">
            <v/>
          </cell>
        </row>
        <row r="503">
          <cell r="B503" t="str">
            <v>中野小学校</v>
          </cell>
          <cell r="C503" t="str">
            <v>34.399152</v>
          </cell>
          <cell r="D503" t="str">
            <v>132.573900</v>
          </cell>
          <cell r="E503" t="str">
            <v>月火水木金</v>
          </cell>
          <cell r="F503" t="str">
            <v>8:30</v>
          </cell>
          <cell r="G503" t="str">
            <v>16:50</v>
          </cell>
          <cell r="H503" t="str">
            <v/>
          </cell>
        </row>
        <row r="504">
          <cell r="B504" t="str">
            <v>中山小学校</v>
          </cell>
          <cell r="C504" t="str">
            <v>34.409665</v>
          </cell>
          <cell r="D504" t="str">
            <v>132.500268</v>
          </cell>
          <cell r="E504" t="str">
            <v>月火水木金</v>
          </cell>
          <cell r="F504" t="str">
            <v>8:30</v>
          </cell>
          <cell r="G504" t="str">
            <v>16:50</v>
          </cell>
          <cell r="H504" t="str">
            <v/>
          </cell>
        </row>
        <row r="505">
          <cell r="B505" t="str">
            <v>仁保小学校</v>
          </cell>
          <cell r="C505" t="str">
            <v>34.375425</v>
          </cell>
          <cell r="D505" t="str">
            <v>132.494672</v>
          </cell>
          <cell r="E505" t="str">
            <v>月火水木金</v>
          </cell>
          <cell r="F505" t="str">
            <v>8:30</v>
          </cell>
          <cell r="G505" t="str">
            <v>16:50</v>
          </cell>
          <cell r="H505" t="str">
            <v/>
          </cell>
        </row>
        <row r="506">
          <cell r="B506" t="str">
            <v>原小学校</v>
          </cell>
          <cell r="C506" t="str">
            <v>34.439623</v>
          </cell>
          <cell r="D506" t="str">
            <v>132.470278</v>
          </cell>
          <cell r="E506" t="str">
            <v>月火水木金</v>
          </cell>
          <cell r="F506" t="str">
            <v>8:30</v>
          </cell>
          <cell r="G506" t="str">
            <v>16:50</v>
          </cell>
          <cell r="H506" t="str">
            <v/>
          </cell>
        </row>
        <row r="507">
          <cell r="B507" t="str">
            <v>原南小学校</v>
          </cell>
          <cell r="C507" t="str">
            <v>34.431520</v>
          </cell>
          <cell r="D507" t="str">
            <v>132.466958</v>
          </cell>
          <cell r="E507" t="str">
            <v>月火水木金</v>
          </cell>
          <cell r="F507" t="str">
            <v>8:30</v>
          </cell>
          <cell r="G507" t="str">
            <v>16:50</v>
          </cell>
          <cell r="H507" t="str">
            <v/>
          </cell>
        </row>
        <row r="508">
          <cell r="B508" t="str">
            <v>東野小学校</v>
          </cell>
          <cell r="C508" t="str">
            <v>34.445558</v>
          </cell>
          <cell r="D508" t="str">
            <v>132.485086</v>
          </cell>
          <cell r="E508" t="str">
            <v>月火水木金</v>
          </cell>
          <cell r="F508" t="str">
            <v>8:30</v>
          </cell>
          <cell r="G508" t="str">
            <v>16:50</v>
          </cell>
          <cell r="H508" t="str">
            <v/>
          </cell>
        </row>
        <row r="509">
          <cell r="B509" t="str">
            <v>東浄小学校</v>
          </cell>
          <cell r="C509" t="str">
            <v>34.421114</v>
          </cell>
          <cell r="D509" t="str">
            <v>132.500306</v>
          </cell>
          <cell r="E509" t="str">
            <v>月火水木金</v>
          </cell>
          <cell r="F509" t="str">
            <v>8:30</v>
          </cell>
          <cell r="G509" t="str">
            <v>16:50</v>
          </cell>
          <cell r="H509" t="str">
            <v/>
          </cell>
        </row>
        <row r="510">
          <cell r="B510" t="str">
            <v>久地南小学校</v>
          </cell>
          <cell r="C510" t="str">
            <v>34.499932</v>
          </cell>
          <cell r="D510" t="str">
            <v>132.392998</v>
          </cell>
          <cell r="E510" t="str">
            <v>月火水木金</v>
          </cell>
          <cell r="F510" t="str">
            <v>8:30</v>
          </cell>
          <cell r="G510" t="str">
            <v>16:50</v>
          </cell>
          <cell r="H510" t="str">
            <v/>
          </cell>
        </row>
        <row r="511">
          <cell r="B511" t="str">
            <v>比治山小学校</v>
          </cell>
          <cell r="C511" t="str">
            <v>34.384837</v>
          </cell>
          <cell r="D511" t="str">
            <v>132.485112</v>
          </cell>
          <cell r="E511" t="str">
            <v>月火水木金</v>
          </cell>
          <cell r="F511" t="str">
            <v>8:30</v>
          </cell>
          <cell r="G511" t="str">
            <v>16:50</v>
          </cell>
          <cell r="H511" t="str">
            <v/>
          </cell>
        </row>
        <row r="512">
          <cell r="B512" t="str">
            <v>福木小学校</v>
          </cell>
          <cell r="C512" t="str">
            <v>34.445930</v>
          </cell>
          <cell r="D512" t="str">
            <v>132.535711</v>
          </cell>
          <cell r="E512" t="str">
            <v>月火水木金</v>
          </cell>
          <cell r="F512" t="str">
            <v>8:30</v>
          </cell>
          <cell r="G512" t="str">
            <v>16:50</v>
          </cell>
          <cell r="H512" t="str">
            <v/>
          </cell>
        </row>
        <row r="513">
          <cell r="B513" t="str">
            <v>藤の木小学校</v>
          </cell>
          <cell r="C513" t="str">
            <v>34.426380</v>
          </cell>
          <cell r="D513" t="str">
            <v>132.364202</v>
          </cell>
          <cell r="E513" t="str">
            <v>月火水木金</v>
          </cell>
          <cell r="F513" t="str">
            <v>8:30</v>
          </cell>
          <cell r="G513" t="str">
            <v>16:50</v>
          </cell>
          <cell r="H513" t="str">
            <v/>
          </cell>
        </row>
        <row r="514">
          <cell r="B514" t="str">
            <v>古市小学校</v>
          </cell>
          <cell r="C514" t="str">
            <v>34.454647</v>
          </cell>
          <cell r="D514" t="str">
            <v>132.471807</v>
          </cell>
          <cell r="E514" t="str">
            <v>月火水木金</v>
          </cell>
          <cell r="F514" t="str">
            <v>8:30</v>
          </cell>
          <cell r="G514" t="str">
            <v>16:50</v>
          </cell>
          <cell r="H514" t="str">
            <v/>
          </cell>
        </row>
        <row r="515">
          <cell r="B515" t="str">
            <v>真亀小学校</v>
          </cell>
          <cell r="C515" t="str">
            <v>34.483012</v>
          </cell>
          <cell r="D515" t="str">
            <v>132.518068</v>
          </cell>
          <cell r="E515" t="str">
            <v>月火水木金</v>
          </cell>
          <cell r="F515" t="str">
            <v>8:30</v>
          </cell>
          <cell r="G515" t="str">
            <v>16:50</v>
          </cell>
          <cell r="H515" t="str">
            <v/>
          </cell>
        </row>
        <row r="516">
          <cell r="B516" t="str">
            <v>美鈴が丘小学校</v>
          </cell>
          <cell r="C516" t="str">
            <v>34.391983</v>
          </cell>
          <cell r="D516" t="str">
            <v>132.380459</v>
          </cell>
          <cell r="E516" t="str">
            <v>月火水木金</v>
          </cell>
          <cell r="F516" t="str">
            <v>8:30</v>
          </cell>
          <cell r="G516" t="str">
            <v>16:50</v>
          </cell>
          <cell r="H516" t="str">
            <v/>
          </cell>
        </row>
        <row r="517">
          <cell r="B517" t="str">
            <v>みどり坂小学校</v>
          </cell>
          <cell r="C517" t="str">
            <v>34.426827</v>
          </cell>
          <cell r="D517" t="str">
            <v>132.589974</v>
          </cell>
          <cell r="E517" t="str">
            <v>月火水木金</v>
          </cell>
          <cell r="F517" t="str">
            <v>8:30</v>
          </cell>
          <cell r="G517" t="str">
            <v>16:50</v>
          </cell>
          <cell r="H517" t="str">
            <v/>
          </cell>
        </row>
        <row r="518">
          <cell r="B518" t="str">
            <v>皆実小学校</v>
          </cell>
          <cell r="C518" t="str">
            <v>34.378675</v>
          </cell>
          <cell r="D518" t="str">
            <v>132.468173</v>
          </cell>
          <cell r="E518" t="str">
            <v>月火水木金</v>
          </cell>
          <cell r="F518" t="str">
            <v>8:30</v>
          </cell>
          <cell r="G518" t="str">
            <v>16:50</v>
          </cell>
          <cell r="H518" t="str">
            <v/>
          </cell>
        </row>
        <row r="519">
          <cell r="B519" t="str">
            <v>飯室小学校</v>
          </cell>
          <cell r="C519" t="str">
            <v>34.551975</v>
          </cell>
          <cell r="D519" t="str">
            <v>132.445158</v>
          </cell>
          <cell r="E519" t="str">
            <v>月火水木金</v>
          </cell>
          <cell r="F519" t="str">
            <v>8:30</v>
          </cell>
          <cell r="G519" t="str">
            <v>16:50</v>
          </cell>
          <cell r="H519" t="str">
            <v/>
          </cell>
        </row>
        <row r="520">
          <cell r="B520" t="str">
            <v>安北小学校</v>
          </cell>
          <cell r="C520" t="str">
            <v>34.481257</v>
          </cell>
          <cell r="D520" t="str">
            <v>132.436025</v>
          </cell>
          <cell r="E520" t="str">
            <v>月火水木金</v>
          </cell>
          <cell r="F520" t="str">
            <v>8:30</v>
          </cell>
          <cell r="G520" t="str">
            <v>16:50</v>
          </cell>
          <cell r="H520" t="str">
            <v/>
          </cell>
        </row>
        <row r="521">
          <cell r="B521" t="str">
            <v>安小学校</v>
          </cell>
          <cell r="C521" t="str">
            <v>34.473390</v>
          </cell>
          <cell r="D521" t="str">
            <v>132.442816</v>
          </cell>
          <cell r="E521" t="str">
            <v>月火水木金</v>
          </cell>
          <cell r="F521" t="str">
            <v>8:30</v>
          </cell>
          <cell r="G521" t="str">
            <v>16:50</v>
          </cell>
          <cell r="H521" t="str">
            <v/>
          </cell>
        </row>
        <row r="522">
          <cell r="B522" t="str">
            <v>矢野南小学校</v>
          </cell>
          <cell r="C522" t="str">
            <v>34.337978</v>
          </cell>
          <cell r="D522" t="str">
            <v>132.534335</v>
          </cell>
          <cell r="E522" t="str">
            <v>月火水木金</v>
          </cell>
          <cell r="F522" t="str">
            <v>8:30</v>
          </cell>
          <cell r="G522" t="str">
            <v>16:50</v>
          </cell>
          <cell r="H522" t="str">
            <v/>
          </cell>
        </row>
        <row r="523">
          <cell r="B523" t="str">
            <v>八幡東小学校</v>
          </cell>
          <cell r="C523" t="str">
            <v>34.394160</v>
          </cell>
          <cell r="D523" t="str">
            <v>132.365499</v>
          </cell>
          <cell r="E523" t="str">
            <v>月火水木金</v>
          </cell>
          <cell r="F523" t="str">
            <v>8:30</v>
          </cell>
          <cell r="G523" t="str">
            <v>16:50</v>
          </cell>
          <cell r="H523" t="str">
            <v/>
          </cell>
        </row>
        <row r="524">
          <cell r="B524" t="str">
            <v>湯来西小学校</v>
          </cell>
          <cell r="C524" t="str">
            <v>34.469950</v>
          </cell>
          <cell r="D524" t="str">
            <v>132.233905</v>
          </cell>
          <cell r="E524" t="str">
            <v>月火水木金</v>
          </cell>
          <cell r="F524" t="str">
            <v>8:30</v>
          </cell>
          <cell r="G524" t="str">
            <v>16:50</v>
          </cell>
          <cell r="H524" t="str">
            <v/>
          </cell>
        </row>
        <row r="525">
          <cell r="B525" t="str">
            <v>湯来東小学校</v>
          </cell>
          <cell r="C525" t="str">
            <v>34.525676</v>
          </cell>
          <cell r="D525" t="str">
            <v>132.316124</v>
          </cell>
          <cell r="E525" t="str">
            <v>月火水木金</v>
          </cell>
          <cell r="F525" t="str">
            <v>8:30</v>
          </cell>
          <cell r="G525" t="str">
            <v>16:50</v>
          </cell>
          <cell r="H525" t="str">
            <v/>
          </cell>
        </row>
        <row r="526">
          <cell r="B526" t="str">
            <v>湯来南小学校</v>
          </cell>
          <cell r="C526" t="str">
            <v>34.433483</v>
          </cell>
          <cell r="D526" t="str">
            <v>132.290061</v>
          </cell>
          <cell r="E526" t="str">
            <v>月火水木金</v>
          </cell>
          <cell r="F526" t="str">
            <v>8:30</v>
          </cell>
          <cell r="G526" t="str">
            <v>16:50</v>
          </cell>
          <cell r="H526" t="str">
            <v/>
          </cell>
        </row>
        <row r="527">
          <cell r="B527" t="str">
            <v>青崎小学校</v>
          </cell>
          <cell r="C527" t="str">
            <v>34.372588</v>
          </cell>
          <cell r="D527" t="str">
            <v>132.506471</v>
          </cell>
          <cell r="E527" t="str">
            <v>月火水木金</v>
          </cell>
          <cell r="F527" t="str">
            <v>8:30</v>
          </cell>
          <cell r="G527" t="str">
            <v>16:50</v>
          </cell>
          <cell r="H527" t="str">
            <v/>
          </cell>
        </row>
        <row r="528">
          <cell r="B528" t="str">
            <v>井口台小学校</v>
          </cell>
          <cell r="C528" t="str">
            <v>34.380169</v>
          </cell>
          <cell r="D528" t="str">
            <v>132.381772</v>
          </cell>
          <cell r="E528" t="str">
            <v>月火水木金</v>
          </cell>
          <cell r="F528" t="str">
            <v>8:30</v>
          </cell>
          <cell r="G528" t="str">
            <v>16:50</v>
          </cell>
          <cell r="H528" t="str">
            <v/>
          </cell>
        </row>
        <row r="529">
          <cell r="B529" t="str">
            <v>井口明神小学校</v>
          </cell>
          <cell r="C529" t="str">
            <v>34.372626</v>
          </cell>
          <cell r="D529" t="str">
            <v>132.390493</v>
          </cell>
          <cell r="E529" t="str">
            <v>月火水木金</v>
          </cell>
          <cell r="F529" t="str">
            <v>8:30</v>
          </cell>
          <cell r="G529" t="str">
            <v>16:50</v>
          </cell>
          <cell r="H529" t="str">
            <v/>
          </cell>
        </row>
        <row r="530">
          <cell r="B530" t="str">
            <v>上安小学校</v>
          </cell>
          <cell r="C530" t="str">
            <v>34.485468</v>
          </cell>
          <cell r="D530" t="str">
            <v>132.447727</v>
          </cell>
          <cell r="E530" t="str">
            <v>月火水木金</v>
          </cell>
          <cell r="F530" t="str">
            <v>8:30</v>
          </cell>
          <cell r="G530" t="str">
            <v>16:50</v>
          </cell>
          <cell r="H530" t="str">
            <v/>
          </cell>
        </row>
        <row r="531">
          <cell r="B531" t="str">
            <v>牛田新町小学校</v>
          </cell>
          <cell r="C531" t="str">
            <v>34.419300</v>
          </cell>
          <cell r="D531" t="str">
            <v>132.470346</v>
          </cell>
          <cell r="E531" t="str">
            <v>月火水木金</v>
          </cell>
          <cell r="F531" t="str">
            <v>8:30</v>
          </cell>
          <cell r="G531" t="str">
            <v>16:50</v>
          </cell>
          <cell r="H531" t="str">
            <v/>
          </cell>
        </row>
        <row r="532">
          <cell r="B532" t="str">
            <v>宇品東小学校</v>
          </cell>
          <cell r="C532" t="str">
            <v>34.357903</v>
          </cell>
          <cell r="D532" t="str">
            <v>132.468273</v>
          </cell>
          <cell r="E532" t="str">
            <v>月火水木金</v>
          </cell>
          <cell r="F532" t="str">
            <v>8:30</v>
          </cell>
          <cell r="G532" t="str">
            <v>16:50</v>
          </cell>
          <cell r="H532" t="str">
            <v/>
          </cell>
        </row>
        <row r="533">
          <cell r="B533" t="str">
            <v>梅林小学校</v>
          </cell>
          <cell r="C533" t="str">
            <v>34.480491</v>
          </cell>
          <cell r="D533" t="str">
            <v>132.491988</v>
          </cell>
          <cell r="E533" t="str">
            <v>月火水木金</v>
          </cell>
          <cell r="F533" t="str">
            <v>8:30</v>
          </cell>
          <cell r="G533" t="str">
            <v>16:50</v>
          </cell>
          <cell r="H533" t="str">
            <v/>
          </cell>
        </row>
        <row r="534">
          <cell r="B534" t="str">
            <v>大河小学校</v>
          </cell>
          <cell r="C534" t="str">
            <v>34.375042</v>
          </cell>
          <cell r="D534" t="str">
            <v>132.478450</v>
          </cell>
          <cell r="E534" t="str">
            <v>月火水木金</v>
          </cell>
          <cell r="F534" t="str">
            <v>8:30</v>
          </cell>
          <cell r="G534" t="str">
            <v>16:50</v>
          </cell>
          <cell r="H534" t="str">
            <v/>
          </cell>
        </row>
        <row r="535">
          <cell r="B535" t="str">
            <v>大芝小学校</v>
          </cell>
          <cell r="C535" t="str">
            <v>34.417171</v>
          </cell>
          <cell r="D535" t="str">
            <v>132.457083</v>
          </cell>
          <cell r="E535" t="str">
            <v>月火水木金</v>
          </cell>
          <cell r="F535" t="str">
            <v>8:30</v>
          </cell>
          <cell r="G535" t="str">
            <v>16:50</v>
          </cell>
          <cell r="H535" t="str">
            <v/>
          </cell>
        </row>
        <row r="536">
          <cell r="B536" t="str">
            <v>大林小学校</v>
          </cell>
          <cell r="C536" t="str">
            <v>34.554855</v>
          </cell>
          <cell r="D536" t="str">
            <v>132.546219</v>
          </cell>
          <cell r="E536" t="str">
            <v>月火水木金</v>
          </cell>
          <cell r="F536" t="str">
            <v>8:30</v>
          </cell>
          <cell r="G536" t="str">
            <v>16:50</v>
          </cell>
          <cell r="H536" t="str">
            <v/>
          </cell>
        </row>
        <row r="537">
          <cell r="B537" t="str">
            <v>大町小学校</v>
          </cell>
          <cell r="C537" t="str">
            <v>34.457466</v>
          </cell>
          <cell r="D537" t="str">
            <v>132.462582</v>
          </cell>
          <cell r="E537" t="str">
            <v>月火水木金</v>
          </cell>
          <cell r="F537" t="str">
            <v>8:30</v>
          </cell>
          <cell r="G537" t="str">
            <v>16:50</v>
          </cell>
          <cell r="H537" t="str">
            <v/>
          </cell>
        </row>
        <row r="538">
          <cell r="B538" t="str">
            <v>落合東小学校</v>
          </cell>
          <cell r="C538" t="str">
            <v>34.475466</v>
          </cell>
          <cell r="D538" t="str">
            <v>132.515052</v>
          </cell>
          <cell r="E538" t="str">
            <v>月火水木金</v>
          </cell>
          <cell r="F538" t="str">
            <v>8:30</v>
          </cell>
          <cell r="G538" t="str">
            <v>16:50</v>
          </cell>
          <cell r="H538" t="str">
            <v/>
          </cell>
        </row>
        <row r="539">
          <cell r="B539" t="str">
            <v>己斐上小学校</v>
          </cell>
          <cell r="C539" t="str">
            <v>34.417013</v>
          </cell>
          <cell r="D539" t="str">
            <v>132.425371</v>
          </cell>
          <cell r="E539" t="str">
            <v>月火水木金</v>
          </cell>
          <cell r="F539" t="str">
            <v>8:30</v>
          </cell>
          <cell r="G539" t="str">
            <v>16:50</v>
          </cell>
          <cell r="H539" t="str">
            <v/>
          </cell>
        </row>
        <row r="540">
          <cell r="B540" t="str">
            <v>己斐東小学校</v>
          </cell>
          <cell r="C540" t="str">
            <v>34.406618</v>
          </cell>
          <cell r="D540" t="str">
            <v>132.425282</v>
          </cell>
          <cell r="E540" t="str">
            <v>月火水木金</v>
          </cell>
          <cell r="F540" t="str">
            <v>8:30</v>
          </cell>
          <cell r="G540" t="str">
            <v>16:50</v>
          </cell>
          <cell r="H540" t="str">
            <v/>
          </cell>
        </row>
        <row r="541">
          <cell r="B541" t="str">
            <v>温品小学校</v>
          </cell>
          <cell r="C541" t="str">
            <v>34.416084</v>
          </cell>
          <cell r="D541" t="str">
            <v>132.510546</v>
          </cell>
          <cell r="E541" t="str">
            <v>月火水木金</v>
          </cell>
          <cell r="F541" t="str">
            <v>8:30</v>
          </cell>
          <cell r="G541" t="str">
            <v>16:50</v>
          </cell>
          <cell r="H541" t="str">
            <v/>
          </cell>
        </row>
        <row r="542">
          <cell r="B542" t="str">
            <v>狩小川小学校</v>
          </cell>
          <cell r="C542" t="str">
            <v>34.481555</v>
          </cell>
          <cell r="D542" t="str">
            <v>132.566753</v>
          </cell>
          <cell r="E542" t="str">
            <v>月火水木金</v>
          </cell>
          <cell r="F542" t="str">
            <v>8:30</v>
          </cell>
          <cell r="G542" t="str">
            <v>16:50</v>
          </cell>
          <cell r="H542" t="str">
            <v/>
          </cell>
        </row>
        <row r="543">
          <cell r="B543" t="str">
            <v>春日野小学校</v>
          </cell>
          <cell r="C543" t="str">
            <v>34.441702</v>
          </cell>
          <cell r="D543" t="str">
            <v>132.433918</v>
          </cell>
          <cell r="E543" t="str">
            <v>月火水木金</v>
          </cell>
          <cell r="F543" t="str">
            <v>8:30</v>
          </cell>
          <cell r="G543" t="str">
            <v>16:50</v>
          </cell>
          <cell r="H543" t="str">
            <v/>
          </cell>
        </row>
        <row r="544">
          <cell r="B544" t="str">
            <v>可部南小学校</v>
          </cell>
          <cell r="C544" t="str">
            <v>34.504201</v>
          </cell>
          <cell r="D544" t="str">
            <v>132.516793</v>
          </cell>
          <cell r="E544" t="str">
            <v>月火水木金</v>
          </cell>
          <cell r="F544" t="str">
            <v>8:30</v>
          </cell>
          <cell r="G544" t="str">
            <v>16:50</v>
          </cell>
          <cell r="H544" t="str">
            <v/>
          </cell>
        </row>
        <row r="545">
          <cell r="B545" t="str">
            <v>神崎小学校</v>
          </cell>
          <cell r="C545" t="str">
            <v>34.387353</v>
          </cell>
          <cell r="D545" t="str">
            <v>132.445490</v>
          </cell>
          <cell r="E545" t="str">
            <v>月火水木金</v>
          </cell>
          <cell r="F545" t="str">
            <v>8:30</v>
          </cell>
          <cell r="G545" t="str">
            <v>16:50</v>
          </cell>
          <cell r="H545" t="str">
            <v/>
          </cell>
        </row>
        <row r="546">
          <cell r="B546" t="str">
            <v>祇園小学校</v>
          </cell>
          <cell r="C546" t="str">
            <v>34.442687</v>
          </cell>
          <cell r="D546" t="str">
            <v>132.464100</v>
          </cell>
          <cell r="E546" t="str">
            <v>月火水木金</v>
          </cell>
          <cell r="F546" t="str">
            <v>8:30</v>
          </cell>
          <cell r="G546" t="str">
            <v>16:50</v>
          </cell>
          <cell r="H546" t="str">
            <v/>
          </cell>
        </row>
        <row r="547">
          <cell r="B547" t="str">
            <v>口田東小学校</v>
          </cell>
          <cell r="C547" t="str">
            <v>34.469347</v>
          </cell>
          <cell r="D547" t="str">
            <v>132.501880</v>
          </cell>
          <cell r="E547" t="str">
            <v>月火水木金</v>
          </cell>
          <cell r="F547" t="str">
            <v>8:30</v>
          </cell>
          <cell r="G547" t="str">
            <v>16:50</v>
          </cell>
          <cell r="H547" t="str">
            <v/>
          </cell>
        </row>
        <row r="548">
          <cell r="B548" t="str">
            <v>倉掛小学校</v>
          </cell>
          <cell r="C548" t="str">
            <v>34.473076</v>
          </cell>
          <cell r="D548" t="str">
            <v>132.528343</v>
          </cell>
          <cell r="E548" t="str">
            <v>月火水木金</v>
          </cell>
          <cell r="F548" t="str">
            <v>8:30</v>
          </cell>
          <cell r="G548" t="str">
            <v>16:50</v>
          </cell>
          <cell r="H548" t="str">
            <v/>
          </cell>
        </row>
        <row r="549">
          <cell r="B549" t="str">
            <v>庚午小学校</v>
          </cell>
          <cell r="C549" t="str">
            <v>34.383555</v>
          </cell>
          <cell r="D549" t="str">
            <v>132.416856</v>
          </cell>
          <cell r="E549" t="str">
            <v>月火水木金</v>
          </cell>
          <cell r="F549" t="str">
            <v>8:30</v>
          </cell>
          <cell r="G549" t="str">
            <v>16:50</v>
          </cell>
          <cell r="H549" t="str">
            <v/>
          </cell>
        </row>
        <row r="550">
          <cell r="B550" t="str">
            <v>荒神町小学校</v>
          </cell>
          <cell r="C550" t="str">
            <v>34.392768</v>
          </cell>
          <cell r="D550" t="str">
            <v>132.479725</v>
          </cell>
          <cell r="E550" t="str">
            <v>月火水木金</v>
          </cell>
          <cell r="F550" t="str">
            <v>8:30</v>
          </cell>
          <cell r="G550" t="str">
            <v>16:50</v>
          </cell>
          <cell r="H550" t="str">
            <v/>
          </cell>
        </row>
        <row r="551">
          <cell r="B551" t="str">
            <v>志屋小学校</v>
          </cell>
          <cell r="C551" t="str">
            <v>34.578338</v>
          </cell>
          <cell r="D551" t="str">
            <v>132.617870</v>
          </cell>
          <cell r="E551" t="str">
            <v>月火水木金</v>
          </cell>
          <cell r="F551" t="str">
            <v>8:30</v>
          </cell>
          <cell r="G551" t="str">
            <v>16:50</v>
          </cell>
          <cell r="H551" t="str">
            <v/>
          </cell>
        </row>
        <row r="552">
          <cell r="B552" t="str">
            <v>鈴が峰小学校</v>
          </cell>
          <cell r="C552" t="str">
            <v>34.379704</v>
          </cell>
          <cell r="D552" t="str">
            <v>132.393342</v>
          </cell>
          <cell r="E552" t="str">
            <v>月火水木金</v>
          </cell>
          <cell r="F552" t="str">
            <v>8:30</v>
          </cell>
          <cell r="G552" t="str">
            <v>16:50</v>
          </cell>
          <cell r="H552" t="str">
            <v/>
          </cell>
        </row>
        <row r="553">
          <cell r="B553" t="str">
            <v>鈴張小学校</v>
          </cell>
          <cell r="C553" t="str">
            <v>34.583820</v>
          </cell>
          <cell r="D553" t="str">
            <v>132.460642</v>
          </cell>
          <cell r="E553" t="str">
            <v>月火水木金</v>
          </cell>
          <cell r="F553" t="str">
            <v>8:30</v>
          </cell>
          <cell r="G553" t="str">
            <v>16:50</v>
          </cell>
          <cell r="H553" t="str">
            <v/>
          </cell>
        </row>
        <row r="554">
          <cell r="B554" t="str">
            <v>瀬野小学校</v>
          </cell>
          <cell r="C554" t="str">
            <v>34.421812</v>
          </cell>
          <cell r="D554" t="str">
            <v>132.607008</v>
          </cell>
          <cell r="E554" t="str">
            <v>月火水木金</v>
          </cell>
          <cell r="F554" t="str">
            <v>8:30</v>
          </cell>
          <cell r="G554" t="str">
            <v>16:50</v>
          </cell>
          <cell r="H554" t="str">
            <v/>
          </cell>
        </row>
        <row r="555">
          <cell r="B555" t="str">
            <v>竹屋小学校</v>
          </cell>
          <cell r="C555" t="str">
            <v>34.385346</v>
          </cell>
          <cell r="D555" t="str">
            <v>132.467169</v>
          </cell>
          <cell r="E555" t="str">
            <v>月火水木金</v>
          </cell>
          <cell r="F555" t="str">
            <v>8:30</v>
          </cell>
          <cell r="G555" t="str">
            <v>16:50</v>
          </cell>
          <cell r="H555" t="str">
            <v/>
          </cell>
        </row>
        <row r="556">
          <cell r="B556" t="str">
            <v>段原小学校</v>
          </cell>
          <cell r="C556" t="str">
            <v>34.391658</v>
          </cell>
          <cell r="D556" t="str">
            <v>132.473608</v>
          </cell>
          <cell r="E556" t="str">
            <v>月火水木金</v>
          </cell>
          <cell r="F556" t="str">
            <v>8:30</v>
          </cell>
          <cell r="G556" t="str">
            <v>16:50</v>
          </cell>
          <cell r="H556" t="str">
            <v/>
          </cell>
        </row>
        <row r="557">
          <cell r="B557" t="str">
            <v>筒瀬小学校</v>
          </cell>
          <cell r="C557" t="str">
            <v>34.496391</v>
          </cell>
          <cell r="D557" t="str">
            <v>132.470589</v>
          </cell>
          <cell r="E557" t="str">
            <v>月火水木金</v>
          </cell>
          <cell r="F557" t="str">
            <v>8:30</v>
          </cell>
          <cell r="G557" t="str">
            <v>16:50</v>
          </cell>
          <cell r="H557" t="str">
            <v/>
          </cell>
        </row>
        <row r="558">
          <cell r="B558" t="str">
            <v>伴東小学校</v>
          </cell>
          <cell r="C558" t="str">
            <v>34.462844</v>
          </cell>
          <cell r="D558" t="str">
            <v>132.420655</v>
          </cell>
          <cell r="E558" t="str">
            <v>月火水木金</v>
          </cell>
          <cell r="F558" t="str">
            <v>8:30</v>
          </cell>
          <cell r="G558" t="str">
            <v>16:50</v>
          </cell>
          <cell r="H558" t="str">
            <v/>
          </cell>
        </row>
        <row r="559">
          <cell r="B559" t="str">
            <v>伴南小学校</v>
          </cell>
          <cell r="C559" t="str">
            <v>34.451351</v>
          </cell>
          <cell r="D559" t="str">
            <v>132.384308</v>
          </cell>
          <cell r="E559" t="str">
            <v>月火水木金</v>
          </cell>
          <cell r="F559" t="str">
            <v>8:30</v>
          </cell>
          <cell r="G559" t="str">
            <v>16:50</v>
          </cell>
          <cell r="H559" t="str">
            <v/>
          </cell>
        </row>
        <row r="560">
          <cell r="B560" t="str">
            <v>中島小学校</v>
          </cell>
          <cell r="C560" t="str">
            <v>34.386816</v>
          </cell>
          <cell r="D560" t="str">
            <v>132.448146</v>
          </cell>
          <cell r="E560" t="str">
            <v>月火水木金</v>
          </cell>
          <cell r="F560" t="str">
            <v>8:30</v>
          </cell>
          <cell r="G560" t="str">
            <v>16:50</v>
          </cell>
          <cell r="H560" t="str">
            <v/>
          </cell>
        </row>
        <row r="561">
          <cell r="B561" t="str">
            <v>中筋小学校</v>
          </cell>
          <cell r="C561" t="str">
            <v>34.449434</v>
          </cell>
          <cell r="D561" t="str">
            <v>132.479226</v>
          </cell>
          <cell r="E561" t="str">
            <v>月火水木金</v>
          </cell>
          <cell r="F561" t="str">
            <v>8:30</v>
          </cell>
          <cell r="G561" t="str">
            <v>16:50</v>
          </cell>
          <cell r="H561" t="str">
            <v/>
          </cell>
        </row>
        <row r="562">
          <cell r="B562" t="str">
            <v>長束西小学校</v>
          </cell>
          <cell r="C562" t="str">
            <v>34.428467</v>
          </cell>
          <cell r="D562" t="str">
            <v>132.448734</v>
          </cell>
          <cell r="E562" t="str">
            <v>月火水木金</v>
          </cell>
          <cell r="F562" t="str">
            <v>8:30</v>
          </cell>
          <cell r="G562" t="str">
            <v>16:50</v>
          </cell>
          <cell r="H562" t="str">
            <v/>
          </cell>
        </row>
        <row r="563">
          <cell r="B563" t="str">
            <v>中野東小学校</v>
          </cell>
          <cell r="C563" t="str">
            <v>34.403871</v>
          </cell>
          <cell r="D563" t="str">
            <v>132.580964</v>
          </cell>
          <cell r="E563" t="str">
            <v>月火水木金</v>
          </cell>
          <cell r="F563" t="str">
            <v>8:30</v>
          </cell>
          <cell r="G563" t="str">
            <v>16:50</v>
          </cell>
          <cell r="H563" t="str">
            <v/>
          </cell>
        </row>
        <row r="564">
          <cell r="B564" t="str">
            <v>似島小学校</v>
          </cell>
          <cell r="C564" t="str">
            <v>34.304931</v>
          </cell>
          <cell r="D564" t="str">
            <v>132.437670</v>
          </cell>
          <cell r="E564" t="str">
            <v>月火水木金</v>
          </cell>
          <cell r="F564" t="str">
            <v>8:30</v>
          </cell>
          <cell r="G564" t="str">
            <v>16:50</v>
          </cell>
          <cell r="H564" t="str">
            <v/>
          </cell>
        </row>
        <row r="565">
          <cell r="B565" t="str">
            <v>幟町小学校</v>
          </cell>
          <cell r="C565" t="str">
            <v>34.396534</v>
          </cell>
          <cell r="D565" t="str">
            <v>132.466549</v>
          </cell>
          <cell r="E565" t="str">
            <v>月火水木金</v>
          </cell>
          <cell r="F565" t="str">
            <v>8:30</v>
          </cell>
          <cell r="G565" t="str">
            <v>16:50</v>
          </cell>
          <cell r="H565" t="str">
            <v/>
          </cell>
        </row>
        <row r="566">
          <cell r="B566" t="str">
            <v>白島小学校</v>
          </cell>
          <cell r="C566" t="str">
            <v>34.404440</v>
          </cell>
          <cell r="D566" t="str">
            <v>132.461514</v>
          </cell>
          <cell r="E566" t="str">
            <v>月火水木金</v>
          </cell>
          <cell r="F566" t="str">
            <v>8:30</v>
          </cell>
          <cell r="G566" t="str">
            <v>16:50</v>
          </cell>
          <cell r="H566" t="str">
            <v/>
          </cell>
        </row>
        <row r="567">
          <cell r="B567" t="str">
            <v>畑賀小学校</v>
          </cell>
          <cell r="C567" t="str">
            <v>34.393944</v>
          </cell>
          <cell r="D567" t="str">
            <v>132.550350</v>
          </cell>
          <cell r="E567" t="str">
            <v>月火水木金</v>
          </cell>
          <cell r="F567" t="str">
            <v>8:30</v>
          </cell>
          <cell r="G567" t="str">
            <v>16:50</v>
          </cell>
          <cell r="H567" t="str">
            <v/>
          </cell>
        </row>
        <row r="568">
          <cell r="B568" t="str">
            <v>日浦小学校</v>
          </cell>
          <cell r="C568" t="str">
            <v>34.507936</v>
          </cell>
          <cell r="D568" t="str">
            <v>132.439148</v>
          </cell>
          <cell r="E568" t="str">
            <v>月火水木金</v>
          </cell>
          <cell r="F568" t="str">
            <v>8:30</v>
          </cell>
          <cell r="G568" t="str">
            <v>16:50</v>
          </cell>
          <cell r="H568" t="str">
            <v/>
          </cell>
        </row>
        <row r="569">
          <cell r="B569" t="str">
            <v>久地小学校</v>
          </cell>
          <cell r="C569" t="str">
            <v>34.520400</v>
          </cell>
          <cell r="D569" t="str">
            <v>132.405976</v>
          </cell>
          <cell r="E569" t="str">
            <v>月火水木金</v>
          </cell>
          <cell r="F569" t="str">
            <v>8:30</v>
          </cell>
          <cell r="G569" t="str">
            <v>16:50</v>
          </cell>
          <cell r="H569" t="str">
            <v/>
          </cell>
        </row>
        <row r="570">
          <cell r="B570" t="str">
            <v>毘沙門台小学校</v>
          </cell>
          <cell r="C570" t="str">
            <v>34.480126</v>
          </cell>
          <cell r="D570" t="str">
            <v>132.465168</v>
          </cell>
          <cell r="E570" t="str">
            <v>月火水木金</v>
          </cell>
          <cell r="F570" t="str">
            <v>8:30</v>
          </cell>
          <cell r="G570" t="str">
            <v>16:50</v>
          </cell>
          <cell r="H570" t="str">
            <v/>
          </cell>
        </row>
        <row r="571">
          <cell r="B571" t="str">
            <v>袋町小学校</v>
          </cell>
          <cell r="C571" t="str">
            <v>34.391868</v>
          </cell>
          <cell r="D571" t="str">
            <v>132.458806</v>
          </cell>
          <cell r="E571" t="str">
            <v>月火水木金</v>
          </cell>
          <cell r="F571" t="str">
            <v>8:30</v>
          </cell>
          <cell r="G571" t="str">
            <v>16:50</v>
          </cell>
          <cell r="H571" t="str">
            <v/>
          </cell>
        </row>
        <row r="572">
          <cell r="B572" t="str">
            <v>船越小学校</v>
          </cell>
          <cell r="C572" t="str">
            <v>34.374847</v>
          </cell>
          <cell r="D572" t="str">
            <v>132.526773</v>
          </cell>
          <cell r="E572" t="str">
            <v>月火水木金</v>
          </cell>
          <cell r="F572" t="str">
            <v>8:30</v>
          </cell>
          <cell r="G572" t="str">
            <v>16:50</v>
          </cell>
          <cell r="H572" t="str">
            <v/>
          </cell>
        </row>
        <row r="573">
          <cell r="B573" t="str">
            <v>古田小学校</v>
          </cell>
          <cell r="C573" t="str">
            <v>34.387021</v>
          </cell>
          <cell r="D573" t="str">
            <v>132.407526</v>
          </cell>
          <cell r="E573" t="str">
            <v>月火水木金</v>
          </cell>
          <cell r="F573" t="str">
            <v>8:30</v>
          </cell>
          <cell r="G573" t="str">
            <v>16:50</v>
          </cell>
          <cell r="H573" t="str">
            <v/>
          </cell>
        </row>
        <row r="574">
          <cell r="B574" t="str">
            <v>戸坂城山小学校</v>
          </cell>
          <cell r="C574" t="str">
            <v>34.429810</v>
          </cell>
          <cell r="D574" t="str">
            <v>132.488853</v>
          </cell>
          <cell r="E574" t="str">
            <v>月火水木金</v>
          </cell>
          <cell r="F574" t="str">
            <v>8:30</v>
          </cell>
          <cell r="G574" t="str">
            <v>16:50</v>
          </cell>
          <cell r="H574" t="str">
            <v/>
          </cell>
        </row>
        <row r="575">
          <cell r="B575" t="str">
            <v>三田小学校</v>
          </cell>
          <cell r="C575" t="str">
            <v>34.512888</v>
          </cell>
          <cell r="D575" t="str">
            <v>132.611687</v>
          </cell>
          <cell r="E575" t="str">
            <v>月火水木金</v>
          </cell>
          <cell r="F575" t="str">
            <v>8:30</v>
          </cell>
          <cell r="G575" t="str">
            <v>16:50</v>
          </cell>
          <cell r="H575" t="str">
            <v/>
          </cell>
        </row>
        <row r="576">
          <cell r="B576" t="str">
            <v>緑井小学校</v>
          </cell>
          <cell r="C576" t="str">
            <v>34.469877</v>
          </cell>
          <cell r="D576" t="str">
            <v>132.472961</v>
          </cell>
          <cell r="E576" t="str">
            <v>月火水木金</v>
          </cell>
          <cell r="F576" t="str">
            <v>8:30</v>
          </cell>
          <cell r="G576" t="str">
            <v>16:50</v>
          </cell>
          <cell r="H576" t="str">
            <v/>
          </cell>
        </row>
        <row r="577">
          <cell r="B577" t="str">
            <v>翠町小学校</v>
          </cell>
          <cell r="C577" t="str">
            <v>34.368331</v>
          </cell>
          <cell r="D577" t="str">
            <v>132.474238</v>
          </cell>
          <cell r="E577" t="str">
            <v>月火水木金</v>
          </cell>
          <cell r="F577" t="str">
            <v>8:30</v>
          </cell>
          <cell r="G577" t="str">
            <v>16:50</v>
          </cell>
          <cell r="H577" t="str">
            <v/>
          </cell>
        </row>
        <row r="578">
          <cell r="B578" t="str">
            <v>向洋新町小学校</v>
          </cell>
          <cell r="C578" t="str">
            <v>34.366721</v>
          </cell>
          <cell r="D578" t="str">
            <v>132.509312</v>
          </cell>
          <cell r="E578" t="str">
            <v>月火水木金</v>
          </cell>
          <cell r="F578" t="str">
            <v>8:30</v>
          </cell>
          <cell r="G578" t="str">
            <v>16:50</v>
          </cell>
          <cell r="H578" t="str">
            <v/>
          </cell>
        </row>
        <row r="579">
          <cell r="B579" t="str">
            <v>矢賀小学校</v>
          </cell>
          <cell r="C579" t="str">
            <v>34.398979</v>
          </cell>
          <cell r="D579" t="str">
            <v>132.496199</v>
          </cell>
          <cell r="E579" t="str">
            <v>月火水木金</v>
          </cell>
          <cell r="F579" t="str">
            <v>8:30</v>
          </cell>
          <cell r="G579" t="str">
            <v>16:50</v>
          </cell>
          <cell r="H579" t="str">
            <v/>
          </cell>
        </row>
        <row r="580">
          <cell r="B580" t="str">
            <v>八木小学校</v>
          </cell>
          <cell r="C580" t="str">
            <v>34.488354</v>
          </cell>
          <cell r="D580" t="str">
            <v>132.506297</v>
          </cell>
          <cell r="E580" t="str">
            <v>月火水木金</v>
          </cell>
          <cell r="F580" t="str">
            <v>8:30</v>
          </cell>
          <cell r="G580" t="str">
            <v>16:50</v>
          </cell>
          <cell r="H580" t="str">
            <v/>
          </cell>
        </row>
        <row r="581">
          <cell r="B581" t="str">
            <v>安西小学校</v>
          </cell>
          <cell r="C581" t="str">
            <v>34.468052</v>
          </cell>
          <cell r="D581" t="str">
            <v>132.432478</v>
          </cell>
          <cell r="E581" t="str">
            <v>月火水木金</v>
          </cell>
          <cell r="F581" t="str">
            <v>8:30</v>
          </cell>
          <cell r="G581" t="str">
            <v>16:50</v>
          </cell>
          <cell r="H581" t="str">
            <v/>
          </cell>
        </row>
        <row r="582">
          <cell r="B582" t="str">
            <v>矢野西小学校</v>
          </cell>
          <cell r="C582" t="str">
            <v>34.350264</v>
          </cell>
          <cell r="D582" t="str">
            <v>132.533688</v>
          </cell>
          <cell r="E582" t="str">
            <v>月火水木金</v>
          </cell>
          <cell r="F582" t="str">
            <v>8:30</v>
          </cell>
          <cell r="G582" t="str">
            <v>16:50</v>
          </cell>
          <cell r="H582" t="str">
            <v/>
          </cell>
        </row>
        <row r="583">
          <cell r="B583" t="str">
            <v>山田小学校</v>
          </cell>
          <cell r="C583" t="str">
            <v>34.398103</v>
          </cell>
          <cell r="D583" t="str">
            <v>132.386970</v>
          </cell>
          <cell r="E583" t="str">
            <v>月火水木金</v>
          </cell>
          <cell r="F583" t="str">
            <v>8:30</v>
          </cell>
          <cell r="G583" t="str">
            <v>16:50</v>
          </cell>
          <cell r="H583" t="str">
            <v/>
          </cell>
        </row>
        <row r="584">
          <cell r="B584" t="str">
            <v>吉島小学校</v>
          </cell>
          <cell r="C584" t="str">
            <v>34.372182</v>
          </cell>
          <cell r="D584" t="str">
            <v>132.444533</v>
          </cell>
          <cell r="E584" t="str">
            <v>月火水木金</v>
          </cell>
          <cell r="F584" t="str">
            <v>8:30</v>
          </cell>
          <cell r="G584" t="str">
            <v>16:50</v>
          </cell>
          <cell r="H584" t="str">
            <v/>
          </cell>
        </row>
        <row r="585">
          <cell r="B585" t="str">
            <v>早稲田小学校</v>
          </cell>
          <cell r="C585" t="str">
            <v>34.418954</v>
          </cell>
          <cell r="D585" t="str">
            <v>132.480665</v>
          </cell>
          <cell r="E585" t="str">
            <v>月火水木金</v>
          </cell>
          <cell r="F585" t="str">
            <v>8:30</v>
          </cell>
          <cell r="G585" t="str">
            <v>16:50</v>
          </cell>
          <cell r="H585" t="str">
            <v/>
          </cell>
        </row>
        <row r="586">
          <cell r="B586" t="str">
            <v>上温品小学校</v>
          </cell>
          <cell r="C586" t="str">
            <v>34.427935</v>
          </cell>
          <cell r="D586" t="str">
            <v>132.517056</v>
          </cell>
          <cell r="E586" t="str">
            <v>月火水木金</v>
          </cell>
          <cell r="F586" t="str">
            <v>8:30</v>
          </cell>
          <cell r="G586" t="str">
            <v>16:50</v>
          </cell>
          <cell r="H586" t="str">
            <v/>
          </cell>
        </row>
        <row r="587">
          <cell r="B587" t="str">
            <v>広島中等教育学校</v>
          </cell>
          <cell r="C587" t="str">
            <v>34.532158</v>
          </cell>
          <cell r="D587" t="str">
            <v>132.541053</v>
          </cell>
          <cell r="E587" t="str">
            <v>月火水木金</v>
          </cell>
          <cell r="F587" t="str">
            <v>8:30</v>
          </cell>
          <cell r="G587" t="str">
            <v>16:50</v>
          </cell>
          <cell r="H587" t="str">
            <v/>
          </cell>
        </row>
        <row r="588">
          <cell r="B588" t="str">
            <v>基町幼稚園</v>
          </cell>
          <cell r="C588" t="str">
            <v>34.403107</v>
          </cell>
          <cell r="D588" t="str">
            <v>132.456238</v>
          </cell>
          <cell r="E588" t="str">
            <v>月火水木金</v>
          </cell>
          <cell r="F588" t="str">
            <v>8:30</v>
          </cell>
          <cell r="G588" t="str">
            <v>16:50</v>
          </cell>
          <cell r="H588" t="str">
            <v/>
          </cell>
        </row>
        <row r="589">
          <cell r="B589" t="str">
            <v>福木幼稚園</v>
          </cell>
          <cell r="C589" t="str">
            <v>34.445545</v>
          </cell>
          <cell r="D589" t="str">
            <v>132.535720</v>
          </cell>
          <cell r="E589" t="str">
            <v>月火水木金</v>
          </cell>
          <cell r="F589" t="str">
            <v>8:30</v>
          </cell>
          <cell r="G589" t="str">
            <v>16:50</v>
          </cell>
          <cell r="H589" t="str">
            <v/>
          </cell>
        </row>
        <row r="590">
          <cell r="B590" t="str">
            <v>温品幼稚園</v>
          </cell>
          <cell r="C590" t="str">
            <v>34.416250</v>
          </cell>
          <cell r="D590" t="str">
            <v>132.511201</v>
          </cell>
          <cell r="E590" t="str">
            <v>月火水木金</v>
          </cell>
          <cell r="F590" t="str">
            <v>8:30</v>
          </cell>
          <cell r="G590" t="str">
            <v>16:50</v>
          </cell>
          <cell r="H590" t="str">
            <v/>
          </cell>
        </row>
        <row r="591">
          <cell r="B591" t="str">
            <v>矢賀幼稚園</v>
          </cell>
          <cell r="C591" t="str">
            <v>34.398273</v>
          </cell>
          <cell r="D591" t="str">
            <v>132.496428</v>
          </cell>
          <cell r="E591" t="str">
            <v>月火水木金</v>
          </cell>
          <cell r="F591" t="str">
            <v>8:30</v>
          </cell>
          <cell r="G591" t="str">
            <v>16:50</v>
          </cell>
          <cell r="H591" t="str">
            <v/>
          </cell>
        </row>
        <row r="592">
          <cell r="B592" t="str">
            <v>八木幼稚園</v>
          </cell>
          <cell r="C592" t="str">
            <v>34.488433</v>
          </cell>
          <cell r="D592" t="str">
            <v>132.507040</v>
          </cell>
          <cell r="E592" t="str">
            <v>月火水木金</v>
          </cell>
          <cell r="F592" t="str">
            <v>8:30</v>
          </cell>
          <cell r="G592" t="str">
            <v>16:50</v>
          </cell>
          <cell r="H592" t="str">
            <v/>
          </cell>
        </row>
        <row r="593">
          <cell r="B593" t="str">
            <v>上緑井幼稚園</v>
          </cell>
          <cell r="C593" t="str">
            <v>34.476899</v>
          </cell>
          <cell r="D593" t="str">
            <v>132.486383</v>
          </cell>
          <cell r="E593" t="str">
            <v>月火水木金</v>
          </cell>
          <cell r="F593" t="str">
            <v>8:30</v>
          </cell>
          <cell r="G593" t="str">
            <v>16:50</v>
          </cell>
          <cell r="H593" t="str">
            <v/>
          </cell>
        </row>
        <row r="594">
          <cell r="B594" t="str">
            <v>緑井幼稚園</v>
          </cell>
          <cell r="C594" t="str">
            <v>34.469706</v>
          </cell>
          <cell r="D594" t="str">
            <v>132.472005</v>
          </cell>
          <cell r="E594" t="str">
            <v>月火水木金</v>
          </cell>
          <cell r="F594" t="str">
            <v>8:30</v>
          </cell>
          <cell r="G594" t="str">
            <v>16:50</v>
          </cell>
          <cell r="H594" t="str">
            <v/>
          </cell>
        </row>
        <row r="595">
          <cell r="B595" t="str">
            <v>川内幼稚園</v>
          </cell>
          <cell r="C595" t="str">
            <v>34.464239</v>
          </cell>
          <cell r="D595" t="str">
            <v>132.485681</v>
          </cell>
          <cell r="E595" t="str">
            <v>月火水木金</v>
          </cell>
          <cell r="F595" t="str">
            <v>8:30</v>
          </cell>
          <cell r="G595" t="str">
            <v>16:50</v>
          </cell>
          <cell r="H595" t="str">
            <v/>
          </cell>
        </row>
        <row r="596">
          <cell r="B596" t="str">
            <v>中筋幼稚園</v>
          </cell>
          <cell r="C596" t="str">
            <v>34.451106</v>
          </cell>
          <cell r="D596" t="str">
            <v>132.479082</v>
          </cell>
          <cell r="E596" t="str">
            <v>月火水木金</v>
          </cell>
          <cell r="F596" t="str">
            <v>8:30</v>
          </cell>
          <cell r="G596" t="str">
            <v>16:50</v>
          </cell>
          <cell r="H596" t="str">
            <v/>
          </cell>
        </row>
        <row r="597">
          <cell r="B597" t="str">
            <v>大町幼稚園</v>
          </cell>
          <cell r="C597" t="str">
            <v>34.456637</v>
          </cell>
          <cell r="D597" t="str">
            <v>132.462908</v>
          </cell>
          <cell r="E597" t="str">
            <v>月火水木金</v>
          </cell>
          <cell r="F597" t="str">
            <v>8:30</v>
          </cell>
          <cell r="G597" t="str">
            <v>16:50</v>
          </cell>
          <cell r="H597" t="str">
            <v/>
          </cell>
        </row>
        <row r="598">
          <cell r="B598" t="str">
            <v>安幼稚園</v>
          </cell>
          <cell r="C598" t="str">
            <v>34.475347</v>
          </cell>
          <cell r="D598" t="str">
            <v>132.442553</v>
          </cell>
          <cell r="E598" t="str">
            <v>月火水木金</v>
          </cell>
          <cell r="F598" t="str">
            <v>8:30</v>
          </cell>
          <cell r="G598" t="str">
            <v>16:50</v>
          </cell>
          <cell r="H598" t="str">
            <v/>
          </cell>
        </row>
        <row r="599">
          <cell r="B599" t="str">
            <v>安西幼稚園</v>
          </cell>
          <cell r="C599" t="str">
            <v>34.468533</v>
          </cell>
          <cell r="D599" t="str">
            <v>132.434206</v>
          </cell>
          <cell r="E599" t="str">
            <v>月火水木金</v>
          </cell>
          <cell r="F599" t="str">
            <v>8:30</v>
          </cell>
          <cell r="G599" t="str">
            <v>16:50</v>
          </cell>
          <cell r="H599" t="str">
            <v/>
          </cell>
        </row>
        <row r="600">
          <cell r="B600" t="str">
            <v>山本幼稚園</v>
          </cell>
          <cell r="C600" t="str">
            <v>34.437760</v>
          </cell>
          <cell r="D600" t="str">
            <v>132.449846</v>
          </cell>
          <cell r="E600" t="str">
            <v>月火水木金</v>
          </cell>
          <cell r="F600" t="str">
            <v>8:30</v>
          </cell>
          <cell r="G600" t="str">
            <v>16:50</v>
          </cell>
          <cell r="H600" t="str">
            <v/>
          </cell>
        </row>
        <row r="601">
          <cell r="B601" t="str">
            <v>長束幼稚園</v>
          </cell>
          <cell r="C601" t="str">
            <v>34.429868</v>
          </cell>
          <cell r="D601" t="str">
            <v>132.460146</v>
          </cell>
          <cell r="E601" t="str">
            <v>月火水木金</v>
          </cell>
          <cell r="F601" t="str">
            <v>8:30</v>
          </cell>
          <cell r="G601" t="str">
            <v>16:50</v>
          </cell>
          <cell r="H601" t="str">
            <v/>
          </cell>
        </row>
        <row r="602">
          <cell r="B602" t="str">
            <v>落合東幼稚園</v>
          </cell>
          <cell r="C602" t="str">
            <v>34.475975</v>
          </cell>
          <cell r="D602" t="str">
            <v>132.514460</v>
          </cell>
          <cell r="E602" t="str">
            <v>月火水木金</v>
          </cell>
          <cell r="F602" t="str">
            <v>8:30</v>
          </cell>
          <cell r="G602" t="str">
            <v>16:50</v>
          </cell>
          <cell r="H602" t="str">
            <v/>
          </cell>
        </row>
        <row r="603">
          <cell r="B603" t="str">
            <v>落合幼稚園</v>
          </cell>
          <cell r="C603" t="str">
            <v>34.467969</v>
          </cell>
          <cell r="D603" t="str">
            <v>132.512742</v>
          </cell>
          <cell r="E603" t="str">
            <v>月火水木金</v>
          </cell>
          <cell r="F603" t="str">
            <v>8:30</v>
          </cell>
          <cell r="G603" t="str">
            <v>16:50</v>
          </cell>
          <cell r="H603" t="str">
            <v/>
          </cell>
        </row>
        <row r="604">
          <cell r="B604" t="str">
            <v>瀬野幼稚園</v>
          </cell>
          <cell r="C604" t="str">
            <v>34.421273</v>
          </cell>
          <cell r="D604" t="str">
            <v>132.606163</v>
          </cell>
          <cell r="E604" t="str">
            <v>月火水木金</v>
          </cell>
          <cell r="F604" t="str">
            <v>8:30</v>
          </cell>
          <cell r="G604" t="str">
            <v>16:50</v>
          </cell>
          <cell r="H604" t="str">
            <v/>
          </cell>
        </row>
        <row r="605">
          <cell r="B605" t="str">
            <v>船越幼稚園</v>
          </cell>
          <cell r="C605" t="str">
            <v>34.374423</v>
          </cell>
          <cell r="D605" t="str">
            <v>132.525722</v>
          </cell>
          <cell r="E605" t="str">
            <v>月火水木金</v>
          </cell>
          <cell r="F605" t="str">
            <v>8:30</v>
          </cell>
          <cell r="G605" t="str">
            <v>16:50</v>
          </cell>
          <cell r="H605" t="str">
            <v/>
          </cell>
        </row>
        <row r="606">
          <cell r="B606" t="str">
            <v>矢野幼稚園</v>
          </cell>
          <cell r="C606" t="str">
            <v>34.347840</v>
          </cell>
          <cell r="D606" t="str">
            <v>132.536996</v>
          </cell>
          <cell r="E606" t="str">
            <v>月火水木金</v>
          </cell>
          <cell r="F606" t="str">
            <v>8:30</v>
          </cell>
          <cell r="G606" t="str">
            <v>16:50</v>
          </cell>
          <cell r="H606" t="str">
            <v/>
          </cell>
        </row>
        <row r="607">
          <cell r="B607" t="str">
            <v>石内北小学校</v>
          </cell>
          <cell r="C607" t="str">
            <v>34.443353</v>
          </cell>
          <cell r="D607" t="str">
            <v>132.386171</v>
          </cell>
          <cell r="E607" t="str">
            <v>月火水木金</v>
          </cell>
          <cell r="F607" t="str">
            <v>8:30</v>
          </cell>
          <cell r="G607" t="str">
            <v>16:50</v>
          </cell>
          <cell r="H607" t="str">
            <v/>
          </cell>
        </row>
        <row r="608">
          <cell r="B608" t="str">
            <v>広島みらい創生高等学校</v>
          </cell>
          <cell r="C608" t="str">
            <v>34.386619</v>
          </cell>
          <cell r="D608" t="str">
            <v>132.451751</v>
          </cell>
          <cell r="E608" t="str">
            <v>月火水木金</v>
          </cell>
          <cell r="F608" t="str">
            <v>8:30</v>
          </cell>
          <cell r="G608" t="str">
            <v>17:00</v>
          </cell>
          <cell r="H608" t="str">
            <v/>
          </cell>
        </row>
        <row r="609">
          <cell r="B609" t="str">
            <v>白島児童館</v>
          </cell>
          <cell r="C609">
            <v>34.403933100000003</v>
          </cell>
          <cell r="D609">
            <v>132.46085350000001</v>
          </cell>
          <cell r="E609" t="str">
            <v>月火水木金土日</v>
          </cell>
          <cell r="F609" t="str">
            <v>13:00</v>
          </cell>
          <cell r="G609" t="str">
            <v>18:30</v>
          </cell>
        </row>
        <row r="610">
          <cell r="B610" t="str">
            <v>基町児童館</v>
          </cell>
          <cell r="C610">
            <v>34.403635100000002</v>
          </cell>
          <cell r="D610">
            <v>132.45596649999999</v>
          </cell>
          <cell r="E610" t="str">
            <v>月火水木金土日</v>
          </cell>
          <cell r="F610" t="str">
            <v>13:00</v>
          </cell>
          <cell r="G610" t="str">
            <v>18:30</v>
          </cell>
        </row>
        <row r="611">
          <cell r="B611" t="str">
            <v>幟町児童館</v>
          </cell>
          <cell r="C611">
            <v>34.396990899999999</v>
          </cell>
          <cell r="D611">
            <v>132.46634610000001</v>
          </cell>
          <cell r="E611" t="str">
            <v>月火水木金土日</v>
          </cell>
          <cell r="F611" t="str">
            <v>13:00</v>
          </cell>
          <cell r="G611" t="str">
            <v>18:30</v>
          </cell>
        </row>
        <row r="612">
          <cell r="B612" t="str">
            <v>袋町児童館</v>
          </cell>
          <cell r="C612">
            <v>34.391709599999999</v>
          </cell>
          <cell r="D612">
            <v>132.45890470000001</v>
          </cell>
          <cell r="E612" t="str">
            <v>月火水木金土日</v>
          </cell>
          <cell r="F612" t="str">
            <v>13:00</v>
          </cell>
          <cell r="G612" t="str">
            <v>18:30</v>
          </cell>
        </row>
        <row r="613">
          <cell r="B613" t="str">
            <v>千田児童館</v>
          </cell>
          <cell r="C613">
            <v>34.3792683</v>
          </cell>
          <cell r="D613">
            <v>132.45665109999999</v>
          </cell>
          <cell r="E613" t="str">
            <v>月火水木金土日</v>
          </cell>
          <cell r="F613" t="str">
            <v>13:00</v>
          </cell>
          <cell r="G613" t="str">
            <v>18:30</v>
          </cell>
        </row>
        <row r="614">
          <cell r="B614" t="str">
            <v>中島児童館</v>
          </cell>
          <cell r="C614">
            <v>34.386350899999996</v>
          </cell>
          <cell r="D614">
            <v>132.4480552</v>
          </cell>
          <cell r="E614" t="str">
            <v>月火水木金土日</v>
          </cell>
          <cell r="F614" t="str">
            <v>13:00</v>
          </cell>
          <cell r="G614" t="str">
            <v>18:30</v>
          </cell>
        </row>
        <row r="615">
          <cell r="B615" t="str">
            <v>吉島東児童館</v>
          </cell>
          <cell r="C615">
            <v>34.368145900000002</v>
          </cell>
          <cell r="D615">
            <v>132.4533223</v>
          </cell>
          <cell r="E615" t="str">
            <v>月火水木金土日</v>
          </cell>
          <cell r="F615" t="str">
            <v>13:00</v>
          </cell>
          <cell r="G615" t="str">
            <v>18:30</v>
          </cell>
        </row>
        <row r="616">
          <cell r="B616" t="str">
            <v>吉島児童館</v>
          </cell>
          <cell r="C616">
            <v>34.370983899999999</v>
          </cell>
          <cell r="D616">
            <v>132.44485159999999</v>
          </cell>
          <cell r="E616" t="str">
            <v>月火水木金土日</v>
          </cell>
          <cell r="F616" t="str">
            <v>13:00</v>
          </cell>
          <cell r="G616" t="str">
            <v>18:30</v>
          </cell>
        </row>
        <row r="617">
          <cell r="B617" t="str">
            <v>広瀬児童館</v>
          </cell>
          <cell r="C617">
            <v>34.400675700000001</v>
          </cell>
          <cell r="D617">
            <v>132.44651999999999</v>
          </cell>
          <cell r="E617" t="str">
            <v>月火水木金土日</v>
          </cell>
          <cell r="F617" t="str">
            <v>13:00</v>
          </cell>
          <cell r="G617" t="str">
            <v>18:30</v>
          </cell>
        </row>
        <row r="618">
          <cell r="B618" t="str">
            <v>本川児童館</v>
          </cell>
          <cell r="C618">
            <v>34.395148499999998</v>
          </cell>
          <cell r="D618">
            <v>132.44991210000001</v>
          </cell>
          <cell r="E618" t="str">
            <v>月火水木金土日</v>
          </cell>
          <cell r="F618" t="str">
            <v>13:00</v>
          </cell>
          <cell r="G618" t="str">
            <v>18:30</v>
          </cell>
        </row>
        <row r="619">
          <cell r="B619" t="str">
            <v>江波児童館</v>
          </cell>
          <cell r="C619">
            <v>34.370177599999998</v>
          </cell>
          <cell r="D619">
            <v>132.43855909999999</v>
          </cell>
          <cell r="E619" t="str">
            <v>月火水木金土日</v>
          </cell>
          <cell r="F619" t="str">
            <v>13:00</v>
          </cell>
          <cell r="G619" t="str">
            <v>18:30</v>
          </cell>
        </row>
        <row r="620">
          <cell r="B620" t="str">
            <v>福木児童館</v>
          </cell>
          <cell r="C620">
            <v>34.446334100000001</v>
          </cell>
          <cell r="D620">
            <v>132.53507949999999</v>
          </cell>
          <cell r="E620" t="str">
            <v>月火水木金土日</v>
          </cell>
          <cell r="F620" t="str">
            <v>13:00</v>
          </cell>
          <cell r="G620" t="str">
            <v>18:30</v>
          </cell>
        </row>
        <row r="621">
          <cell r="B621" t="str">
            <v>上温品児童館</v>
          </cell>
          <cell r="C621">
            <v>34.427864499999998</v>
          </cell>
          <cell r="D621">
            <v>132.5166122</v>
          </cell>
          <cell r="E621" t="str">
            <v>月火水木金土日</v>
          </cell>
          <cell r="F621" t="str">
            <v>13:00</v>
          </cell>
          <cell r="G621" t="str">
            <v>18:30</v>
          </cell>
        </row>
        <row r="622">
          <cell r="B622" t="str">
            <v>戸坂児童館</v>
          </cell>
          <cell r="C622">
            <v>34.435175600000001</v>
          </cell>
          <cell r="D622">
            <v>132.48561950000001</v>
          </cell>
          <cell r="E622" t="str">
            <v>月火水木金土日</v>
          </cell>
          <cell r="F622" t="str">
            <v>13:00</v>
          </cell>
          <cell r="G622" t="str">
            <v>18:30</v>
          </cell>
        </row>
        <row r="623">
          <cell r="B623" t="str">
            <v>戸坂城山児童館</v>
          </cell>
          <cell r="C623">
            <v>34.430143399999999</v>
          </cell>
          <cell r="D623">
            <v>132.48825500000001</v>
          </cell>
          <cell r="E623" t="str">
            <v>月火水木金土日</v>
          </cell>
          <cell r="F623" t="str">
            <v>13:00</v>
          </cell>
          <cell r="G623" t="str">
            <v>18:30</v>
          </cell>
        </row>
        <row r="624">
          <cell r="B624" t="str">
            <v>中山児童館</v>
          </cell>
          <cell r="C624">
            <v>34.409112899999997</v>
          </cell>
          <cell r="D624">
            <v>132.49977269999999</v>
          </cell>
          <cell r="E624" t="str">
            <v>月火水木金土日</v>
          </cell>
          <cell r="F624" t="str">
            <v>13:00</v>
          </cell>
          <cell r="G624" t="str">
            <v>18:30</v>
          </cell>
        </row>
        <row r="625">
          <cell r="B625" t="str">
            <v>牛田新町児童館</v>
          </cell>
          <cell r="C625">
            <v>34.4197378</v>
          </cell>
          <cell r="D625">
            <v>132.47054439999999</v>
          </cell>
          <cell r="E625" t="str">
            <v>月火水木金土日</v>
          </cell>
          <cell r="F625" t="str">
            <v>13:00</v>
          </cell>
          <cell r="G625" t="str">
            <v>18:30</v>
          </cell>
        </row>
        <row r="626">
          <cell r="B626" t="str">
            <v>牛田児童館</v>
          </cell>
          <cell r="C626">
            <v>34.4126665</v>
          </cell>
          <cell r="D626">
            <v>132.471307</v>
          </cell>
          <cell r="E626" t="str">
            <v>月火水木金土日</v>
          </cell>
          <cell r="F626" t="str">
            <v>13:00</v>
          </cell>
          <cell r="G626" t="str">
            <v>18:30</v>
          </cell>
        </row>
        <row r="627">
          <cell r="B627" t="str">
            <v>尾長児童館</v>
          </cell>
          <cell r="C627">
            <v>34.399859999999997</v>
          </cell>
          <cell r="D627">
            <v>132.48559449999999</v>
          </cell>
          <cell r="E627" t="str">
            <v>月火水木金土日</v>
          </cell>
          <cell r="F627" t="str">
            <v>13:00</v>
          </cell>
          <cell r="G627" t="str">
            <v>18:30</v>
          </cell>
        </row>
        <row r="628">
          <cell r="B628" t="str">
            <v>矢賀児童館</v>
          </cell>
          <cell r="C628">
            <v>34.397752599999997</v>
          </cell>
          <cell r="D628">
            <v>132.49603099999999</v>
          </cell>
          <cell r="E628" t="str">
            <v>月火水木金土日</v>
          </cell>
          <cell r="F628" t="str">
            <v>13:00</v>
          </cell>
          <cell r="G628" t="str">
            <v>18:30</v>
          </cell>
        </row>
        <row r="629">
          <cell r="B629" t="str">
            <v>大州児童館</v>
          </cell>
          <cell r="C629">
            <v>34.384926304271097</v>
          </cell>
          <cell r="D629">
            <v>132.49634485136301</v>
          </cell>
          <cell r="E629" t="str">
            <v>月火水木金土日</v>
          </cell>
          <cell r="F629" t="str">
            <v>13:00</v>
          </cell>
          <cell r="G629" t="str">
            <v>18:30</v>
          </cell>
        </row>
        <row r="630">
          <cell r="B630" t="str">
            <v>青崎児童館</v>
          </cell>
          <cell r="C630">
            <v>34.373598633307402</v>
          </cell>
          <cell r="D630">
            <v>132.50621607125601</v>
          </cell>
          <cell r="E630" t="str">
            <v>月火水木金土日</v>
          </cell>
          <cell r="F630" t="str">
            <v>13:00</v>
          </cell>
          <cell r="G630" t="str">
            <v>18:30</v>
          </cell>
        </row>
        <row r="631">
          <cell r="B631" t="str">
            <v>向洋新町児童館</v>
          </cell>
          <cell r="C631">
            <v>34.3665491</v>
          </cell>
          <cell r="D631">
            <v>132.50897509999999</v>
          </cell>
          <cell r="E631" t="str">
            <v>月火水木金土日</v>
          </cell>
          <cell r="F631" t="str">
            <v>13:00</v>
          </cell>
          <cell r="G631" t="str">
            <v>18:30</v>
          </cell>
        </row>
        <row r="632">
          <cell r="B632" t="str">
            <v>皆実児童館</v>
          </cell>
          <cell r="C632">
            <v>34.379291600000002</v>
          </cell>
          <cell r="D632">
            <v>132.4681209</v>
          </cell>
          <cell r="E632" t="str">
            <v>月火水木金土日</v>
          </cell>
          <cell r="F632" t="str">
            <v>13:00</v>
          </cell>
          <cell r="G632" t="str">
            <v>18:30</v>
          </cell>
        </row>
        <row r="633">
          <cell r="B633" t="str">
            <v>似島児童館</v>
          </cell>
          <cell r="C633">
            <v>34.311437400000003</v>
          </cell>
          <cell r="D633">
            <v>132.43561919999999</v>
          </cell>
          <cell r="E633" t="str">
            <v>月火水木金土日</v>
          </cell>
          <cell r="F633" t="str">
            <v>13:00</v>
          </cell>
          <cell r="G633" t="str">
            <v>18:30</v>
          </cell>
        </row>
        <row r="634">
          <cell r="B634" t="str">
            <v>古田児童館</v>
          </cell>
          <cell r="C634">
            <v>34.385499099999997</v>
          </cell>
          <cell r="D634">
            <v>132.40797190000001</v>
          </cell>
          <cell r="E634" t="str">
            <v>月火水木金土日</v>
          </cell>
          <cell r="F634" t="str">
            <v>13:00</v>
          </cell>
          <cell r="G634" t="str">
            <v>18:30</v>
          </cell>
        </row>
        <row r="635">
          <cell r="B635" t="str">
            <v>草津児童館</v>
          </cell>
          <cell r="C635">
            <v>34.380937600000003</v>
          </cell>
          <cell r="D635">
            <v>132.4041101</v>
          </cell>
          <cell r="E635" t="str">
            <v>月火水木金土日</v>
          </cell>
          <cell r="F635" t="str">
            <v>13:00</v>
          </cell>
          <cell r="G635" t="str">
            <v>18:30</v>
          </cell>
        </row>
        <row r="636">
          <cell r="B636" t="str">
            <v>緑井児童館</v>
          </cell>
          <cell r="C636">
            <v>34.469602299999998</v>
          </cell>
          <cell r="D636">
            <v>132.4727647</v>
          </cell>
          <cell r="E636" t="str">
            <v>月火水木金土日</v>
          </cell>
          <cell r="F636" t="str">
            <v>13:00</v>
          </cell>
          <cell r="G636" t="str">
            <v>18:30</v>
          </cell>
        </row>
        <row r="637">
          <cell r="B637" t="str">
            <v>安西児童館</v>
          </cell>
          <cell r="C637">
            <v>34.468116100000003</v>
          </cell>
          <cell r="D637">
            <v>132.4326633</v>
          </cell>
          <cell r="E637" t="str">
            <v>月火水木金土日</v>
          </cell>
          <cell r="F637" t="str">
            <v>13:00</v>
          </cell>
          <cell r="G637" t="str">
            <v>18:30</v>
          </cell>
        </row>
        <row r="638">
          <cell r="B638" t="str">
            <v>伴児童館</v>
          </cell>
          <cell r="C638">
            <v>34.461868500000001</v>
          </cell>
          <cell r="D638">
            <v>132.40723389999999</v>
          </cell>
          <cell r="E638" t="str">
            <v>月火水木金土日</v>
          </cell>
          <cell r="F638" t="str">
            <v>13:00</v>
          </cell>
          <cell r="G638" t="str">
            <v>18:30</v>
          </cell>
        </row>
        <row r="639">
          <cell r="B639" t="str">
            <v>亀崎児童館</v>
          </cell>
          <cell r="C639">
            <v>34.483117</v>
          </cell>
          <cell r="D639">
            <v>132.5265832</v>
          </cell>
          <cell r="E639" t="str">
            <v>月火水木金土日</v>
          </cell>
          <cell r="F639" t="str">
            <v>13:00</v>
          </cell>
          <cell r="G639" t="str">
            <v>18:30</v>
          </cell>
        </row>
        <row r="640">
          <cell r="B640" t="str">
            <v>真亀児童館</v>
          </cell>
          <cell r="C640">
            <v>34.4805481</v>
          </cell>
          <cell r="D640">
            <v>132.5205493</v>
          </cell>
          <cell r="E640" t="str">
            <v>月火水木金土日</v>
          </cell>
          <cell r="F640" t="str">
            <v>13:00</v>
          </cell>
          <cell r="G640" t="str">
            <v>18:30</v>
          </cell>
        </row>
        <row r="641">
          <cell r="B641" t="str">
            <v>倉掛児童館</v>
          </cell>
          <cell r="C641">
            <v>34.474421399999997</v>
          </cell>
          <cell r="D641">
            <v>132.52878469999999</v>
          </cell>
          <cell r="E641" t="str">
            <v>月火水木金土日</v>
          </cell>
          <cell r="F641" t="str">
            <v>13:00</v>
          </cell>
          <cell r="G641" t="str">
            <v>18:30</v>
          </cell>
        </row>
        <row r="642">
          <cell r="B642" t="str">
            <v>落合東児童館</v>
          </cell>
          <cell r="C642">
            <v>34.475865900000002</v>
          </cell>
          <cell r="D642">
            <v>132.51546089999999</v>
          </cell>
          <cell r="E642" t="str">
            <v>月火水木金土日</v>
          </cell>
          <cell r="F642" t="str">
            <v>13:00</v>
          </cell>
          <cell r="G642" t="str">
            <v>18:30</v>
          </cell>
        </row>
        <row r="643">
          <cell r="B643" t="str">
            <v>口田東児童館</v>
          </cell>
          <cell r="C643">
            <v>34.469314500000003</v>
          </cell>
          <cell r="D643">
            <v>132.50069450000001</v>
          </cell>
          <cell r="E643" t="str">
            <v>月火水木金土日</v>
          </cell>
          <cell r="F643" t="str">
            <v>13:00</v>
          </cell>
          <cell r="G643" t="str">
            <v>18:30</v>
          </cell>
        </row>
        <row r="644">
          <cell r="B644" t="str">
            <v>三入児童館</v>
          </cell>
          <cell r="C644">
            <v>34.5425757</v>
          </cell>
          <cell r="D644">
            <v>132.53037069999999</v>
          </cell>
          <cell r="E644" t="str">
            <v>月火水木金土日</v>
          </cell>
          <cell r="F644" t="str">
            <v>13:00</v>
          </cell>
          <cell r="G644" t="str">
            <v>18:30</v>
          </cell>
        </row>
        <row r="645">
          <cell r="B645" t="str">
            <v>みどり坂児童館</v>
          </cell>
          <cell r="C645">
            <v>34.426682599999999</v>
          </cell>
          <cell r="D645">
            <v>132.59001409999999</v>
          </cell>
          <cell r="E645" t="str">
            <v>月火水木金土日</v>
          </cell>
          <cell r="F645" t="str">
            <v>13:00</v>
          </cell>
          <cell r="G645" t="str">
            <v>18:30</v>
          </cell>
        </row>
        <row r="646">
          <cell r="B646" t="str">
            <v>中野東児童館</v>
          </cell>
          <cell r="C646">
            <v>34.402952499999998</v>
          </cell>
          <cell r="D646">
            <v>132.58156210000001</v>
          </cell>
          <cell r="E646" t="str">
            <v>月火水木金土日</v>
          </cell>
          <cell r="F646" t="str">
            <v>13:00</v>
          </cell>
          <cell r="G646" t="str">
            <v>18:30</v>
          </cell>
        </row>
        <row r="647">
          <cell r="B647" t="str">
            <v>矢野西児童館</v>
          </cell>
          <cell r="C647">
            <v>34.350164100000001</v>
          </cell>
          <cell r="D647">
            <v>132.53397989999999</v>
          </cell>
          <cell r="E647" t="str">
            <v>月火水木金土日</v>
          </cell>
          <cell r="F647" t="str">
            <v>13:00</v>
          </cell>
          <cell r="G647" t="str">
            <v>18:30</v>
          </cell>
        </row>
        <row r="648">
          <cell r="B648" t="str">
            <v>矢野児童館</v>
          </cell>
          <cell r="C648">
            <v>34.347133399999997</v>
          </cell>
          <cell r="D648">
            <v>132.53505039999999</v>
          </cell>
          <cell r="E648" t="str">
            <v>月火水木金土日</v>
          </cell>
          <cell r="F648" t="str">
            <v>13:00</v>
          </cell>
          <cell r="G648" t="str">
            <v>18:30</v>
          </cell>
        </row>
        <row r="649">
          <cell r="B649" t="str">
            <v>阿戸児童館</v>
          </cell>
          <cell r="C649">
            <v>34.381192499999997</v>
          </cell>
          <cell r="D649">
            <v>132.6255414</v>
          </cell>
          <cell r="E649" t="str">
            <v>月火水木金土日</v>
          </cell>
          <cell r="F649" t="str">
            <v>13:00</v>
          </cell>
          <cell r="G649" t="str">
            <v>18:30</v>
          </cell>
        </row>
        <row r="650">
          <cell r="B650" t="str">
            <v>五月が丘児童館</v>
          </cell>
          <cell r="C650">
            <v>34.421485400000002</v>
          </cell>
          <cell r="D650">
            <v>132.40549590000001</v>
          </cell>
          <cell r="E650" t="str">
            <v>月火水木金土日</v>
          </cell>
          <cell r="F650" t="str">
            <v>13:00</v>
          </cell>
          <cell r="G650" t="str">
            <v>18:30</v>
          </cell>
        </row>
        <row r="651">
          <cell r="B651" t="str">
            <v>藤の木児童館</v>
          </cell>
          <cell r="C651">
            <v>34.425684699999998</v>
          </cell>
          <cell r="D651">
            <v>132.3650954</v>
          </cell>
          <cell r="E651" t="str">
            <v>月火水木金土日</v>
          </cell>
          <cell r="F651" t="str">
            <v>13:00</v>
          </cell>
          <cell r="G651" t="str">
            <v>18:30</v>
          </cell>
        </row>
        <row r="652">
          <cell r="B652" t="str">
            <v>彩が丘児童館</v>
          </cell>
          <cell r="C652">
            <v>34.409539799999997</v>
          </cell>
          <cell r="D652">
            <v>132.34360330000001</v>
          </cell>
          <cell r="E652" t="str">
            <v>月火水木金土日</v>
          </cell>
          <cell r="F652" t="str">
            <v>13:00</v>
          </cell>
          <cell r="G652" t="str">
            <v>18:30</v>
          </cell>
        </row>
        <row r="653">
          <cell r="B653" t="str">
            <v>利松児童館</v>
          </cell>
          <cell r="C653">
            <v>34.395739499999998</v>
          </cell>
          <cell r="D653">
            <v>132.36424600000001</v>
          </cell>
          <cell r="E653" t="str">
            <v>月火水木金土日</v>
          </cell>
          <cell r="F653" t="str">
            <v>13:00</v>
          </cell>
          <cell r="G653" t="str">
            <v>18:30</v>
          </cell>
        </row>
        <row r="654">
          <cell r="B654" t="str">
            <v>坪井児童館</v>
          </cell>
          <cell r="C654">
            <v>34.3737414</v>
          </cell>
          <cell r="D654">
            <v>132.35065760000001</v>
          </cell>
          <cell r="E654" t="str">
            <v>月火水木金土日</v>
          </cell>
          <cell r="F654" t="str">
            <v>13:00</v>
          </cell>
          <cell r="G654" t="str">
            <v>18:30</v>
          </cell>
        </row>
        <row r="655">
          <cell r="B655" t="str">
            <v>五日市中央児童館</v>
          </cell>
          <cell r="C655">
            <v>34.369280699999997</v>
          </cell>
          <cell r="D655">
            <v>132.35229369999999</v>
          </cell>
          <cell r="E655" t="str">
            <v>月火水木金土日</v>
          </cell>
          <cell r="F655" t="str">
            <v>13:00</v>
          </cell>
          <cell r="G655" t="str">
            <v>18:30</v>
          </cell>
        </row>
        <row r="656">
          <cell r="B656" t="str">
            <v>原児童館</v>
          </cell>
          <cell r="C656">
            <v>34.437588099999999</v>
          </cell>
          <cell r="D656">
            <v>132.47076999999999</v>
          </cell>
          <cell r="E656" t="str">
            <v>月火水木金土日</v>
          </cell>
          <cell r="F656" t="str">
            <v>13:00</v>
          </cell>
          <cell r="G656" t="str">
            <v>18:30</v>
          </cell>
        </row>
        <row r="657">
          <cell r="B657" t="str">
            <v>アストラムライン 白島駅</v>
          </cell>
          <cell r="C657">
            <v>34.411005400000001</v>
          </cell>
          <cell r="D657">
            <v>132.4627327</v>
          </cell>
          <cell r="E657" t="str">
            <v>月火水木金土日</v>
          </cell>
          <cell r="F657" t="str">
            <v>6:00</v>
          </cell>
          <cell r="G657" t="str">
            <v>24:00</v>
          </cell>
        </row>
        <row r="658">
          <cell r="B658" t="str">
            <v>アストラムライン 牛田駅</v>
          </cell>
          <cell r="C658">
            <v>34.417095600000003</v>
          </cell>
          <cell r="D658">
            <v>132.46419320000001</v>
          </cell>
          <cell r="E658" t="str">
            <v>月火水木金土日</v>
          </cell>
          <cell r="F658" t="str">
            <v>6:00</v>
          </cell>
          <cell r="G658" t="str">
            <v>24:00</v>
          </cell>
        </row>
        <row r="659">
          <cell r="B659" t="str">
            <v>アストラムライン 祇園新橋北駅</v>
          </cell>
          <cell r="C659">
            <v>34.435090600000002</v>
          </cell>
          <cell r="D659">
            <v>132.47028789999999</v>
          </cell>
          <cell r="E659" t="str">
            <v>月火水木金土日</v>
          </cell>
          <cell r="F659" t="str">
            <v>6:00</v>
          </cell>
          <cell r="G659" t="str">
            <v>24:00</v>
          </cell>
        </row>
        <row r="660">
          <cell r="B660" t="str">
            <v>アストラムライン 西原駅</v>
          </cell>
          <cell r="C660">
            <v>34.443303200000003</v>
          </cell>
          <cell r="D660">
            <v>132.4747978</v>
          </cell>
          <cell r="E660" t="str">
            <v>月火水木金土日</v>
          </cell>
          <cell r="F660" t="str">
            <v>6:00</v>
          </cell>
          <cell r="G660" t="str">
            <v>24:00</v>
          </cell>
        </row>
        <row r="661">
          <cell r="B661" t="str">
            <v>アストラムライン 古市駅</v>
          </cell>
          <cell r="C661">
            <v>34.458026099999998</v>
          </cell>
          <cell r="D661">
            <v>132.4752422</v>
          </cell>
          <cell r="E661" t="str">
            <v>月火水木金土日</v>
          </cell>
          <cell r="F661" t="str">
            <v>6:00</v>
          </cell>
          <cell r="G661" t="str">
            <v>24:00</v>
          </cell>
        </row>
        <row r="662">
          <cell r="B662" t="str">
            <v>アストラムライン 毘沙門台駅</v>
          </cell>
          <cell r="C662">
            <v>34.4696675</v>
          </cell>
          <cell r="D662">
            <v>132.46255429999999</v>
          </cell>
          <cell r="E662" t="str">
            <v>月火水木金土日</v>
          </cell>
          <cell r="F662" t="str">
            <v>6:00</v>
          </cell>
          <cell r="G662" t="str">
            <v>24:00</v>
          </cell>
        </row>
        <row r="663">
          <cell r="B663" t="str">
            <v>アストラムライン 安東駅</v>
          </cell>
          <cell r="C663">
            <v>34.475444799999998</v>
          </cell>
          <cell r="D663">
            <v>132.4530379</v>
          </cell>
          <cell r="E663" t="str">
            <v>月火水木金土日</v>
          </cell>
          <cell r="F663" t="str">
            <v>6:00</v>
          </cell>
          <cell r="G663" t="str">
            <v>24:00</v>
          </cell>
        </row>
        <row r="664">
          <cell r="B664" t="str">
            <v>アストラムライン 高取駅</v>
          </cell>
          <cell r="C664">
            <v>34.475175900000004</v>
          </cell>
          <cell r="D664">
            <v>132.43817189999999</v>
          </cell>
          <cell r="E664" t="str">
            <v>月火水木金土日</v>
          </cell>
          <cell r="F664" t="str">
            <v>6:00</v>
          </cell>
          <cell r="G664" t="str">
            <v>24:00</v>
          </cell>
        </row>
        <row r="665">
          <cell r="B665" t="str">
            <v>アストラムライン 長楽寺駅</v>
          </cell>
          <cell r="C665">
            <v>34.473272999999999</v>
          </cell>
          <cell r="D665">
            <v>132.43116610000001</v>
          </cell>
          <cell r="E665" t="str">
            <v>月火水木金土日</v>
          </cell>
          <cell r="F665" t="str">
            <v>6:00</v>
          </cell>
          <cell r="G665" t="str">
            <v>24:00</v>
          </cell>
        </row>
        <row r="666">
          <cell r="B666" t="str">
            <v>アストラムライン 伴駅</v>
          </cell>
          <cell r="C666">
            <v>34.469920399999999</v>
          </cell>
          <cell r="D666">
            <v>132.4191294</v>
          </cell>
          <cell r="E666" t="str">
            <v>月火水木金土日</v>
          </cell>
          <cell r="F666" t="str">
            <v>6:00</v>
          </cell>
          <cell r="G666" t="str">
            <v>24:00</v>
          </cell>
        </row>
        <row r="667">
          <cell r="B667" t="str">
            <v>アストラムライン 伴中央駅</v>
          </cell>
          <cell r="C667">
            <v>34.456007800000002</v>
          </cell>
          <cell r="D667">
            <v>132.40522920000001</v>
          </cell>
          <cell r="E667" t="str">
            <v>月火水木金土日</v>
          </cell>
          <cell r="F667" t="str">
            <v>6:00</v>
          </cell>
          <cell r="G667" t="str">
            <v>24:00</v>
          </cell>
        </row>
        <row r="668">
          <cell r="B668" t="str">
            <v>アストラムライン 大塚駅</v>
          </cell>
          <cell r="C668">
            <v>34.441540500000002</v>
          </cell>
          <cell r="D668">
            <v>132.40280290000001</v>
          </cell>
          <cell r="E668" t="str">
            <v>月火水木金土日</v>
          </cell>
          <cell r="F668" t="str">
            <v>6:00</v>
          </cell>
          <cell r="G668" t="str">
            <v>24:00</v>
          </cell>
        </row>
        <row r="669">
          <cell r="B669" t="str">
            <v>広島市湯来福祉会館</v>
          </cell>
          <cell r="C669">
            <v>34.491060699999998</v>
          </cell>
          <cell r="D669">
            <v>132.2781718</v>
          </cell>
          <cell r="E669" t="str">
            <v>月火水木金</v>
          </cell>
          <cell r="F669" t="str">
            <v>8:30</v>
          </cell>
          <cell r="G669" t="str">
            <v>17:15</v>
          </cell>
        </row>
        <row r="670">
          <cell r="B670" t="str">
            <v>西風館</v>
          </cell>
          <cell r="C670">
            <v>34.470774599999999</v>
          </cell>
          <cell r="D670">
            <v>132.38422800000001</v>
          </cell>
          <cell r="E670" t="str">
            <v>月火水木金土日</v>
          </cell>
          <cell r="F670" t="str">
            <v>9:30</v>
          </cell>
          <cell r="G670" t="str">
            <v>16:00</v>
          </cell>
        </row>
        <row r="671">
          <cell r="B671" t="str">
            <v>広島市平和記念公園レストハウス</v>
          </cell>
          <cell r="C671">
            <v>34.393786300000002</v>
          </cell>
          <cell r="D671">
            <v>132.45327499999999</v>
          </cell>
          <cell r="E671" t="str">
            <v>月火水木金土日</v>
          </cell>
          <cell r="F671" t="str">
            <v>8:30</v>
          </cell>
          <cell r="G671" t="str">
            <v>18:00</v>
          </cell>
        </row>
        <row r="672">
          <cell r="B672" t="str">
            <v>みらい創生高等高校</v>
          </cell>
          <cell r="C672">
            <v>34.3856842</v>
          </cell>
          <cell r="D672">
            <v>132.45151870000001</v>
          </cell>
          <cell r="E672" t="str">
            <v>月火水木金</v>
          </cell>
          <cell r="F672" t="str">
            <v>8:30</v>
          </cell>
          <cell r="G672" t="str">
            <v>16:50</v>
          </cell>
        </row>
      </sheetData>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V702"/>
  <sheetViews>
    <sheetView tabSelected="1" view="pageBreakPreview" topLeftCell="A658" zoomScale="55" zoomScaleNormal="100" zoomScaleSheetLayoutView="55" workbookViewId="0">
      <selection activeCell="D701" sqref="D701"/>
    </sheetView>
  </sheetViews>
  <sheetFormatPr defaultRowHeight="15.75" x14ac:dyDescent="0.15"/>
  <cols>
    <col min="1" max="1" width="33" style="21" customWidth="1"/>
    <col min="2" max="4" width="26.75" style="21" customWidth="1"/>
    <col min="5" max="5" width="49.875" style="22" bestFit="1" customWidth="1"/>
    <col min="6" max="6" width="30.25" style="21" customWidth="1"/>
    <col min="7" max="7" width="46.75" style="23" bestFit="1" customWidth="1"/>
    <col min="8" max="8" width="32.75" style="23" customWidth="1"/>
    <col min="9" max="10" width="15.375" style="11" customWidth="1"/>
    <col min="11" max="11" width="19.125" style="23" customWidth="1"/>
    <col min="12" max="12" width="66.875" style="24" bestFit="1" customWidth="1"/>
    <col min="13" max="13" width="16.5" style="23" customWidth="1"/>
    <col min="14" max="14" width="17.125" style="23" customWidth="1"/>
    <col min="15" max="15" width="67.875" style="23" bestFit="1" customWidth="1"/>
    <col min="16" max="16" width="15.375" style="11" bestFit="1" customWidth="1"/>
    <col min="17" max="17" width="12.75" style="25" bestFit="1" customWidth="1"/>
    <col min="18" max="18" width="15.375" style="26" bestFit="1" customWidth="1"/>
    <col min="19" max="19" width="91.875" style="27" bestFit="1" customWidth="1"/>
    <col min="20" max="20" width="19.375" style="21" customWidth="1"/>
    <col min="21" max="21" width="35.375" style="21" customWidth="1"/>
    <col min="22" max="22" width="23.375" style="21" customWidth="1"/>
    <col min="23" max="16384" width="9" style="11"/>
  </cols>
  <sheetData>
    <row r="1" spans="1:22" ht="25.5" customHeight="1" x14ac:dyDescent="0.15">
      <c r="A1" s="1" t="s">
        <v>13</v>
      </c>
      <c r="B1" s="1" t="s">
        <v>14</v>
      </c>
      <c r="C1" s="1" t="s">
        <v>15</v>
      </c>
      <c r="D1" s="1" t="s">
        <v>16</v>
      </c>
      <c r="E1" s="2" t="s">
        <v>1</v>
      </c>
      <c r="F1" s="1" t="s">
        <v>17</v>
      </c>
      <c r="G1" s="3" t="s">
        <v>0</v>
      </c>
      <c r="H1" s="4" t="s">
        <v>18</v>
      </c>
      <c r="I1" s="1" t="s">
        <v>2</v>
      </c>
      <c r="J1" s="1" t="s">
        <v>3</v>
      </c>
      <c r="K1" s="4" t="s">
        <v>4</v>
      </c>
      <c r="L1" s="3" t="s">
        <v>5</v>
      </c>
      <c r="M1" s="5" t="s">
        <v>19</v>
      </c>
      <c r="N1" s="5" t="s">
        <v>20</v>
      </c>
      <c r="O1" s="5" t="s">
        <v>6</v>
      </c>
      <c r="P1" s="6" t="s">
        <v>21</v>
      </c>
      <c r="Q1" s="7" t="s">
        <v>22</v>
      </c>
      <c r="R1" s="8" t="s">
        <v>8</v>
      </c>
      <c r="S1" s="9" t="s">
        <v>7</v>
      </c>
      <c r="T1" s="8" t="s">
        <v>23</v>
      </c>
      <c r="U1" s="10" t="s">
        <v>24</v>
      </c>
      <c r="V1" s="10" t="s">
        <v>25</v>
      </c>
    </row>
    <row r="2" spans="1:22" s="18" customFormat="1" ht="15" customHeight="1" x14ac:dyDescent="0.15">
      <c r="A2" s="12" t="str">
        <f>IF(E2="","","341002")</f>
        <v>341002</v>
      </c>
      <c r="B2" s="12">
        <v>1</v>
      </c>
      <c r="C2" s="12" t="str">
        <f>IF(E2="","","広島県")</f>
        <v>広島県</v>
      </c>
      <c r="D2" s="12" t="str">
        <f>IF(E2="","","広島市")</f>
        <v>広島市</v>
      </c>
      <c r="E2" s="13" t="str">
        <f>IF([1]貼付シート!G4="","",[1]貼付シート!G4)</f>
        <v>市役所本庁舎 行政棟</v>
      </c>
      <c r="F2" s="14"/>
      <c r="G2" s="14" t="str">
        <f>IF([1]貼付シート!J4="","",[1]貼付シート!J4)</f>
        <v>広島市中区国泰寺町1-6-34</v>
      </c>
      <c r="H2" s="14"/>
      <c r="I2" s="15" t="str">
        <f>IFERROR(IF(VLOOKUP(E2,'[1]緯度経度&amp;提供可能時間'!$B:$D,2,FALSE)&lt;&gt;0,VLOOKUP(E2,'[1]緯度経度&amp;提供可能時間'!$B:$D,2,FALSE),""),"")</f>
        <v>34.385258</v>
      </c>
      <c r="J2" s="15" t="str">
        <f>IFERROR(IF(VLOOKUP(E2,'[1]緯度経度&amp;提供可能時間'!$B:$D,3,FALSE)&lt;&gt;0,VLOOKUP(E2,'[1]緯度経度&amp;提供可能時間'!$B:$D,3,FALSE),""),"")</f>
        <v>132.455375</v>
      </c>
      <c r="K2" s="14" t="str">
        <f>[1]貼付シート!M4&amp;[1]貼付シート!N4&amp;" "&amp;[1]貼付シート!O4</f>
        <v>1階 西玄関ロビー</v>
      </c>
      <c r="L2" s="14" t="str">
        <f>IF([1]貼付シート!AI4="","",[1]貼付シート!AI4)</f>
        <v>企画総務局総務課</v>
      </c>
      <c r="M2" s="14"/>
      <c r="N2" s="14"/>
      <c r="O2" s="14" t="str">
        <f>IF([1]貼付シート!I4="","",[1]貼付シート!I4)</f>
        <v>広島市</v>
      </c>
      <c r="P2" s="14" t="str">
        <f>IFERROR(IF(VLOOKUP($E2,'[1]緯度経度&amp;提供可能時間'!$B:$H,4,FALSE)&lt;&gt;0,VLOOKUP($E2,'[1]緯度経度&amp;提供可能時間'!$B:$H,4,FALSE),""),"")</f>
        <v>月火水木金土日</v>
      </c>
      <c r="Q2" s="16">
        <f>IFERROR(IF(VLOOKUP($E2,'[1]緯度経度&amp;提供可能時間'!$B:$H,5,FALSE)&lt;&gt;"",VLOOKUP($E2,'[1]緯度経度&amp;提供可能時間'!$B:$H,5,FALSE),""),"")</f>
        <v>0</v>
      </c>
      <c r="R2" s="14" t="str">
        <f>IFERROR(IF(VLOOKUP($E2,'[1]緯度経度&amp;提供可能時間'!$B:$H,6,FALSE)&lt;&gt;"",VLOOKUP($E2,'[1]緯度経度&amp;提供可能時間'!$B:$H,6,FALSE),""),"")</f>
        <v>24:00</v>
      </c>
      <c r="S2" s="17" t="str">
        <f>VLOOKUP(E2,[1]貼付シート!$G:$AE,24,FALSE)&amp;" " &amp;VLOOKUP(E2,[1]貼付シート!$G:$AE,25,FALSE)</f>
        <v>平日：24時間 土曜：24時間　／　日曜：24時間　／　祝日：24時間</v>
      </c>
      <c r="T2" s="14"/>
      <c r="U2" s="14"/>
      <c r="V2" s="14"/>
    </row>
    <row r="3" spans="1:22" ht="15" customHeight="1" x14ac:dyDescent="0.15">
      <c r="A3" s="12" t="str">
        <f t="shared" ref="A3:A66" si="0">IF(E3="","","341002")</f>
        <v>341002</v>
      </c>
      <c r="B3" s="12">
        <f>IF(E3="","",B2+1)</f>
        <v>2</v>
      </c>
      <c r="C3" s="12" t="str">
        <f t="shared" ref="C3:C66" si="1">IF(E3="","","広島県")</f>
        <v>広島県</v>
      </c>
      <c r="D3" s="12" t="str">
        <f>IF(E3="","","広島市")</f>
        <v>広島市</v>
      </c>
      <c r="E3" s="13" t="str">
        <f>IF([1]貼付シート!G5="","",[1]貼付シート!G5)</f>
        <v>市役所本庁舎 議会棟</v>
      </c>
      <c r="F3" s="14"/>
      <c r="G3" s="14" t="str">
        <f>IF([1]貼付シート!J5="","",[1]貼付シート!J5)</f>
        <v>広島市中区国泰寺町1-6-34</v>
      </c>
      <c r="H3" s="19"/>
      <c r="I3" s="15" t="str">
        <f>IFERROR(IF(VLOOKUP(E3,'[1]緯度経度&amp;提供可能時間'!$B:$D,2,FALSE)&lt;&gt;0,VLOOKUP(E3,'[1]緯度経度&amp;提供可能時間'!$B:$D,2,FALSE),""),"")</f>
        <v>34.385258</v>
      </c>
      <c r="J3" s="15" t="str">
        <f>IFERROR(IF(VLOOKUP(E3,'[1]緯度経度&amp;提供可能時間'!$B:$D,3,FALSE)&lt;&gt;0,VLOOKUP(E3,'[1]緯度経度&amp;提供可能時間'!$B:$D,3,FALSE),""),"")</f>
        <v>132.455375</v>
      </c>
      <c r="K3" s="14" t="str">
        <f>[1]貼付シート!M5&amp;[1]貼付シート!N5&amp;" "&amp;[1]貼付シート!O5</f>
        <v>1階 西玄関ロビー</v>
      </c>
      <c r="L3" s="14" t="str">
        <f>IF([1]貼付シート!AI5="","",[1]貼付シート!AI5)</f>
        <v>企画総務局総務課</v>
      </c>
      <c r="M3" s="19"/>
      <c r="N3" s="19"/>
      <c r="O3" s="14" t="str">
        <f>IF([1]貼付シート!I5="","",[1]貼付シート!I5)</f>
        <v>広島市</v>
      </c>
      <c r="P3" s="14" t="str">
        <f>IFERROR(IF(VLOOKUP($E3,'[1]緯度経度&amp;提供可能時間'!$B:$H,4,FALSE)&lt;&gt;0,VLOOKUP($E3,'[1]緯度経度&amp;提供可能時間'!$B:$H,4,FALSE),""),"")</f>
        <v>月火水木金</v>
      </c>
      <c r="Q3" s="16" t="str">
        <f>IFERROR(IF(VLOOKUP($E3,'[1]緯度経度&amp;提供可能時間'!$B:$H,5,FALSE)&lt;&gt;"",VLOOKUP($E3,'[1]緯度経度&amp;提供可能時間'!$B:$H,5,FALSE),""),"")</f>
        <v>8:30</v>
      </c>
      <c r="R3" s="14" t="str">
        <f>IFERROR(IF(VLOOKUP($E3,'[1]緯度経度&amp;提供可能時間'!$B:$H,6,FALSE)&lt;&gt;"",VLOOKUP($E3,'[1]緯度経度&amp;提供可能時間'!$B:$H,6,FALSE),""),"")</f>
        <v>17:15</v>
      </c>
      <c r="S3" s="17" t="str">
        <f>VLOOKUP(E3,[1]貼付シート!$G:$AE,24,FALSE)&amp;" " &amp;VLOOKUP(E3,[1]貼付シート!$G:$AE,25,FALSE)</f>
        <v>平日：8:30～17:15 土曜：×　／　日曜：×　／　祝日：×</v>
      </c>
      <c r="T3" s="14"/>
      <c r="U3" s="14"/>
      <c r="V3" s="14"/>
    </row>
    <row r="4" spans="1:22" x14ac:dyDescent="0.15">
      <c r="A4" s="12" t="str">
        <f t="shared" si="0"/>
        <v>341002</v>
      </c>
      <c r="B4" s="12">
        <f t="shared" ref="B4:B67" si="2">IF(E4="","",B3+1)</f>
        <v>3</v>
      </c>
      <c r="C4" s="12" t="str">
        <f t="shared" si="1"/>
        <v>広島県</v>
      </c>
      <c r="D4" s="12" t="str">
        <f t="shared" ref="D4:D67" si="3">IF(E4="","","広島市")</f>
        <v>広島市</v>
      </c>
      <c r="E4" s="13" t="str">
        <f>IF([1]貼付シート!G6="","",[1]貼付シート!G6)</f>
        <v>北庁舎別館</v>
      </c>
      <c r="F4" s="14"/>
      <c r="G4" s="14" t="str">
        <f>IF([1]貼付シート!J6="","",[1]貼付シート!J6)</f>
        <v>広島市中区国泰寺町1-4-15</v>
      </c>
      <c r="H4" s="19"/>
      <c r="I4" s="15" t="str">
        <f>IFERROR(IF(VLOOKUP(E4,'[1]緯度経度&amp;提供可能時間'!$B:$D,2,FALSE)&lt;&gt;0,VLOOKUP(E4,'[1]緯度経度&amp;提供可能時間'!$B:$D,2,FALSE),""),"")</f>
        <v>34.386188</v>
      </c>
      <c r="J4" s="15" t="str">
        <f>IFERROR(IF(VLOOKUP(E4,'[1]緯度経度&amp;提供可能時間'!$B:$D,3,FALSE)&lt;&gt;0,VLOOKUP(E4,'[1]緯度経度&amp;提供可能時間'!$B:$D,3,FALSE),""),"")</f>
        <v>132.455354</v>
      </c>
      <c r="K4" s="14" t="str">
        <f>[1]貼付シート!M6&amp;[1]貼付シート!N6&amp;" "&amp;[1]貼付シート!O6</f>
        <v>1階 玄関ロビー</v>
      </c>
      <c r="L4" s="14" t="str">
        <f>IF([1]貼付シート!AI6="","",[1]貼付シート!AI6)</f>
        <v>企画総務局総務課</v>
      </c>
      <c r="M4" s="19"/>
      <c r="N4" s="19"/>
      <c r="O4" s="14" t="str">
        <f>IF([1]貼付シート!I6="","",[1]貼付シート!I6)</f>
        <v>広島市</v>
      </c>
      <c r="P4" s="14" t="str">
        <f>IFERROR(IF(VLOOKUP($E4,'[1]緯度経度&amp;提供可能時間'!$B:$H,4,FALSE)&lt;&gt;0,VLOOKUP($E4,'[1]緯度経度&amp;提供可能時間'!$B:$H,4,FALSE),""),"")</f>
        <v>月火水木金</v>
      </c>
      <c r="Q4" s="16" t="str">
        <f>IFERROR(IF(VLOOKUP($E4,'[1]緯度経度&amp;提供可能時間'!$B:$H,5,FALSE)&lt;&gt;"",VLOOKUP($E4,'[1]緯度経度&amp;提供可能時間'!$B:$H,5,FALSE),""),"")</f>
        <v>8:30</v>
      </c>
      <c r="R4" s="14" t="str">
        <f>IFERROR(IF(VLOOKUP($E4,'[1]緯度経度&amp;提供可能時間'!$B:$H,6,FALSE)&lt;&gt;"",VLOOKUP($E4,'[1]緯度経度&amp;提供可能時間'!$B:$H,6,FALSE),""),"")</f>
        <v>17:15</v>
      </c>
      <c r="S4" s="17" t="str">
        <f>VLOOKUP(E4,[1]貼付シート!$G:$AE,24,FALSE)&amp;" " &amp;VLOOKUP(E4,[1]貼付シート!$G:$AE,25,FALSE)</f>
        <v>平日：8:30～17:15 土曜：×　／　日曜：×　／　祝日：×</v>
      </c>
      <c r="T4" s="14"/>
      <c r="U4" s="14"/>
      <c r="V4" s="14"/>
    </row>
    <row r="5" spans="1:22" x14ac:dyDescent="0.15">
      <c r="A5" s="12" t="str">
        <f t="shared" si="0"/>
        <v>341002</v>
      </c>
      <c r="B5" s="12">
        <f t="shared" si="2"/>
        <v>4</v>
      </c>
      <c r="C5" s="12" t="str">
        <f t="shared" si="1"/>
        <v>広島県</v>
      </c>
      <c r="D5" s="12" t="str">
        <f t="shared" si="3"/>
        <v>広島市</v>
      </c>
      <c r="E5" s="13" t="str">
        <f>IF([1]貼付シート!G7="","",[1]貼付シート!G7)</f>
        <v>広島市立大学</v>
      </c>
      <c r="F5" s="14"/>
      <c r="G5" s="14" t="str">
        <f>IF([1]貼付シート!J7="","",[1]貼付シート!J7)</f>
        <v>広島市安佐南区大塚東3-4-1</v>
      </c>
      <c r="H5" s="19"/>
      <c r="I5" s="15" t="str">
        <f>IFERROR(IF(VLOOKUP(E5,'[1]緯度経度&amp;提供可能時間'!$B:$D,2,FALSE)&lt;&gt;0,VLOOKUP(E5,'[1]緯度経度&amp;提供可能時間'!$B:$D,2,FALSE),""),"")</f>
        <v>34.439485</v>
      </c>
      <c r="J5" s="15" t="str">
        <f>IFERROR(IF(VLOOKUP(E5,'[1]緯度経度&amp;提供可能時間'!$B:$D,3,FALSE)&lt;&gt;0,VLOOKUP(E5,'[1]緯度経度&amp;提供可能時間'!$B:$D,3,FALSE),""),"")</f>
        <v>132.415603</v>
      </c>
      <c r="K5" s="14" t="str">
        <f>[1]貼付シート!M7&amp;[1]貼付シート!N7&amp;" "&amp;[1]貼付シート!O7</f>
        <v>本部棟1階 事務室入口</v>
      </c>
      <c r="L5" s="14" t="str">
        <f>IF([1]貼付シート!AI7="","",[1]貼付シート!AI7)</f>
        <v>広島市立大学　学生支援室</v>
      </c>
      <c r="M5" s="19"/>
      <c r="N5" s="19"/>
      <c r="O5" s="14" t="str">
        <f>IF([1]貼付シート!I7="","",[1]貼付シート!I7)</f>
        <v>-</v>
      </c>
      <c r="P5" s="14" t="str">
        <f>IFERROR(IF(VLOOKUP($E5,'[1]緯度経度&amp;提供可能時間'!$B:$H,4,FALSE)&lt;&gt;0,VLOOKUP($E5,'[1]緯度経度&amp;提供可能時間'!$B:$H,4,FALSE),""),"")</f>
        <v>月火水木金</v>
      </c>
      <c r="Q5" s="16" t="str">
        <f>IFERROR(IF(VLOOKUP($E5,'[1]緯度経度&amp;提供可能時間'!$B:$H,5,FALSE)&lt;&gt;"",VLOOKUP($E5,'[1]緯度経度&amp;提供可能時間'!$B:$H,5,FALSE),""),"")</f>
        <v>7:30</v>
      </c>
      <c r="R5" s="14" t="str">
        <f>IFERROR(IF(VLOOKUP($E5,'[1]緯度経度&amp;提供可能時間'!$B:$H,6,FALSE)&lt;&gt;"",VLOOKUP($E5,'[1]緯度経度&amp;提供可能時間'!$B:$H,6,FALSE),""),"")</f>
        <v>20:00</v>
      </c>
      <c r="S5" s="17" t="str">
        <f>VLOOKUP(E5,[1]貼付シート!$G:$AE,24,FALSE)&amp;" " &amp;VLOOKUP(E5,[1]貼付シート!$G:$AE,25,FALSE)</f>
        <v>平日：7:30～20:00 土曜：×　／　日曜：×　／　祝日：×</v>
      </c>
      <c r="T5" s="14"/>
      <c r="U5" s="14"/>
      <c r="V5" s="14"/>
    </row>
    <row r="6" spans="1:22" x14ac:dyDescent="0.15">
      <c r="A6" s="12" t="str">
        <f t="shared" si="0"/>
        <v>341002</v>
      </c>
      <c r="B6" s="12">
        <f t="shared" si="2"/>
        <v>5</v>
      </c>
      <c r="C6" s="12" t="str">
        <f t="shared" si="1"/>
        <v>広島県</v>
      </c>
      <c r="D6" s="12" t="str">
        <f t="shared" si="3"/>
        <v>広島市</v>
      </c>
      <c r="E6" s="13" t="str">
        <f>IF([1]貼付シート!G8="","",[1]貼付シート!G8)</f>
        <v>広島市研修センター</v>
      </c>
      <c r="F6" s="14"/>
      <c r="G6" s="14" t="str">
        <f>IF([1]貼付シート!J8="","",[1]貼付シート!J8)</f>
        <v>広島市東区牛田新町1-17-1</v>
      </c>
      <c r="H6" s="19"/>
      <c r="I6" s="15" t="str">
        <f>IFERROR(IF(VLOOKUP(E6,'[1]緯度経度&amp;提供可能時間'!$B:$D,2,FALSE)&lt;&gt;0,VLOOKUP(E6,'[1]緯度経度&amp;提供可能時間'!$B:$D,2,FALSE),""),"")</f>
        <v>34.418934</v>
      </c>
      <c r="J6" s="15" t="str">
        <f>IFERROR(IF(VLOOKUP(E6,'[1]緯度経度&amp;提供可能時間'!$B:$D,3,FALSE)&lt;&gt;0,VLOOKUP(E6,'[1]緯度経度&amp;提供可能時間'!$B:$D,3,FALSE),""),"")</f>
        <v>132.472540</v>
      </c>
      <c r="K6" s="14" t="str">
        <f>[1]貼付シート!M8&amp;[1]貼付シート!N8&amp;" "&amp;[1]貼付シート!O8</f>
        <v>1階 ロビー</v>
      </c>
      <c r="L6" s="14" t="str">
        <f>IF([1]貼付シート!AI8="","",[1]貼付シート!AI8)</f>
        <v>企画総務局研修センター</v>
      </c>
      <c r="M6" s="19"/>
      <c r="N6" s="19"/>
      <c r="O6" s="14" t="str">
        <f>IF([1]貼付シート!I8="","",[1]貼付シート!I8)</f>
        <v>広島市</v>
      </c>
      <c r="P6" s="14" t="str">
        <f>IFERROR(IF(VLOOKUP($E6,'[1]緯度経度&amp;提供可能時間'!$B:$H,4,FALSE)&lt;&gt;0,VLOOKUP($E6,'[1]緯度経度&amp;提供可能時間'!$B:$H,4,FALSE),""),"")</f>
        <v>月火水木金</v>
      </c>
      <c r="Q6" s="16" t="str">
        <f>IFERROR(IF(VLOOKUP($E6,'[1]緯度経度&amp;提供可能時間'!$B:$H,5,FALSE)&lt;&gt;"",VLOOKUP($E6,'[1]緯度経度&amp;提供可能時間'!$B:$H,5,FALSE),""),"")</f>
        <v>8:30</v>
      </c>
      <c r="R6" s="14" t="str">
        <f>IFERROR(IF(VLOOKUP($E6,'[1]緯度経度&amp;提供可能時間'!$B:$H,6,FALSE)&lt;&gt;"",VLOOKUP($E6,'[1]緯度経度&amp;提供可能時間'!$B:$H,6,FALSE),""),"")</f>
        <v>17:15</v>
      </c>
      <c r="S6" s="17" t="str">
        <f>VLOOKUP(E6,[1]貼付シート!$G:$AE,24,FALSE)&amp;" " &amp;VLOOKUP(E6,[1]貼付シート!$G:$AE,25,FALSE)</f>
        <v>平日：8:30～17:15 土曜：×　／　日曜：×　／　祝日：×</v>
      </c>
      <c r="T6" s="14"/>
      <c r="U6" s="14"/>
      <c r="V6" s="14"/>
    </row>
    <row r="7" spans="1:22" ht="31.5" x14ac:dyDescent="0.15">
      <c r="A7" s="12" t="str">
        <f t="shared" si="0"/>
        <v>341002</v>
      </c>
      <c r="B7" s="12">
        <f t="shared" si="2"/>
        <v>6</v>
      </c>
      <c r="C7" s="12" t="str">
        <f t="shared" si="1"/>
        <v>広島県</v>
      </c>
      <c r="D7" s="12" t="str">
        <f t="shared" si="3"/>
        <v>広島市</v>
      </c>
      <c r="E7" s="13" t="str">
        <f>IF([1]貼付シート!G9="","",[1]貼付シート!G9)</f>
        <v>合人社ウェンディひと・まちプラザ（まちづくり市民交流プラザ）</v>
      </c>
      <c r="F7" s="14"/>
      <c r="G7" s="14" t="str">
        <f>IF([1]貼付シート!J9="","",[1]貼付シート!J9)</f>
        <v>広島市中区袋町6-36</v>
      </c>
      <c r="H7" s="19"/>
      <c r="I7" s="15" t="str">
        <f>IFERROR(IF(VLOOKUP(E7,'[1]緯度経度&amp;提供可能時間'!$B:$D,2,FALSE)&lt;&gt;0,VLOOKUP(E7,'[1]緯度経度&amp;提供可能時間'!$B:$D,2,FALSE),""),"")</f>
        <v>34.391305</v>
      </c>
      <c r="J7" s="15" t="str">
        <f>IFERROR(IF(VLOOKUP(E7,'[1]緯度経度&amp;提供可能時間'!$B:$D,3,FALSE)&lt;&gt;0,VLOOKUP(E7,'[1]緯度経度&amp;提供可能時間'!$B:$D,3,FALSE),""),"")</f>
        <v>132.458222</v>
      </c>
      <c r="K7" s="14" t="str">
        <f>[1]貼付シート!M9&amp;[1]貼付シート!N9&amp;" "&amp;[1]貼付シート!O9</f>
        <v>南棟 1階 ロビー</v>
      </c>
      <c r="L7" s="14" t="str">
        <f>IF([1]貼付シート!AI9="","",[1]貼付シート!AI9)</f>
        <v>まちづくり市民交流プラザ</v>
      </c>
      <c r="M7" s="19"/>
      <c r="N7" s="19"/>
      <c r="O7" s="14" t="str">
        <f>IF([1]貼付シート!I9="","",[1]貼付シート!I9)</f>
        <v>公益財団法人　　　　　　広島市文化財団</v>
      </c>
      <c r="P7" s="14" t="str">
        <f>IFERROR(IF(VLOOKUP($E7,'[1]緯度経度&amp;提供可能時間'!$B:$H,4,FALSE)&lt;&gt;0,VLOOKUP($E7,'[1]緯度経度&amp;提供可能時間'!$B:$H,4,FALSE),""),"")</f>
        <v>月火水木金土日</v>
      </c>
      <c r="Q7" s="16" t="str">
        <f>IFERROR(IF(VLOOKUP($E7,'[1]緯度経度&amp;提供可能時間'!$B:$H,5,FALSE)&lt;&gt;"",VLOOKUP($E7,'[1]緯度経度&amp;提供可能時間'!$B:$H,5,FALSE),""),"")</f>
        <v>9:30</v>
      </c>
      <c r="R7" s="14" t="str">
        <f>IFERROR(IF(VLOOKUP($E7,'[1]緯度経度&amp;提供可能時間'!$B:$H,6,FALSE)&lt;&gt;"",VLOOKUP($E7,'[1]緯度経度&amp;提供可能時間'!$B:$H,6,FALSE),""),"")</f>
        <v>22:00</v>
      </c>
      <c r="S7" s="17" t="str">
        <f>VLOOKUP(E7,[1]貼付シート!$G:$AE,24,FALSE)&amp;" " &amp;VLOOKUP(E7,[1]貼付シート!$G:$AE,25,FALSE)</f>
        <v>平日：9:30～22:00（第3月曜日を除く。） 土曜：9:30～22:00　／　日曜：9:30～22:00　／　祝日：9:30～22:00(第3月曜日を除く。)</v>
      </c>
      <c r="T7" s="14"/>
      <c r="U7" s="14"/>
      <c r="V7" s="14"/>
    </row>
    <row r="8" spans="1:22" ht="63" x14ac:dyDescent="0.15">
      <c r="A8" s="12" t="str">
        <f t="shared" si="0"/>
        <v>341002</v>
      </c>
      <c r="B8" s="12">
        <f t="shared" si="2"/>
        <v>7</v>
      </c>
      <c r="C8" s="12" t="str">
        <f t="shared" si="1"/>
        <v>広島県</v>
      </c>
      <c r="D8" s="12" t="str">
        <f t="shared" si="3"/>
        <v>広島市</v>
      </c>
      <c r="E8" s="13" t="str">
        <f>IF([1]貼付シート!G10="","",[1]貼付シート!G10)</f>
        <v>中央図書館</v>
      </c>
      <c r="F8" s="14"/>
      <c r="G8" s="14" t="str">
        <f>IF([1]貼付シート!J10="","",[1]貼付シート!J10)</f>
        <v>広島市中区基町3-1</v>
      </c>
      <c r="H8" s="19"/>
      <c r="I8" s="15" t="str">
        <f>IFERROR(IF(VLOOKUP(E8,'[1]緯度経度&amp;提供可能時間'!$B:$D,2,FALSE)&lt;&gt;0,VLOOKUP(E8,'[1]緯度経度&amp;提供可能時間'!$B:$D,2,FALSE),""),"")</f>
        <v>34.398855</v>
      </c>
      <c r="J8" s="15" t="str">
        <f>IFERROR(IF(VLOOKUP(E8,'[1]緯度経度&amp;提供可能時間'!$B:$D,3,FALSE)&lt;&gt;0,VLOOKUP(E8,'[1]緯度経度&amp;提供可能時間'!$B:$D,3,FALSE),""),"")</f>
        <v>132.457462</v>
      </c>
      <c r="K8" s="14" t="str">
        <f>[1]貼付シート!M10&amp;[1]貼付シート!N10&amp;" "&amp;[1]貼付シート!O10</f>
        <v>2階 中央通路</v>
      </c>
      <c r="L8" s="14" t="str">
        <f>IF([1]貼付シート!AI10="","",[1]貼付シート!AI10)</f>
        <v>中央図書館</v>
      </c>
      <c r="M8" s="19"/>
      <c r="N8" s="19"/>
      <c r="O8" s="14" t="str">
        <f>IF([1]貼付シート!I10="","",[1]貼付シート!I10)</f>
        <v>公益財団法人　　　　　　広島市文化財団</v>
      </c>
      <c r="P8" s="14" t="str">
        <f>IFERROR(IF(VLOOKUP($E8,'[1]緯度経度&amp;提供可能時間'!$B:$H,4,FALSE)&lt;&gt;0,VLOOKUP($E8,'[1]緯度経度&amp;提供可能時間'!$B:$H,4,FALSE),""),"")</f>
        <v>月火水木金土日</v>
      </c>
      <c r="Q8" s="16" t="str">
        <f>IFERROR(IF(VLOOKUP($E8,'[1]緯度経度&amp;提供可能時間'!$B:$H,5,FALSE)&lt;&gt;"",VLOOKUP($E8,'[1]緯度経度&amp;提供可能時間'!$B:$H,5,FALSE),""),"")</f>
        <v>9:00</v>
      </c>
      <c r="R8" s="14" t="str">
        <f>IFERROR(IF(VLOOKUP($E8,'[1]緯度経度&amp;提供可能時間'!$B:$H,6,FALSE)&lt;&gt;"",VLOOKUP($E8,'[1]緯度経度&amp;提供可能時間'!$B:$H,6,FALSE),""),"")</f>
        <v>19:00</v>
      </c>
      <c r="S8" s="17" t="str">
        <f>VLOOKUP(E8,[1]貼付シート!$G:$AE,24,FALSE)&amp;" " &amp;VLOOKUP(E8,[1]貼付シート!$G:$AE,25,FALSE)</f>
        <v>平日：9:00～19:00（休館日等を除く。） 土曜：9:00～17:00
（7、8月は9:00～18:00）　／　日曜：9:00～17:00
（7、8月は9:00～18:00）　／　祝日：9:00～17:00
（7、8月は9:00～18:00）</v>
      </c>
      <c r="T8" s="14"/>
      <c r="U8" s="14"/>
      <c r="V8" s="14"/>
    </row>
    <row r="9" spans="1:22" ht="31.5" x14ac:dyDescent="0.15">
      <c r="A9" s="12" t="str">
        <f t="shared" si="0"/>
        <v>341002</v>
      </c>
      <c r="B9" s="12">
        <f t="shared" si="2"/>
        <v>8</v>
      </c>
      <c r="C9" s="12" t="str">
        <f t="shared" si="1"/>
        <v>広島県</v>
      </c>
      <c r="D9" s="12" t="str">
        <f t="shared" si="3"/>
        <v>広島市</v>
      </c>
      <c r="E9" s="13" t="str">
        <f>IF([1]貼付シート!G11="","",[1]貼付シート!G11)</f>
        <v>佐伯区図書館 湯来河野閲覧室</v>
      </c>
      <c r="F9" s="14"/>
      <c r="G9" s="14" t="str">
        <f>IF([1]貼付シート!J11="","",[1]貼付シート!J11)</f>
        <v>広島市佐伯区湯来町大字和田353-1</v>
      </c>
      <c r="H9" s="19"/>
      <c r="I9" s="15" t="str">
        <f>IFERROR(IF(VLOOKUP(E9,'[1]緯度経度&amp;提供可能時間'!$B:$D,2,FALSE)&lt;&gt;0,VLOOKUP(E9,'[1]緯度経度&amp;提供可能時間'!$B:$D,2,FALSE),""),"")</f>
        <v>34.490224</v>
      </c>
      <c r="J9" s="15" t="str">
        <f>IFERROR(IF(VLOOKUP(E9,'[1]緯度経度&amp;提供可能時間'!$B:$D,3,FALSE)&lt;&gt;0,VLOOKUP(E9,'[1]緯度経度&amp;提供可能時間'!$B:$D,3,FALSE),""),"")</f>
        <v>132.278866</v>
      </c>
      <c r="K9" s="14" t="str">
        <f>[1]貼付シート!M11&amp;[1]貼付シート!N11&amp;" "&amp;[1]貼付シート!O11</f>
        <v>1階 玄関横</v>
      </c>
      <c r="L9" s="14" t="str">
        <f>IF([1]貼付シート!AI11="","",[1]貼付シート!AI11)</f>
        <v>佐伯区図書館
湯来河野閲覧室</v>
      </c>
      <c r="M9" s="19"/>
      <c r="N9" s="19"/>
      <c r="O9" s="14" t="str">
        <f>IF([1]貼付シート!I11="","",[1]貼付シート!I11)</f>
        <v>公益財団法人　　　　　　広島市文化財団</v>
      </c>
      <c r="P9" s="14" t="str">
        <f>IFERROR(IF(VLOOKUP($E9,'[1]緯度経度&amp;提供可能時間'!$B:$H,4,FALSE)&lt;&gt;0,VLOOKUP($E9,'[1]緯度経度&amp;提供可能時間'!$B:$H,4,FALSE),""),"")</f>
        <v>月火水木金土日</v>
      </c>
      <c r="Q9" s="16" t="str">
        <f>IFERROR(IF(VLOOKUP($E9,'[1]緯度経度&amp;提供可能時間'!$B:$H,5,FALSE)&lt;&gt;"",VLOOKUP($E9,'[1]緯度経度&amp;提供可能時間'!$B:$H,5,FALSE),""),"")</f>
        <v>9:00</v>
      </c>
      <c r="R9" s="14" t="str">
        <f>IFERROR(IF(VLOOKUP($E9,'[1]緯度経度&amp;提供可能時間'!$B:$H,6,FALSE)&lt;&gt;"",VLOOKUP($E9,'[1]緯度経度&amp;提供可能時間'!$B:$H,6,FALSE),""),"")</f>
        <v>18:00</v>
      </c>
      <c r="S9" s="17" t="str">
        <f>VLOOKUP(E9,[1]貼付シート!$G:$AE,24,FALSE)&amp;" " &amp;VLOOKUP(E9,[1]貼付シート!$G:$AE,25,FALSE)</f>
        <v>平日：9:00～18:00（休館日等を除く。） 土曜：10:00～17:00　／　日曜：10:00～17:00　／　祝日：10:00～17:00</v>
      </c>
      <c r="T9" s="14"/>
      <c r="U9" s="14"/>
      <c r="V9" s="14"/>
    </row>
    <row r="10" spans="1:22" ht="31.5" x14ac:dyDescent="0.15">
      <c r="A10" s="12" t="str">
        <f t="shared" si="0"/>
        <v>341002</v>
      </c>
      <c r="B10" s="12">
        <f t="shared" si="2"/>
        <v>9</v>
      </c>
      <c r="C10" s="12" t="str">
        <f t="shared" si="1"/>
        <v>広島県</v>
      </c>
      <c r="D10" s="12" t="str">
        <f t="shared" si="3"/>
        <v>広島市</v>
      </c>
      <c r="E10" s="13" t="str">
        <f>IF([1]貼付シート!G12="","",[1]貼付シート!G12)</f>
        <v>まんが図書館</v>
      </c>
      <c r="F10" s="14"/>
      <c r="G10" s="14" t="str">
        <f>IF([1]貼付シート!J12="","",[1]貼付シート!J12)</f>
        <v>広島市南区比治山公園1-4</v>
      </c>
      <c r="H10" s="19"/>
      <c r="I10" s="15" t="str">
        <f>IFERROR(IF(VLOOKUP(E10,'[1]緯度経度&amp;提供可能時間'!$B:$D,2,FALSE)&lt;&gt;0,VLOOKUP(E10,'[1]緯度経度&amp;提供可能時間'!$B:$D,2,FALSE),""),"")</f>
        <v>34.387701</v>
      </c>
      <c r="J10" s="15" t="str">
        <f>IFERROR(IF(VLOOKUP(E10,'[1]緯度経度&amp;提供可能時間'!$B:$D,3,FALSE)&lt;&gt;0,VLOOKUP(E10,'[1]緯度経度&amp;提供可能時間'!$B:$D,3,FALSE),""),"")</f>
        <v>132.474448</v>
      </c>
      <c r="K10" s="14" t="str">
        <f>[1]貼付シート!M12&amp;[1]貼付シート!N12&amp;" "&amp;[1]貼付シート!O12</f>
        <v>1階 ロビー</v>
      </c>
      <c r="L10" s="14" t="str">
        <f>IF([1]貼付シート!AI12="","",[1]貼付シート!AI12)</f>
        <v>まんが図書館</v>
      </c>
      <c r="M10" s="19"/>
      <c r="N10" s="19"/>
      <c r="O10" s="14" t="str">
        <f>IF([1]貼付シート!I12="","",[1]貼付シート!I12)</f>
        <v>公益財団法人　　　　　　広島市文化財団</v>
      </c>
      <c r="P10" s="14" t="str">
        <f>IFERROR(IF(VLOOKUP($E10,'[1]緯度経度&amp;提供可能時間'!$B:$H,4,FALSE)&lt;&gt;0,VLOOKUP($E10,'[1]緯度経度&amp;提供可能時間'!$B:$H,4,FALSE),""),"")</f>
        <v>月火水木金土日</v>
      </c>
      <c r="Q10" s="16" t="str">
        <f>IFERROR(IF(VLOOKUP($E10,'[1]緯度経度&amp;提供可能時間'!$B:$H,5,FALSE)&lt;&gt;"",VLOOKUP($E10,'[1]緯度経度&amp;提供可能時間'!$B:$H,5,FALSE),""),"")</f>
        <v>10:00</v>
      </c>
      <c r="R10" s="14" t="str">
        <f>IFERROR(IF(VLOOKUP($E10,'[1]緯度経度&amp;提供可能時間'!$B:$H,6,FALSE)&lt;&gt;"",VLOOKUP($E10,'[1]緯度経度&amp;提供可能時間'!$B:$H,6,FALSE),""),"")</f>
        <v>17:00</v>
      </c>
      <c r="S10" s="17" t="str">
        <f>VLOOKUP(E10,[1]貼付シート!$G:$AE,24,FALSE)&amp;" " &amp;VLOOKUP(E10,[1]貼付シート!$G:$AE,25,FALSE)</f>
        <v>平日：10:00～17:00（休館日等を除く。） 土曜：10:00～17:00　／　日曜：10:00～17:00　／　祝日：10:00～17:00</v>
      </c>
      <c r="T10" s="14"/>
      <c r="U10" s="14"/>
      <c r="V10" s="14"/>
    </row>
    <row r="11" spans="1:22" ht="31.5" x14ac:dyDescent="0.15">
      <c r="A11" s="12" t="str">
        <f t="shared" si="0"/>
        <v>341002</v>
      </c>
      <c r="B11" s="12">
        <f t="shared" si="2"/>
        <v>10</v>
      </c>
      <c r="C11" s="12" t="str">
        <f t="shared" si="1"/>
        <v>広島県</v>
      </c>
      <c r="D11" s="12" t="str">
        <f t="shared" si="3"/>
        <v>広島市</v>
      </c>
      <c r="E11" s="13" t="str">
        <f>IF([1]貼付シート!G13="","",[1]貼付シート!G13)</f>
        <v>まんが図書館 あさ閲覧室</v>
      </c>
      <c r="F11" s="14"/>
      <c r="G11" s="14" t="str">
        <f>IF([1]貼付シート!J13="","",[1]貼付シート!J13)</f>
        <v>広島市安佐南区上安2-30-15</v>
      </c>
      <c r="H11" s="19"/>
      <c r="I11" s="15" t="str">
        <f>IFERROR(IF(VLOOKUP(E11,'[1]緯度経度&amp;提供可能時間'!$B:$D,2,FALSE)&lt;&gt;0,VLOOKUP(E11,'[1]緯度経度&amp;提供可能時間'!$B:$D,2,FALSE),""),"")</f>
        <v>34.476117</v>
      </c>
      <c r="J11" s="15" t="str">
        <f>IFERROR(IF(VLOOKUP(E11,'[1]緯度経度&amp;提供可能時間'!$B:$D,3,FALSE)&lt;&gt;0,VLOOKUP(E11,'[1]緯度経度&amp;提供可能時間'!$B:$D,3,FALSE),""),"")</f>
        <v>132.444784</v>
      </c>
      <c r="K11" s="14" t="str">
        <f>[1]貼付シート!M13&amp;[1]貼付シート!N13&amp;" "&amp;[1]貼付シート!O13</f>
        <v>3階 玄関横</v>
      </c>
      <c r="L11" s="14" t="str">
        <f>IF([1]貼付シート!AI13="","",[1]貼付シート!AI13)</f>
        <v>まんが図書館あさ閲覧室</v>
      </c>
      <c r="M11" s="19"/>
      <c r="N11" s="19"/>
      <c r="O11" s="14" t="str">
        <f>IF([1]貼付シート!I13="","",[1]貼付シート!I13)</f>
        <v>公益財団法人　　　　　　広島市文化財団</v>
      </c>
      <c r="P11" s="14" t="str">
        <f>IFERROR(IF(VLOOKUP($E11,'[1]緯度経度&amp;提供可能時間'!$B:$H,4,FALSE)&lt;&gt;0,VLOOKUP($E11,'[1]緯度経度&amp;提供可能時間'!$B:$H,4,FALSE),""),"")</f>
        <v>月火水木金土日</v>
      </c>
      <c r="Q11" s="16" t="str">
        <f>IFERROR(IF(VLOOKUP($E11,'[1]緯度経度&amp;提供可能時間'!$B:$H,5,FALSE)&lt;&gt;"",VLOOKUP($E11,'[1]緯度経度&amp;提供可能時間'!$B:$H,5,FALSE),""),"")</f>
        <v>10:00</v>
      </c>
      <c r="R11" s="14" t="str">
        <f>IFERROR(IF(VLOOKUP($E11,'[1]緯度経度&amp;提供可能時間'!$B:$H,6,FALSE)&lt;&gt;"",VLOOKUP($E11,'[1]緯度経度&amp;提供可能時間'!$B:$H,6,FALSE),""),"")</f>
        <v>17:00</v>
      </c>
      <c r="S11" s="17" t="str">
        <f>VLOOKUP(E11,[1]貼付シート!$G:$AE,24,FALSE)&amp;" " &amp;VLOOKUP(E11,[1]貼付シート!$G:$AE,25,FALSE)</f>
        <v>平日：10:00～17:00（休館日等を除く。） 土曜：10:00～17:00　／　日曜：10:00～17:00　／　祝日：10:00～17:00</v>
      </c>
      <c r="T11" s="14"/>
      <c r="U11" s="14"/>
      <c r="V11" s="14"/>
    </row>
    <row r="12" spans="1:22" x14ac:dyDescent="0.15">
      <c r="A12" s="12" t="str">
        <f t="shared" si="0"/>
        <v>341002</v>
      </c>
      <c r="B12" s="12">
        <f t="shared" si="2"/>
        <v>11</v>
      </c>
      <c r="C12" s="12" t="str">
        <f t="shared" si="1"/>
        <v>広島県</v>
      </c>
      <c r="D12" s="12" t="str">
        <f t="shared" si="3"/>
        <v>広島市</v>
      </c>
      <c r="E12" s="13" t="str">
        <f>IF([1]貼付シート!G14="","",[1]貼付シート!G14)</f>
        <v>彩が丘公民館</v>
      </c>
      <c r="F12" s="14"/>
      <c r="G12" s="14" t="str">
        <f>IF([1]貼付シート!J14="","",[1]貼付シート!J14)</f>
        <v>広島市佐伯区河内南1-21-6</v>
      </c>
      <c r="H12" s="19"/>
      <c r="I12" s="15" t="str">
        <f>IFERROR(IF(VLOOKUP(E12,'[1]緯度経度&amp;提供可能時間'!$B:$D,2,FALSE)&lt;&gt;0,VLOOKUP(E12,'[1]緯度経度&amp;提供可能時間'!$B:$D,2,FALSE),""),"")</f>
        <v>34.406591</v>
      </c>
      <c r="J12" s="15" t="str">
        <f>IFERROR(IF(VLOOKUP(E12,'[1]緯度経度&amp;提供可能時間'!$B:$D,3,FALSE)&lt;&gt;0,VLOOKUP(E12,'[1]緯度経度&amp;提供可能時間'!$B:$D,3,FALSE),""),"")</f>
        <v>132.344278</v>
      </c>
      <c r="K12" s="14" t="str">
        <f>[1]貼付シート!M14&amp;[1]貼付シート!N14&amp;" "&amp;[1]貼付シート!O14</f>
        <v>1階 玄関ホール西側</v>
      </c>
      <c r="L12" s="14" t="str">
        <f>IF([1]貼付シート!AI14="","",[1]貼付シート!AI14)</f>
        <v>彩が丘公民館</v>
      </c>
      <c r="M12" s="19"/>
      <c r="N12" s="19"/>
      <c r="O12" s="14" t="str">
        <f>IF([1]貼付シート!I14="","",[1]貼付シート!I14)</f>
        <v>公益財団法人　　　　　　広島市文化財団</v>
      </c>
      <c r="P12" s="14" t="str">
        <f>IFERROR(IF(VLOOKUP($E12,'[1]緯度経度&amp;提供可能時間'!$B:$H,4,FALSE)&lt;&gt;0,VLOOKUP($E12,'[1]緯度経度&amp;提供可能時間'!$B:$H,4,FALSE),""),"")</f>
        <v>月水木金土日</v>
      </c>
      <c r="Q12" s="16" t="str">
        <f>IFERROR(IF(VLOOKUP($E12,'[1]緯度経度&amp;提供可能時間'!$B:$H,5,FALSE)&lt;&gt;"",VLOOKUP($E12,'[1]緯度経度&amp;提供可能時間'!$B:$H,5,FALSE),""),"")</f>
        <v>8:30</v>
      </c>
      <c r="R12" s="14" t="str">
        <f>IFERROR(IF(VLOOKUP($E12,'[1]緯度経度&amp;提供可能時間'!$B:$H,6,FALSE)&lt;&gt;"",VLOOKUP($E12,'[1]緯度経度&amp;提供可能時間'!$B:$H,6,FALSE),""),"")</f>
        <v>22:00</v>
      </c>
      <c r="S12" s="17" t="str">
        <f>VLOOKUP(E12,[1]貼付シート!$G:$AE,24,FALSE)&amp;" " &amp;VLOOKUP(E12,[1]貼付シート!$G:$AE,25,FALSE)</f>
        <v>平日：8:30～22:00（火曜日を除く。） 土曜：8:30～22:00　／　日曜：8:30～22:00　／　祝日：×</v>
      </c>
      <c r="T12" s="14"/>
      <c r="U12" s="14"/>
      <c r="V12" s="14"/>
    </row>
    <row r="13" spans="1:22" x14ac:dyDescent="0.15">
      <c r="A13" s="12" t="str">
        <f t="shared" si="0"/>
        <v>341002</v>
      </c>
      <c r="B13" s="12">
        <f t="shared" si="2"/>
        <v>12</v>
      </c>
      <c r="C13" s="12" t="str">
        <f t="shared" si="1"/>
        <v>広島県</v>
      </c>
      <c r="D13" s="12" t="str">
        <f t="shared" si="3"/>
        <v>広島市</v>
      </c>
      <c r="E13" s="13" t="str">
        <f>IF([1]貼付シート!G15="","",[1]貼付シート!G15)</f>
        <v>五日市公民館</v>
      </c>
      <c r="F13" s="14"/>
      <c r="G13" s="14" t="str">
        <f>IF([1]貼付シート!J15="","",[1]貼付シート!J15)</f>
        <v>広島市佐伯区新宮苑11-14</v>
      </c>
      <c r="H13" s="19"/>
      <c r="I13" s="15" t="str">
        <f>IFERROR(IF(VLOOKUP(E13,'[1]緯度経度&amp;提供可能時間'!$B:$D,2,FALSE)&lt;&gt;0,VLOOKUP(E13,'[1]緯度経度&amp;提供可能時間'!$B:$D,2,FALSE),""),"")</f>
        <v>34.370716</v>
      </c>
      <c r="J13" s="15" t="str">
        <f>IFERROR(IF(VLOOKUP(E13,'[1]緯度経度&amp;提供可能時間'!$B:$D,3,FALSE)&lt;&gt;0,VLOOKUP(E13,'[1]緯度経度&amp;提供可能時間'!$B:$D,3,FALSE),""),"")</f>
        <v>132.361856</v>
      </c>
      <c r="K13" s="14" t="str">
        <f>[1]貼付シート!M15&amp;[1]貼付シート!N15&amp;" "&amp;[1]貼付シート!O15</f>
        <v>1階 ロビー</v>
      </c>
      <c r="L13" s="14" t="str">
        <f>IF([1]貼付シート!AI15="","",[1]貼付シート!AI15)</f>
        <v>五日市公民館</v>
      </c>
      <c r="M13" s="19"/>
      <c r="N13" s="19"/>
      <c r="O13" s="14" t="str">
        <f>IF([1]貼付シート!I15="","",[1]貼付シート!I15)</f>
        <v>公益財団法人　　　　　　広島市文化財団</v>
      </c>
      <c r="P13" s="14" t="str">
        <f>IFERROR(IF(VLOOKUP($E13,'[1]緯度経度&amp;提供可能時間'!$B:$H,4,FALSE)&lt;&gt;0,VLOOKUP($E13,'[1]緯度経度&amp;提供可能時間'!$B:$H,4,FALSE),""),"")</f>
        <v>月水木金土日</v>
      </c>
      <c r="Q13" s="16" t="str">
        <f>IFERROR(IF(VLOOKUP($E13,'[1]緯度経度&amp;提供可能時間'!$B:$H,5,FALSE)&lt;&gt;"",VLOOKUP($E13,'[1]緯度経度&amp;提供可能時間'!$B:$H,5,FALSE),""),"")</f>
        <v>8:30</v>
      </c>
      <c r="R13" s="14" t="str">
        <f>IFERROR(IF(VLOOKUP($E13,'[1]緯度経度&amp;提供可能時間'!$B:$H,6,FALSE)&lt;&gt;"",VLOOKUP($E13,'[1]緯度経度&amp;提供可能時間'!$B:$H,6,FALSE),""),"")</f>
        <v>22:00</v>
      </c>
      <c r="S13" s="17" t="str">
        <f>VLOOKUP(E13,[1]貼付シート!$G:$AE,24,FALSE)&amp;" " &amp;VLOOKUP(E13,[1]貼付シート!$G:$AE,25,FALSE)</f>
        <v>平日：8:30～22:00（火曜日を除く。） 土曜：8:30～22:00　／　日曜：8:30～22:00　／　祝日：×</v>
      </c>
      <c r="T13" s="14"/>
      <c r="U13" s="14"/>
      <c r="V13" s="14"/>
    </row>
    <row r="14" spans="1:22" x14ac:dyDescent="0.15">
      <c r="A14" s="12" t="str">
        <f t="shared" si="0"/>
        <v>341002</v>
      </c>
      <c r="B14" s="12">
        <f t="shared" si="2"/>
        <v>13</v>
      </c>
      <c r="C14" s="12" t="str">
        <f t="shared" si="1"/>
        <v>広島県</v>
      </c>
      <c r="D14" s="12" t="str">
        <f t="shared" si="3"/>
        <v>広島市</v>
      </c>
      <c r="E14" s="13" t="str">
        <f>IF([1]貼付シート!G16="","",[1]貼付シート!G16)</f>
        <v>井口公民館</v>
      </c>
      <c r="F14" s="14"/>
      <c r="G14" s="14" t="str">
        <f>IF([1]貼付シート!J16="","",[1]貼付シート!J16)</f>
        <v>広島市西区井口鈴が台2-14-8</v>
      </c>
      <c r="H14" s="19"/>
      <c r="I14" s="15" t="str">
        <f>IFERROR(IF(VLOOKUP(E14,'[1]緯度経度&amp;提供可能時間'!$B:$D,2,FALSE)&lt;&gt;0,VLOOKUP(E14,'[1]緯度経度&amp;提供可能時間'!$B:$D,2,FALSE),""),"")</f>
        <v>34.371270</v>
      </c>
      <c r="J14" s="15" t="str">
        <f>IFERROR(IF(VLOOKUP(E14,'[1]緯度経度&amp;提供可能時間'!$B:$D,3,FALSE)&lt;&gt;0,VLOOKUP(E14,'[1]緯度経度&amp;提供可能時間'!$B:$D,3,FALSE),""),"")</f>
        <v>132.377783</v>
      </c>
      <c r="K14" s="14" t="str">
        <f>[1]貼付シート!M16&amp;[1]貼付シート!N16&amp;" "&amp;[1]貼付シート!O16</f>
        <v>1階 ロビー</v>
      </c>
      <c r="L14" s="14" t="str">
        <f>IF([1]貼付シート!AI16="","",[1]貼付シート!AI16)</f>
        <v>井口公民館</v>
      </c>
      <c r="M14" s="19"/>
      <c r="N14" s="19"/>
      <c r="O14" s="14" t="str">
        <f>IF([1]貼付シート!I16="","",[1]貼付シート!I16)</f>
        <v>公益財団法人　　　　　　広島市文化財団</v>
      </c>
      <c r="P14" s="14" t="str">
        <f>IFERROR(IF(VLOOKUP($E14,'[1]緯度経度&amp;提供可能時間'!$B:$H,4,FALSE)&lt;&gt;0,VLOOKUP($E14,'[1]緯度経度&amp;提供可能時間'!$B:$H,4,FALSE),""),"")</f>
        <v>月水木金土日</v>
      </c>
      <c r="Q14" s="16" t="str">
        <f>IFERROR(IF(VLOOKUP($E14,'[1]緯度経度&amp;提供可能時間'!$B:$H,5,FALSE)&lt;&gt;"",VLOOKUP($E14,'[1]緯度経度&amp;提供可能時間'!$B:$H,5,FALSE),""),"")</f>
        <v>8:30</v>
      </c>
      <c r="R14" s="14" t="str">
        <f>IFERROR(IF(VLOOKUP($E14,'[1]緯度経度&amp;提供可能時間'!$B:$H,6,FALSE)&lt;&gt;"",VLOOKUP($E14,'[1]緯度経度&amp;提供可能時間'!$B:$H,6,FALSE),""),"")</f>
        <v>22:00</v>
      </c>
      <c r="S14" s="17" t="str">
        <f>VLOOKUP(E14,[1]貼付シート!$G:$AE,24,FALSE)&amp;" " &amp;VLOOKUP(E14,[1]貼付シート!$G:$AE,25,FALSE)</f>
        <v>平日：8:30～22:00（火曜日を除く。） 土曜：8:30～22:00　／　日曜：8:30～22:00　／　祝日：×</v>
      </c>
      <c r="T14" s="14"/>
      <c r="U14" s="14"/>
      <c r="V14" s="14"/>
    </row>
    <row r="15" spans="1:22" x14ac:dyDescent="0.15">
      <c r="A15" s="12" t="str">
        <f t="shared" si="0"/>
        <v>341002</v>
      </c>
      <c r="B15" s="12">
        <f t="shared" si="2"/>
        <v>14</v>
      </c>
      <c r="C15" s="12" t="str">
        <f t="shared" si="1"/>
        <v>広島県</v>
      </c>
      <c r="D15" s="12" t="str">
        <f t="shared" si="3"/>
        <v>広島市</v>
      </c>
      <c r="E15" s="13" t="str">
        <f>IF([1]貼付シート!G17="","",[1]貼付シート!G17)</f>
        <v>宇品公民館</v>
      </c>
      <c r="F15" s="14"/>
      <c r="G15" s="14" t="str">
        <f>IF([1]貼付シート!J17="","",[1]貼付シート!J17)</f>
        <v>広島市南区宇品御幸4-1-2</v>
      </c>
      <c r="H15" s="19"/>
      <c r="I15" s="15" t="str">
        <f>IFERROR(IF(VLOOKUP(E15,'[1]緯度経度&amp;提供可能時間'!$B:$D,2,FALSE)&lt;&gt;0,VLOOKUP(E15,'[1]緯度経度&amp;提供可能時間'!$B:$D,2,FALSE),""),"")</f>
        <v>34.361003</v>
      </c>
      <c r="J15" s="15" t="str">
        <f>IFERROR(IF(VLOOKUP(E15,'[1]緯度経度&amp;提供可能時間'!$B:$D,3,FALSE)&lt;&gt;0,VLOOKUP(E15,'[1]緯度経度&amp;提供可能時間'!$B:$D,3,FALSE),""),"")</f>
        <v>132.463771</v>
      </c>
      <c r="K15" s="14" t="str">
        <f>[1]貼付シート!M17&amp;[1]貼付シート!N17&amp;" "&amp;[1]貼付シート!O17</f>
        <v>1階 ロビー</v>
      </c>
      <c r="L15" s="14" t="str">
        <f>IF([1]貼付シート!AI17="","",[1]貼付シート!AI17)</f>
        <v>宇品公民館</v>
      </c>
      <c r="M15" s="19"/>
      <c r="N15" s="19"/>
      <c r="O15" s="14" t="str">
        <f>IF([1]貼付シート!I17="","",[1]貼付シート!I17)</f>
        <v>公益財団法人　　　　　　広島市文化財団</v>
      </c>
      <c r="P15" s="14" t="str">
        <f>IFERROR(IF(VLOOKUP($E15,'[1]緯度経度&amp;提供可能時間'!$B:$H,4,FALSE)&lt;&gt;0,VLOOKUP($E15,'[1]緯度経度&amp;提供可能時間'!$B:$H,4,FALSE),""),"")</f>
        <v>月水木金土日</v>
      </c>
      <c r="Q15" s="16" t="str">
        <f>IFERROR(IF(VLOOKUP($E15,'[1]緯度経度&amp;提供可能時間'!$B:$H,5,FALSE)&lt;&gt;"",VLOOKUP($E15,'[1]緯度経度&amp;提供可能時間'!$B:$H,5,FALSE),""),"")</f>
        <v>8:30</v>
      </c>
      <c r="R15" s="14" t="str">
        <f>IFERROR(IF(VLOOKUP($E15,'[1]緯度経度&amp;提供可能時間'!$B:$H,6,FALSE)&lt;&gt;"",VLOOKUP($E15,'[1]緯度経度&amp;提供可能時間'!$B:$H,6,FALSE),""),"")</f>
        <v>22:00</v>
      </c>
      <c r="S15" s="17" t="str">
        <f>VLOOKUP(E15,[1]貼付シート!$G:$AE,24,FALSE)&amp;" " &amp;VLOOKUP(E15,[1]貼付シート!$G:$AE,25,FALSE)</f>
        <v>平日：8:30～22:00（火曜日を除く。） 土曜：8:30～22:00　／　日曜：8:30～22:00　／　祝日：×</v>
      </c>
      <c r="T15" s="14"/>
      <c r="U15" s="14"/>
      <c r="V15" s="14"/>
    </row>
    <row r="16" spans="1:22" x14ac:dyDescent="0.15">
      <c r="A16" s="12" t="str">
        <f t="shared" si="0"/>
        <v>341002</v>
      </c>
      <c r="B16" s="12">
        <f t="shared" si="2"/>
        <v>15</v>
      </c>
      <c r="C16" s="12" t="str">
        <f t="shared" si="1"/>
        <v>広島県</v>
      </c>
      <c r="D16" s="12" t="str">
        <f t="shared" si="3"/>
        <v>広島市</v>
      </c>
      <c r="E16" s="13" t="str">
        <f>IF([1]貼付シート!G18="","",[1]貼付シート!G18)</f>
        <v>大塚公民館</v>
      </c>
      <c r="F16" s="14"/>
      <c r="G16" s="14" t="str">
        <f>IF([1]貼付シート!J18="","",[1]貼付シート!J18)</f>
        <v>広島市安佐南区大塚西6-3-2</v>
      </c>
      <c r="H16" s="19"/>
      <c r="I16" s="15" t="str">
        <f>IFERROR(IF(VLOOKUP(E16,'[1]緯度経度&amp;提供可能時間'!$B:$D,2,FALSE)&lt;&gt;0,VLOOKUP(E16,'[1]緯度経度&amp;提供可能時間'!$B:$D,2,FALSE),""),"")</f>
        <v>34.449579</v>
      </c>
      <c r="J16" s="15" t="str">
        <f>IFERROR(IF(VLOOKUP(E16,'[1]緯度経度&amp;提供可能時間'!$B:$D,3,FALSE)&lt;&gt;0,VLOOKUP(E16,'[1]緯度経度&amp;提供可能時間'!$B:$D,3,FALSE),""),"")</f>
        <v>132.390272</v>
      </c>
      <c r="K16" s="14" t="str">
        <f>[1]貼付シート!M18&amp;[1]貼付シート!N18&amp;" "&amp;[1]貼付シート!O18</f>
        <v>2階 フリースペース</v>
      </c>
      <c r="L16" s="14" t="str">
        <f>IF([1]貼付シート!AI18="","",[1]貼付シート!AI18)</f>
        <v>大塚公民館</v>
      </c>
      <c r="M16" s="19"/>
      <c r="N16" s="19"/>
      <c r="O16" s="14" t="str">
        <f>IF([1]貼付シート!I18="","",[1]貼付シート!I18)</f>
        <v>公益財団法人　　　　　　広島市文化財団</v>
      </c>
      <c r="P16" s="14" t="str">
        <f>IFERROR(IF(VLOOKUP($E16,'[1]緯度経度&amp;提供可能時間'!$B:$H,4,FALSE)&lt;&gt;0,VLOOKUP($E16,'[1]緯度経度&amp;提供可能時間'!$B:$H,4,FALSE),""),"")</f>
        <v>月水木金土日</v>
      </c>
      <c r="Q16" s="16" t="str">
        <f>IFERROR(IF(VLOOKUP($E16,'[1]緯度経度&amp;提供可能時間'!$B:$H,5,FALSE)&lt;&gt;"",VLOOKUP($E16,'[1]緯度経度&amp;提供可能時間'!$B:$H,5,FALSE),""),"")</f>
        <v>8:30</v>
      </c>
      <c r="R16" s="14" t="str">
        <f>IFERROR(IF(VLOOKUP($E16,'[1]緯度経度&amp;提供可能時間'!$B:$H,6,FALSE)&lt;&gt;"",VLOOKUP($E16,'[1]緯度経度&amp;提供可能時間'!$B:$H,6,FALSE),""),"")</f>
        <v>22:00</v>
      </c>
      <c r="S16" s="17" t="str">
        <f>VLOOKUP(E16,[1]貼付シート!$G:$AE,24,FALSE)&amp;" " &amp;VLOOKUP(E16,[1]貼付シート!$G:$AE,25,FALSE)</f>
        <v>平日：8:30～22:00（火曜日を除く。） 土曜：8:30～22:00　／　日曜：8:30～22:00　／　祝日：×</v>
      </c>
      <c r="T16" s="14"/>
      <c r="U16" s="14"/>
      <c r="V16" s="14"/>
    </row>
    <row r="17" spans="1:22" x14ac:dyDescent="0.15">
      <c r="A17" s="12" t="str">
        <f t="shared" si="0"/>
        <v>341002</v>
      </c>
      <c r="B17" s="12">
        <f t="shared" si="2"/>
        <v>16</v>
      </c>
      <c r="C17" s="12" t="str">
        <f t="shared" si="1"/>
        <v>広島県</v>
      </c>
      <c r="D17" s="12" t="str">
        <f t="shared" si="3"/>
        <v>広島市</v>
      </c>
      <c r="E17" s="13" t="str">
        <f>IF([1]貼付シート!G19="","",[1]貼付シート!G19)</f>
        <v>観音公民館</v>
      </c>
      <c r="F17" s="14"/>
      <c r="G17" s="14" t="str">
        <f>IF([1]貼付シート!J19="","",[1]貼付シート!J19)</f>
        <v>広島市西区観音本町2-1-77</v>
      </c>
      <c r="H17" s="19"/>
      <c r="I17" s="15" t="str">
        <f>IFERROR(IF(VLOOKUP(E17,'[1]緯度経度&amp;提供可能時間'!$B:$D,2,FALSE)&lt;&gt;0,VLOOKUP(E17,'[1]緯度経度&amp;提供可能時間'!$B:$D,2,FALSE),""),"")</f>
        <v>34.390208</v>
      </c>
      <c r="J17" s="15" t="str">
        <f>IFERROR(IF(VLOOKUP(E17,'[1]緯度経度&amp;提供可能時間'!$B:$D,3,FALSE)&lt;&gt;0,VLOOKUP(E17,'[1]緯度経度&amp;提供可能時間'!$B:$D,3,FALSE),""),"")</f>
        <v>132.436853</v>
      </c>
      <c r="K17" s="14" t="str">
        <f>[1]貼付シート!M19&amp;[1]貼付シート!N19&amp;" "&amp;[1]貼付シート!O19</f>
        <v>1階 ロビー</v>
      </c>
      <c r="L17" s="14" t="str">
        <f>IF([1]貼付シート!AI19="","",[1]貼付シート!AI19)</f>
        <v>観音公民館</v>
      </c>
      <c r="M17" s="19"/>
      <c r="N17" s="19"/>
      <c r="O17" s="14" t="str">
        <f>IF([1]貼付シート!I19="","",[1]貼付シート!I19)</f>
        <v>公益財団法人　　　　　　広島市文化財団</v>
      </c>
      <c r="P17" s="14" t="str">
        <f>IFERROR(IF(VLOOKUP($E17,'[1]緯度経度&amp;提供可能時間'!$B:$H,4,FALSE)&lt;&gt;0,VLOOKUP($E17,'[1]緯度経度&amp;提供可能時間'!$B:$H,4,FALSE),""),"")</f>
        <v>月水木金土日</v>
      </c>
      <c r="Q17" s="16" t="str">
        <f>IFERROR(IF(VLOOKUP($E17,'[1]緯度経度&amp;提供可能時間'!$B:$H,5,FALSE)&lt;&gt;"",VLOOKUP($E17,'[1]緯度経度&amp;提供可能時間'!$B:$H,5,FALSE),""),"")</f>
        <v>8:30</v>
      </c>
      <c r="R17" s="14" t="str">
        <f>IFERROR(IF(VLOOKUP($E17,'[1]緯度経度&amp;提供可能時間'!$B:$H,6,FALSE)&lt;&gt;"",VLOOKUP($E17,'[1]緯度経度&amp;提供可能時間'!$B:$H,6,FALSE),""),"")</f>
        <v>22:00</v>
      </c>
      <c r="S17" s="17" t="str">
        <f>VLOOKUP(E17,[1]貼付シート!$G:$AE,24,FALSE)&amp;" " &amp;VLOOKUP(E17,[1]貼付シート!$G:$AE,25,FALSE)</f>
        <v>平日：8:30～22:00（火曜日を除く。） 土曜：8:30～22:00　／　日曜：8:30～22:00　／　祝日：×</v>
      </c>
      <c r="T17" s="14"/>
      <c r="U17" s="14"/>
      <c r="V17" s="14"/>
    </row>
    <row r="18" spans="1:22" x14ac:dyDescent="0.15">
      <c r="A18" s="12" t="str">
        <f t="shared" si="0"/>
        <v>341002</v>
      </c>
      <c r="B18" s="12">
        <f t="shared" si="2"/>
        <v>17</v>
      </c>
      <c r="C18" s="12" t="str">
        <f t="shared" si="1"/>
        <v>広島県</v>
      </c>
      <c r="D18" s="12" t="str">
        <f t="shared" si="3"/>
        <v>広島市</v>
      </c>
      <c r="E18" s="13" t="str">
        <f>IF([1]貼付シート!G20="","",[1]貼付シート!G20)</f>
        <v>祇園公民館</v>
      </c>
      <c r="F18" s="14"/>
      <c r="G18" s="14" t="str">
        <f>IF([1]貼付シート!J20="","",[1]貼付シート!J20)</f>
        <v>広島市安佐南区西原1-13-26</v>
      </c>
      <c r="H18" s="19"/>
      <c r="I18" s="15" t="str">
        <f>IFERROR(IF(VLOOKUP(E18,'[1]緯度経度&amp;提供可能時間'!$B:$D,2,FALSE)&lt;&gt;0,VLOOKUP(E18,'[1]緯度経度&amp;提供可能時間'!$B:$D,2,FALSE),""),"")</f>
        <v>34.434685</v>
      </c>
      <c r="J18" s="15" t="str">
        <f>IFERROR(IF(VLOOKUP(E18,'[1]緯度経度&amp;提供可能時間'!$B:$D,3,FALSE)&lt;&gt;0,VLOOKUP(E18,'[1]緯度経度&amp;提供可能時間'!$B:$D,3,FALSE),""),"")</f>
        <v>132.462398</v>
      </c>
      <c r="K18" s="14" t="str">
        <f>[1]貼付シート!M20&amp;[1]貼付シート!N20&amp;" "&amp;[1]貼付シート!O20</f>
        <v>1階 受付右横
自動扉側</v>
      </c>
      <c r="L18" s="14" t="str">
        <f>IF([1]貼付シート!AI20="","",[1]貼付シート!AI20)</f>
        <v>祇園公民館</v>
      </c>
      <c r="M18" s="19"/>
      <c r="N18" s="19"/>
      <c r="O18" s="14" t="str">
        <f>IF([1]貼付シート!I20="","",[1]貼付シート!I20)</f>
        <v>公益財団法人　　　　　　広島市文化財団</v>
      </c>
      <c r="P18" s="14" t="str">
        <f>IFERROR(IF(VLOOKUP($E18,'[1]緯度経度&amp;提供可能時間'!$B:$H,4,FALSE)&lt;&gt;0,VLOOKUP($E18,'[1]緯度経度&amp;提供可能時間'!$B:$H,4,FALSE),""),"")</f>
        <v>月水木金土日</v>
      </c>
      <c r="Q18" s="16" t="str">
        <f>IFERROR(IF(VLOOKUP($E18,'[1]緯度経度&amp;提供可能時間'!$B:$H,5,FALSE)&lt;&gt;"",VLOOKUP($E18,'[1]緯度経度&amp;提供可能時間'!$B:$H,5,FALSE),""),"")</f>
        <v>8:30</v>
      </c>
      <c r="R18" s="14" t="str">
        <f>IFERROR(IF(VLOOKUP($E18,'[1]緯度経度&amp;提供可能時間'!$B:$H,6,FALSE)&lt;&gt;"",VLOOKUP($E18,'[1]緯度経度&amp;提供可能時間'!$B:$H,6,FALSE),""),"")</f>
        <v>22:00</v>
      </c>
      <c r="S18" s="17" t="str">
        <f>VLOOKUP(E18,[1]貼付シート!$G:$AE,24,FALSE)&amp;" " &amp;VLOOKUP(E18,[1]貼付シート!$G:$AE,25,FALSE)</f>
        <v>平日：8:30～22:00（火曜日を除く。） 土曜：8:30～22:00　／　日曜：8:30～22:00　／　祝日：×</v>
      </c>
      <c r="T18" s="14"/>
      <c r="U18" s="14"/>
      <c r="V18" s="14"/>
    </row>
    <row r="19" spans="1:22" x14ac:dyDescent="0.15">
      <c r="A19" s="12" t="str">
        <f t="shared" si="0"/>
        <v>341002</v>
      </c>
      <c r="B19" s="12">
        <f t="shared" si="2"/>
        <v>18</v>
      </c>
      <c r="C19" s="12" t="str">
        <f t="shared" si="1"/>
        <v>広島県</v>
      </c>
      <c r="D19" s="12" t="str">
        <f t="shared" si="3"/>
        <v>広島市</v>
      </c>
      <c r="E19" s="13" t="str">
        <f>IF([1]貼付シート!G21="","",[1]貼付シート!G21)</f>
        <v>祇園西公民館</v>
      </c>
      <c r="F19" s="14"/>
      <c r="G19" s="14" t="str">
        <f>IF([1]貼付シート!J21="","",[1]貼付シート!J21)</f>
        <v>広島市安佐南区長束6-10-28</v>
      </c>
      <c r="H19" s="19"/>
      <c r="I19" s="15" t="str">
        <f>IFERROR(IF(VLOOKUP(E19,'[1]緯度経度&amp;提供可能時間'!$B:$D,2,FALSE)&lt;&gt;0,VLOOKUP(E19,'[1]緯度経度&amp;提供可能時間'!$B:$D,2,FALSE),""),"")</f>
        <v>34.435394</v>
      </c>
      <c r="J19" s="15" t="str">
        <f>IFERROR(IF(VLOOKUP(E19,'[1]緯度経度&amp;提供可能時間'!$B:$D,3,FALSE)&lt;&gt;0,VLOOKUP(E19,'[1]緯度経度&amp;提供可能時間'!$B:$D,3,FALSE),""),"")</f>
        <v>132.452425</v>
      </c>
      <c r="K19" s="14" t="str">
        <f>[1]貼付シート!M21&amp;[1]貼付シート!N21&amp;" "&amp;[1]貼付シート!O21</f>
        <v>1階 ロビー</v>
      </c>
      <c r="L19" s="14" t="str">
        <f>IF([1]貼付シート!AI21="","",[1]貼付シート!AI21)</f>
        <v>祇園西公民館</v>
      </c>
      <c r="M19" s="19"/>
      <c r="N19" s="19"/>
      <c r="O19" s="14" t="str">
        <f>IF([1]貼付シート!I21="","",[1]貼付シート!I21)</f>
        <v>公益財団法人　　　　　　広島市文化財団</v>
      </c>
      <c r="P19" s="14" t="str">
        <f>IFERROR(IF(VLOOKUP($E19,'[1]緯度経度&amp;提供可能時間'!$B:$H,4,FALSE)&lt;&gt;0,VLOOKUP($E19,'[1]緯度経度&amp;提供可能時間'!$B:$H,4,FALSE),""),"")</f>
        <v>月水木金土日</v>
      </c>
      <c r="Q19" s="16" t="str">
        <f>IFERROR(IF(VLOOKUP($E19,'[1]緯度経度&amp;提供可能時間'!$B:$H,5,FALSE)&lt;&gt;"",VLOOKUP($E19,'[1]緯度経度&amp;提供可能時間'!$B:$H,5,FALSE),""),"")</f>
        <v>8:30</v>
      </c>
      <c r="R19" s="14" t="str">
        <f>IFERROR(IF(VLOOKUP($E19,'[1]緯度経度&amp;提供可能時間'!$B:$H,6,FALSE)&lt;&gt;"",VLOOKUP($E19,'[1]緯度経度&amp;提供可能時間'!$B:$H,6,FALSE),""),"")</f>
        <v>22:00</v>
      </c>
      <c r="S19" s="17" t="str">
        <f>VLOOKUP(E19,[1]貼付シート!$G:$AE,24,FALSE)&amp;" " &amp;VLOOKUP(E19,[1]貼付シート!$G:$AE,25,FALSE)</f>
        <v>平日：8:30～22:00（火曜日を除く。） 土曜：8:30～22:00　／　日曜：8:30～22:00　／　祝日：×</v>
      </c>
      <c r="T19" s="14"/>
      <c r="U19" s="14"/>
      <c r="V19" s="14"/>
    </row>
    <row r="20" spans="1:22" x14ac:dyDescent="0.15">
      <c r="A20" s="12" t="str">
        <f t="shared" si="0"/>
        <v>341002</v>
      </c>
      <c r="B20" s="12">
        <f t="shared" si="2"/>
        <v>19</v>
      </c>
      <c r="C20" s="12" t="str">
        <f t="shared" si="1"/>
        <v>広島県</v>
      </c>
      <c r="D20" s="12" t="str">
        <f t="shared" si="3"/>
        <v>広島市</v>
      </c>
      <c r="E20" s="13" t="str">
        <f>IF([1]貼付シート!G22="","",[1]貼付シート!G22)</f>
        <v>口田公民館</v>
      </c>
      <c r="F20" s="14"/>
      <c r="G20" s="14" t="str">
        <f>IF([1]貼付シート!J22="","",[1]貼付シート!J22)</f>
        <v>広島市安佐北区口田4-9-19</v>
      </c>
      <c r="H20" s="19"/>
      <c r="I20" s="15" t="str">
        <f>IFERROR(IF(VLOOKUP(E20,'[1]緯度経度&amp;提供可能時間'!$B:$D,2,FALSE)&lt;&gt;0,VLOOKUP(E20,'[1]緯度経度&amp;提供可能時間'!$B:$D,2,FALSE),""),"")</f>
        <v>34.469138</v>
      </c>
      <c r="J20" s="15" t="str">
        <f>IFERROR(IF(VLOOKUP(E20,'[1]緯度経度&amp;提供可能時間'!$B:$D,3,FALSE)&lt;&gt;0,VLOOKUP(E20,'[1]緯度経度&amp;提供可能時間'!$B:$D,3,FALSE),""),"")</f>
        <v>132.503753</v>
      </c>
      <c r="K20" s="14" t="str">
        <f>[1]貼付シート!M22&amp;[1]貼付シート!N22&amp;" "&amp;[1]貼付シート!O22</f>
        <v>1階 ロビー</v>
      </c>
      <c r="L20" s="14" t="str">
        <f>IF([1]貼付シート!AI22="","",[1]貼付シート!AI22)</f>
        <v>口田公民館</v>
      </c>
      <c r="M20" s="19"/>
      <c r="N20" s="19"/>
      <c r="O20" s="14" t="str">
        <f>IF([1]貼付シート!I22="","",[1]貼付シート!I22)</f>
        <v>公益財団法人　　　　　　広島市文化財団</v>
      </c>
      <c r="P20" s="14" t="str">
        <f>IFERROR(IF(VLOOKUP($E20,'[1]緯度経度&amp;提供可能時間'!$B:$H,4,FALSE)&lt;&gt;0,VLOOKUP($E20,'[1]緯度経度&amp;提供可能時間'!$B:$H,4,FALSE),""),"")</f>
        <v>月水木金土日</v>
      </c>
      <c r="Q20" s="16" t="str">
        <f>IFERROR(IF(VLOOKUP($E20,'[1]緯度経度&amp;提供可能時間'!$B:$H,5,FALSE)&lt;&gt;"",VLOOKUP($E20,'[1]緯度経度&amp;提供可能時間'!$B:$H,5,FALSE),""),"")</f>
        <v>8:30</v>
      </c>
      <c r="R20" s="14" t="str">
        <f>IFERROR(IF(VLOOKUP($E20,'[1]緯度経度&amp;提供可能時間'!$B:$H,6,FALSE)&lt;&gt;"",VLOOKUP($E20,'[1]緯度経度&amp;提供可能時間'!$B:$H,6,FALSE),""),"")</f>
        <v>22:00</v>
      </c>
      <c r="S20" s="17" t="str">
        <f>VLOOKUP(E20,[1]貼付シート!$G:$AE,24,FALSE)&amp;" " &amp;VLOOKUP(E20,[1]貼付シート!$G:$AE,25,FALSE)</f>
        <v>平日：8:30～22:00（火曜日を除く。） 土曜：8:30～22:00　／　日曜：8:30～22:00　／　祝日：×</v>
      </c>
      <c r="T20" s="14"/>
      <c r="U20" s="14"/>
      <c r="V20" s="14"/>
    </row>
    <row r="21" spans="1:22" x14ac:dyDescent="0.15">
      <c r="A21" s="12" t="str">
        <f t="shared" si="0"/>
        <v>341002</v>
      </c>
      <c r="B21" s="12">
        <f t="shared" si="2"/>
        <v>20</v>
      </c>
      <c r="C21" s="12" t="str">
        <f t="shared" si="1"/>
        <v>広島県</v>
      </c>
      <c r="D21" s="12" t="str">
        <f t="shared" si="3"/>
        <v>広島市</v>
      </c>
      <c r="E21" s="13" t="str">
        <f>IF([1]貼付シート!G23="","",[1]貼付シート!G23)</f>
        <v>己斐公民館</v>
      </c>
      <c r="F21" s="14"/>
      <c r="G21" s="14" t="str">
        <f>IF([1]貼付シート!J23="","",[1]貼付シート!J23)</f>
        <v>広島市西区己斐中一丁目15番3号</v>
      </c>
      <c r="H21" s="19"/>
      <c r="I21" s="15" t="str">
        <f>IFERROR(IF(VLOOKUP(E21,'[1]緯度経度&amp;提供可能時間'!$B:$D,2,FALSE)&lt;&gt;0,VLOOKUP(E21,'[1]緯度経度&amp;提供可能時間'!$B:$D,2,FALSE),""),"")</f>
        <v>34.398298</v>
      </c>
      <c r="J21" s="15" t="str">
        <f>IFERROR(IF(VLOOKUP(E21,'[1]緯度経度&amp;提供可能時間'!$B:$D,3,FALSE)&lt;&gt;0,VLOOKUP(E21,'[1]緯度経度&amp;提供可能時間'!$B:$D,3,FALSE),""),"")</f>
        <v>132.427088</v>
      </c>
      <c r="K21" s="14" t="str">
        <f>[1]貼付シート!M23&amp;[1]貼付シート!N23&amp;" "&amp;[1]貼付シート!O23</f>
        <v>1階 階段横</v>
      </c>
      <c r="L21" s="14" t="str">
        <f>IF([1]貼付シート!AI23="","",[1]貼付シート!AI23)</f>
        <v>己斐公民館</v>
      </c>
      <c r="M21" s="19"/>
      <c r="N21" s="19"/>
      <c r="O21" s="14" t="str">
        <f>IF([1]貼付シート!I23="","",[1]貼付シート!I23)</f>
        <v>公益財団法人　　　　　　広島市文化財団</v>
      </c>
      <c r="P21" s="14" t="str">
        <f>IFERROR(IF(VLOOKUP($E21,'[1]緯度経度&amp;提供可能時間'!$B:$H,4,FALSE)&lt;&gt;0,VLOOKUP($E21,'[1]緯度経度&amp;提供可能時間'!$B:$H,4,FALSE),""),"")</f>
        <v>月水木金土日</v>
      </c>
      <c r="Q21" s="16" t="str">
        <f>IFERROR(IF(VLOOKUP($E21,'[1]緯度経度&amp;提供可能時間'!$B:$H,5,FALSE)&lt;&gt;"",VLOOKUP($E21,'[1]緯度経度&amp;提供可能時間'!$B:$H,5,FALSE),""),"")</f>
        <v>8:30</v>
      </c>
      <c r="R21" s="14" t="str">
        <f>IFERROR(IF(VLOOKUP($E21,'[1]緯度経度&amp;提供可能時間'!$B:$H,6,FALSE)&lt;&gt;"",VLOOKUP($E21,'[1]緯度経度&amp;提供可能時間'!$B:$H,6,FALSE),""),"")</f>
        <v>22:00</v>
      </c>
      <c r="S21" s="17" t="str">
        <f>VLOOKUP(E21,[1]貼付シート!$G:$AE,24,FALSE)&amp;" " &amp;VLOOKUP(E21,[1]貼付シート!$G:$AE,25,FALSE)</f>
        <v>平日：8:30～22:00（火曜日を除く。） 土曜：8:30～22:00　／　日曜：8:30～22:00　／　祝日：×</v>
      </c>
      <c r="T21" s="14"/>
      <c r="U21" s="14"/>
      <c r="V21" s="14"/>
    </row>
    <row r="22" spans="1:22" x14ac:dyDescent="0.15">
      <c r="A22" s="12" t="str">
        <f t="shared" si="0"/>
        <v>341002</v>
      </c>
      <c r="B22" s="12">
        <f t="shared" si="2"/>
        <v>21</v>
      </c>
      <c r="C22" s="12" t="str">
        <f t="shared" si="1"/>
        <v>広島県</v>
      </c>
      <c r="D22" s="12" t="str">
        <f t="shared" si="3"/>
        <v>広島市</v>
      </c>
      <c r="E22" s="13" t="str">
        <f>IF([1]貼付シート!G24="","",[1]貼付シート!G24)</f>
        <v>佐東公民館</v>
      </c>
      <c r="F22" s="14"/>
      <c r="G22" s="14" t="str">
        <f>IF([1]貼付シート!J24="","",[1]貼付シート!J24)</f>
        <v>広島市安佐南区緑井6-29-25</v>
      </c>
      <c r="H22" s="19"/>
      <c r="I22" s="15" t="str">
        <f>IFERROR(IF(VLOOKUP(E22,'[1]緯度経度&amp;提供可能時間'!$B:$D,2,FALSE)&lt;&gt;0,VLOOKUP(E22,'[1]緯度経度&amp;提供可能時間'!$B:$D,2,FALSE),""),"")</f>
        <v>34.471893</v>
      </c>
      <c r="J22" s="15" t="str">
        <f>IFERROR(IF(VLOOKUP(E22,'[1]緯度経度&amp;提供可能時間'!$B:$D,3,FALSE)&lt;&gt;0,VLOOKUP(E22,'[1]緯度経度&amp;提供可能時間'!$B:$D,3,FALSE),""),"")</f>
        <v>132.482725</v>
      </c>
      <c r="K22" s="14" t="str">
        <f>[1]貼付シート!M24&amp;[1]貼付シート!N24&amp;" "&amp;[1]貼付シート!O24</f>
        <v>1階 事務室窓口横</v>
      </c>
      <c r="L22" s="14" t="str">
        <f>IF([1]貼付シート!AI24="","",[1]貼付シート!AI24)</f>
        <v>佐東公民館</v>
      </c>
      <c r="M22" s="19"/>
      <c r="N22" s="19"/>
      <c r="O22" s="14" t="str">
        <f>IF([1]貼付シート!I24="","",[1]貼付シート!I24)</f>
        <v>公益財団法人　　　　　　広島市文化財団</v>
      </c>
      <c r="P22" s="14" t="str">
        <f>IFERROR(IF(VLOOKUP($E22,'[1]緯度経度&amp;提供可能時間'!$B:$H,4,FALSE)&lt;&gt;0,VLOOKUP($E22,'[1]緯度経度&amp;提供可能時間'!$B:$H,4,FALSE),""),"")</f>
        <v>月水木金土日</v>
      </c>
      <c r="Q22" s="16" t="str">
        <f>IFERROR(IF(VLOOKUP($E22,'[1]緯度経度&amp;提供可能時間'!$B:$H,5,FALSE)&lt;&gt;"",VLOOKUP($E22,'[1]緯度経度&amp;提供可能時間'!$B:$H,5,FALSE),""),"")</f>
        <v>8:30</v>
      </c>
      <c r="R22" s="14" t="str">
        <f>IFERROR(IF(VLOOKUP($E22,'[1]緯度経度&amp;提供可能時間'!$B:$H,6,FALSE)&lt;&gt;"",VLOOKUP($E22,'[1]緯度経度&amp;提供可能時間'!$B:$H,6,FALSE),""),"")</f>
        <v>22:00</v>
      </c>
      <c r="S22" s="17" t="str">
        <f>VLOOKUP(E22,[1]貼付シート!$G:$AE,24,FALSE)&amp;" " &amp;VLOOKUP(E22,[1]貼付シート!$G:$AE,25,FALSE)</f>
        <v>平日：8:30～22:00（火曜日を除く。） 土曜：8:30～22:00　／　日曜：8:30～22:00　／　祝日：×</v>
      </c>
      <c r="T22" s="14"/>
      <c r="U22" s="14"/>
      <c r="V22" s="14"/>
    </row>
    <row r="23" spans="1:22" x14ac:dyDescent="0.15">
      <c r="A23" s="12" t="str">
        <f t="shared" si="0"/>
        <v>341002</v>
      </c>
      <c r="B23" s="12">
        <f t="shared" si="2"/>
        <v>22</v>
      </c>
      <c r="C23" s="12" t="str">
        <f t="shared" si="1"/>
        <v>広島県</v>
      </c>
      <c r="D23" s="12" t="str">
        <f t="shared" si="3"/>
        <v>広島市</v>
      </c>
      <c r="E23" s="13" t="str">
        <f>IF([1]貼付シート!G25="","",[1]貼付シート!G25)</f>
        <v>鈴が峰公民館</v>
      </c>
      <c r="F23" s="14"/>
      <c r="G23" s="14" t="str">
        <f>IF([1]貼付シート!J25="","",[1]貼付シート!J25)</f>
        <v>広島市西区鈴が峰町44-1</v>
      </c>
      <c r="H23" s="19"/>
      <c r="I23" s="15" t="str">
        <f>IFERROR(IF(VLOOKUP(E23,'[1]緯度経度&amp;提供可能時間'!$B:$D,2,FALSE)&lt;&gt;0,VLOOKUP(E23,'[1]緯度経度&amp;提供可能時間'!$B:$D,2,FALSE),""),"")</f>
        <v>34.379925</v>
      </c>
      <c r="J23" s="15" t="str">
        <f>IFERROR(IF(VLOOKUP(E23,'[1]緯度経度&amp;提供可能時間'!$B:$D,3,FALSE)&lt;&gt;0,VLOOKUP(E23,'[1]緯度経度&amp;提供可能時間'!$B:$D,3,FALSE),""),"")</f>
        <v>132.388529</v>
      </c>
      <c r="K23" s="14" t="str">
        <f>[1]貼付シート!M25&amp;[1]貼付シート!N25&amp;" "&amp;[1]貼付シート!O25</f>
        <v>1階 本館西側事務室前</v>
      </c>
      <c r="L23" s="14" t="str">
        <f>IF([1]貼付シート!AI25="","",[1]貼付シート!AI25)</f>
        <v>鈴が峰公民館</v>
      </c>
      <c r="M23" s="19"/>
      <c r="N23" s="19"/>
      <c r="O23" s="14" t="str">
        <f>IF([1]貼付シート!I25="","",[1]貼付シート!I25)</f>
        <v>公益財団法人　　　　　　広島市文化財団</v>
      </c>
      <c r="P23" s="14" t="str">
        <f>IFERROR(IF(VLOOKUP($E23,'[1]緯度経度&amp;提供可能時間'!$B:$H,4,FALSE)&lt;&gt;0,VLOOKUP($E23,'[1]緯度経度&amp;提供可能時間'!$B:$H,4,FALSE),""),"")</f>
        <v>月水木金土日</v>
      </c>
      <c r="Q23" s="16" t="str">
        <f>IFERROR(IF(VLOOKUP($E23,'[1]緯度経度&amp;提供可能時間'!$B:$H,5,FALSE)&lt;&gt;"",VLOOKUP($E23,'[1]緯度経度&amp;提供可能時間'!$B:$H,5,FALSE),""),"")</f>
        <v>8:30</v>
      </c>
      <c r="R23" s="14" t="str">
        <f>IFERROR(IF(VLOOKUP($E23,'[1]緯度経度&amp;提供可能時間'!$B:$H,6,FALSE)&lt;&gt;"",VLOOKUP($E23,'[1]緯度経度&amp;提供可能時間'!$B:$H,6,FALSE),""),"")</f>
        <v>22:00</v>
      </c>
      <c r="S23" s="17" t="str">
        <f>VLOOKUP(E23,[1]貼付シート!$G:$AE,24,FALSE)&amp;" " &amp;VLOOKUP(E23,[1]貼付シート!$G:$AE,25,FALSE)</f>
        <v>平日：8:30～22:00（火曜日を除く。） 土曜：8:30～22:00　／　日曜：8:30～22:00　／　祝日：×</v>
      </c>
      <c r="T23" s="14"/>
      <c r="U23" s="14"/>
      <c r="V23" s="14"/>
    </row>
    <row r="24" spans="1:22" x14ac:dyDescent="0.15">
      <c r="A24" s="12" t="str">
        <f t="shared" si="0"/>
        <v>341002</v>
      </c>
      <c r="B24" s="12">
        <f t="shared" si="2"/>
        <v>23</v>
      </c>
      <c r="C24" s="12" t="str">
        <f t="shared" si="1"/>
        <v>広島県</v>
      </c>
      <c r="D24" s="12" t="str">
        <f t="shared" si="3"/>
        <v>広島市</v>
      </c>
      <c r="E24" s="13" t="str">
        <f>IF([1]貼付シート!G26="","",[1]貼付シート!G26)</f>
        <v>竹屋公民館</v>
      </c>
      <c r="F24" s="14"/>
      <c r="G24" s="14" t="str">
        <f>IF([1]貼付シート!J26="","",[1]貼付シート!J26)</f>
        <v>広島市中区宝町3-15</v>
      </c>
      <c r="H24" s="19"/>
      <c r="I24" s="15" t="str">
        <f>IFERROR(IF(VLOOKUP(E24,'[1]緯度経度&amp;提供可能時間'!$B:$D,2,FALSE)&lt;&gt;0,VLOOKUP(E24,'[1]緯度経度&amp;提供可能時間'!$B:$D,2,FALSE),""),"")</f>
        <v>34.385510</v>
      </c>
      <c r="J24" s="15" t="str">
        <f>IFERROR(IF(VLOOKUP(E24,'[1]緯度経度&amp;提供可能時間'!$B:$D,3,FALSE)&lt;&gt;0,VLOOKUP(E24,'[1]緯度経度&amp;提供可能時間'!$B:$D,3,FALSE),""),"")</f>
        <v>132.463300</v>
      </c>
      <c r="K24" s="14" t="str">
        <f>[1]貼付シート!M26&amp;[1]貼付シート!N26&amp;" "&amp;[1]貼付シート!O26</f>
        <v>1階 ロビー</v>
      </c>
      <c r="L24" s="14" t="str">
        <f>IF([1]貼付シート!AI26="","",[1]貼付シート!AI26)</f>
        <v>竹屋公民館</v>
      </c>
      <c r="M24" s="19"/>
      <c r="N24" s="19"/>
      <c r="O24" s="14" t="str">
        <f>IF([1]貼付シート!I26="","",[1]貼付シート!I26)</f>
        <v>公益財団法人　　　　　　広島市文化財団</v>
      </c>
      <c r="P24" s="14" t="str">
        <f>IFERROR(IF(VLOOKUP($E24,'[1]緯度経度&amp;提供可能時間'!$B:$H,4,FALSE)&lt;&gt;0,VLOOKUP($E24,'[1]緯度経度&amp;提供可能時間'!$B:$H,4,FALSE),""),"")</f>
        <v>月水木金土日</v>
      </c>
      <c r="Q24" s="16" t="str">
        <f>IFERROR(IF(VLOOKUP($E24,'[1]緯度経度&amp;提供可能時間'!$B:$H,5,FALSE)&lt;&gt;"",VLOOKUP($E24,'[1]緯度経度&amp;提供可能時間'!$B:$H,5,FALSE),""),"")</f>
        <v>8:30</v>
      </c>
      <c r="R24" s="14" t="str">
        <f>IFERROR(IF(VLOOKUP($E24,'[1]緯度経度&amp;提供可能時間'!$B:$H,6,FALSE)&lt;&gt;"",VLOOKUP($E24,'[1]緯度経度&amp;提供可能時間'!$B:$H,6,FALSE),""),"")</f>
        <v>22:00</v>
      </c>
      <c r="S24" s="17" t="str">
        <f>VLOOKUP(E24,[1]貼付シート!$G:$AE,24,FALSE)&amp;" " &amp;VLOOKUP(E24,[1]貼付シート!$G:$AE,25,FALSE)</f>
        <v>平日：8:30～22:00（火曜日を除く。） 土曜：8:30～22:00　／　日曜：8:30～22:00　／　祝日：×</v>
      </c>
      <c r="T24" s="14"/>
      <c r="U24" s="14"/>
      <c r="V24" s="14"/>
    </row>
    <row r="25" spans="1:22" x14ac:dyDescent="0.15">
      <c r="A25" s="12" t="str">
        <f t="shared" si="0"/>
        <v>341002</v>
      </c>
      <c r="B25" s="12">
        <f t="shared" si="2"/>
        <v>24</v>
      </c>
      <c r="C25" s="12" t="str">
        <f t="shared" si="1"/>
        <v>広島県</v>
      </c>
      <c r="D25" s="12" t="str">
        <f t="shared" si="3"/>
        <v>広島市</v>
      </c>
      <c r="E25" s="13" t="str">
        <f>IF([1]貼付シート!G27="","",[1]貼付シート!G27)</f>
        <v>東野公民館</v>
      </c>
      <c r="F25" s="14"/>
      <c r="G25" s="14" t="str">
        <f>IF([1]貼付シート!J27="","",[1]貼付シート!J27)</f>
        <v>広島市安佐南区東野2-22-7</v>
      </c>
      <c r="H25" s="19"/>
      <c r="I25" s="15" t="str">
        <f>IFERROR(IF(VLOOKUP(E25,'[1]緯度経度&amp;提供可能時間'!$B:$D,2,FALSE)&lt;&gt;0,VLOOKUP(E25,'[1]緯度経度&amp;提供可能時間'!$B:$D,2,FALSE),""),"")</f>
        <v>34.448101</v>
      </c>
      <c r="J25" s="15" t="str">
        <f>IFERROR(IF(VLOOKUP(E25,'[1]緯度経度&amp;提供可能時間'!$B:$D,3,FALSE)&lt;&gt;0,VLOOKUP(E25,'[1]緯度経度&amp;提供可能時間'!$B:$D,3,FALSE),""),"")</f>
        <v>132.484340</v>
      </c>
      <c r="K25" s="14" t="str">
        <f>[1]貼付シート!M27&amp;[1]貼付シート!N27&amp;" "&amp;[1]貼付シート!O27</f>
        <v>1階 正面玄関横</v>
      </c>
      <c r="L25" s="14" t="str">
        <f>IF([1]貼付シート!AI27="","",[1]貼付シート!AI27)</f>
        <v>東野公民館</v>
      </c>
      <c r="M25" s="19"/>
      <c r="N25" s="19"/>
      <c r="O25" s="14" t="str">
        <f>IF([1]貼付シート!I27="","",[1]貼付シート!I27)</f>
        <v>公益財団法人　　　　　　広島市文化財団</v>
      </c>
      <c r="P25" s="14" t="str">
        <f>IFERROR(IF(VLOOKUP($E25,'[1]緯度経度&amp;提供可能時間'!$B:$H,4,FALSE)&lt;&gt;0,VLOOKUP($E25,'[1]緯度経度&amp;提供可能時間'!$B:$H,4,FALSE),""),"")</f>
        <v>月水木金土日</v>
      </c>
      <c r="Q25" s="16" t="str">
        <f>IFERROR(IF(VLOOKUP($E25,'[1]緯度経度&amp;提供可能時間'!$B:$H,5,FALSE)&lt;&gt;"",VLOOKUP($E25,'[1]緯度経度&amp;提供可能時間'!$B:$H,5,FALSE),""),"")</f>
        <v>8:30</v>
      </c>
      <c r="R25" s="14" t="str">
        <f>IFERROR(IF(VLOOKUP($E25,'[1]緯度経度&amp;提供可能時間'!$B:$H,6,FALSE)&lt;&gt;"",VLOOKUP($E25,'[1]緯度経度&amp;提供可能時間'!$B:$H,6,FALSE),""),"")</f>
        <v>22:00</v>
      </c>
      <c r="S25" s="17" t="str">
        <f>VLOOKUP(E25,[1]貼付シート!$G:$AE,24,FALSE)&amp;" " &amp;VLOOKUP(E25,[1]貼付シート!$G:$AE,25,FALSE)</f>
        <v>平日：8:30～22:00（火曜日を除く。） 土曜：8:30～22:00　／　日曜：8:30～22:00　／　祝日：×</v>
      </c>
      <c r="T25" s="14"/>
      <c r="U25" s="14"/>
      <c r="V25" s="14"/>
    </row>
    <row r="26" spans="1:22" x14ac:dyDescent="0.15">
      <c r="A26" s="12" t="str">
        <f t="shared" si="0"/>
        <v>341002</v>
      </c>
      <c r="B26" s="12">
        <f t="shared" si="2"/>
        <v>25</v>
      </c>
      <c r="C26" s="12" t="str">
        <f t="shared" si="1"/>
        <v>広島県</v>
      </c>
      <c r="D26" s="12" t="str">
        <f t="shared" si="3"/>
        <v>広島市</v>
      </c>
      <c r="E26" s="13" t="str">
        <f>IF([1]貼付シート!G28="","",[1]貼付シート!G28)</f>
        <v>舟入公民館</v>
      </c>
      <c r="F26" s="14"/>
      <c r="G26" s="14" t="str">
        <f>IF([1]貼付シート!J28="","",[1]貼付シート!J28)</f>
        <v>広島市中区舟入川口町2-8</v>
      </c>
      <c r="H26" s="19"/>
      <c r="I26" s="15" t="str">
        <f>IFERROR(IF(VLOOKUP(E26,'[1]緯度経度&amp;提供可能時間'!$B:$D,2,FALSE)&lt;&gt;0,VLOOKUP(E26,'[1]緯度経度&amp;提供可能時間'!$B:$D,2,FALSE),""),"")</f>
        <v>34.381103</v>
      </c>
      <c r="J26" s="15" t="str">
        <f>IFERROR(IF(VLOOKUP(E26,'[1]緯度経度&amp;提供可能時間'!$B:$D,3,FALSE)&lt;&gt;0,VLOOKUP(E26,'[1]緯度経度&amp;提供可能時間'!$B:$D,3,FALSE),""),"")</f>
        <v>132.443751</v>
      </c>
      <c r="K26" s="14" t="str">
        <f>[1]貼付シート!M28&amp;[1]貼付シート!N28&amp;" "&amp;[1]貼付シート!O28</f>
        <v>1階 ロビー 事務室前</v>
      </c>
      <c r="L26" s="14" t="str">
        <f>IF([1]貼付シート!AI28="","",[1]貼付シート!AI28)</f>
        <v>舟入公民館</v>
      </c>
      <c r="M26" s="19"/>
      <c r="N26" s="19"/>
      <c r="O26" s="14" t="str">
        <f>IF([1]貼付シート!I28="","",[1]貼付シート!I28)</f>
        <v>公益財団法人　　　　　　広島市文化財団</v>
      </c>
      <c r="P26" s="14" t="str">
        <f>IFERROR(IF(VLOOKUP($E26,'[1]緯度経度&amp;提供可能時間'!$B:$H,4,FALSE)&lt;&gt;0,VLOOKUP($E26,'[1]緯度経度&amp;提供可能時間'!$B:$H,4,FALSE),""),"")</f>
        <v>月水木金土日</v>
      </c>
      <c r="Q26" s="16" t="str">
        <f>IFERROR(IF(VLOOKUP($E26,'[1]緯度経度&amp;提供可能時間'!$B:$H,5,FALSE)&lt;&gt;"",VLOOKUP($E26,'[1]緯度経度&amp;提供可能時間'!$B:$H,5,FALSE),""),"")</f>
        <v>8:30</v>
      </c>
      <c r="R26" s="14" t="str">
        <f>IFERROR(IF(VLOOKUP($E26,'[1]緯度経度&amp;提供可能時間'!$B:$H,6,FALSE)&lt;&gt;"",VLOOKUP($E26,'[1]緯度経度&amp;提供可能時間'!$B:$H,6,FALSE),""),"")</f>
        <v>22:00</v>
      </c>
      <c r="S26" s="17" t="str">
        <f>VLOOKUP(E26,[1]貼付シート!$G:$AE,24,FALSE)&amp;" " &amp;VLOOKUP(E26,[1]貼付シート!$G:$AE,25,FALSE)</f>
        <v>平日：8:30～22:00（火曜日を除く。） 土曜：8:30～22:00　／　日曜：8:30～22:00　／　祝日：×</v>
      </c>
      <c r="T26" s="14"/>
      <c r="U26" s="14"/>
      <c r="V26" s="14"/>
    </row>
    <row r="27" spans="1:22" x14ac:dyDescent="0.15">
      <c r="A27" s="12" t="str">
        <f t="shared" si="0"/>
        <v>341002</v>
      </c>
      <c r="B27" s="12">
        <f t="shared" si="2"/>
        <v>26</v>
      </c>
      <c r="C27" s="12" t="str">
        <f t="shared" si="1"/>
        <v>広島県</v>
      </c>
      <c r="D27" s="12" t="str">
        <f t="shared" si="3"/>
        <v>広島市</v>
      </c>
      <c r="E27" s="13" t="str">
        <f>IF([1]貼付シート!G29="","",[1]貼付シート!G29)</f>
        <v>船越公民館</v>
      </c>
      <c r="F27" s="14"/>
      <c r="G27" s="14" t="str">
        <f>IF([1]貼付シート!J29="","",[1]貼付シート!J29)</f>
        <v>広島市安芸区船越5-22-23</v>
      </c>
      <c r="H27" s="19"/>
      <c r="I27" s="15" t="str">
        <f>IFERROR(IF(VLOOKUP(E27,'[1]緯度経度&amp;提供可能時間'!$B:$D,2,FALSE)&lt;&gt;0,VLOOKUP(E27,'[1]緯度経度&amp;提供可能時間'!$B:$D,2,FALSE),""),"")</f>
        <v>34.373887</v>
      </c>
      <c r="J27" s="15" t="str">
        <f>IFERROR(IF(VLOOKUP(E27,'[1]緯度経度&amp;提供可能時間'!$B:$D,3,FALSE)&lt;&gt;0,VLOOKUP(E27,'[1]緯度経度&amp;提供可能時間'!$B:$D,3,FALSE),""),"")</f>
        <v>132.526078</v>
      </c>
      <c r="K27" s="14" t="str">
        <f>[1]貼付シート!M29&amp;[1]貼付シート!N29&amp;" "&amp;[1]貼付シート!O29</f>
        <v>1階 ロビー</v>
      </c>
      <c r="L27" s="14" t="str">
        <f>IF([1]貼付シート!AI29="","",[1]貼付シート!AI29)</f>
        <v>船越公民館</v>
      </c>
      <c r="M27" s="19"/>
      <c r="N27" s="19"/>
      <c r="O27" s="14" t="str">
        <f>IF([1]貼付シート!I29="","",[1]貼付シート!I29)</f>
        <v>公益財団法人　　　　　　広島市文化財団</v>
      </c>
      <c r="P27" s="14" t="str">
        <f>IFERROR(IF(VLOOKUP($E27,'[1]緯度経度&amp;提供可能時間'!$B:$H,4,FALSE)&lt;&gt;0,VLOOKUP($E27,'[1]緯度経度&amp;提供可能時間'!$B:$H,4,FALSE),""),"")</f>
        <v>月水木金土日</v>
      </c>
      <c r="Q27" s="16" t="str">
        <f>IFERROR(IF(VLOOKUP($E27,'[1]緯度経度&amp;提供可能時間'!$B:$H,5,FALSE)&lt;&gt;"",VLOOKUP($E27,'[1]緯度経度&amp;提供可能時間'!$B:$H,5,FALSE),""),"")</f>
        <v>8:30</v>
      </c>
      <c r="R27" s="14" t="str">
        <f>IFERROR(IF(VLOOKUP($E27,'[1]緯度経度&amp;提供可能時間'!$B:$H,6,FALSE)&lt;&gt;"",VLOOKUP($E27,'[1]緯度経度&amp;提供可能時間'!$B:$H,6,FALSE),""),"")</f>
        <v>22:00</v>
      </c>
      <c r="S27" s="17" t="str">
        <f>VLOOKUP(E27,[1]貼付シート!$G:$AE,24,FALSE)&amp;" " &amp;VLOOKUP(E27,[1]貼付シート!$G:$AE,25,FALSE)</f>
        <v>平日：8:30～22:00（火曜日を除く。） 土曜：8:30～22:00　／　日曜：8:30～22:00　／　祝日：×</v>
      </c>
      <c r="T27" s="14"/>
      <c r="U27" s="14"/>
      <c r="V27" s="14"/>
    </row>
    <row r="28" spans="1:22" x14ac:dyDescent="0.15">
      <c r="A28" s="12" t="str">
        <f t="shared" si="0"/>
        <v>341002</v>
      </c>
      <c r="B28" s="12">
        <f t="shared" si="2"/>
        <v>27</v>
      </c>
      <c r="C28" s="12" t="str">
        <f t="shared" si="1"/>
        <v>広島県</v>
      </c>
      <c r="D28" s="12" t="str">
        <f t="shared" si="3"/>
        <v>広島市</v>
      </c>
      <c r="E28" s="13" t="str">
        <f>IF([1]貼付シート!G30="","",[1]貼付シート!G30)</f>
        <v>古市公民館</v>
      </c>
      <c r="F28" s="14"/>
      <c r="G28" s="14" t="str">
        <f>IF([1]貼付シート!J30="","",[1]貼付シート!J30)</f>
        <v>広島市安佐南区古市3-24-8</v>
      </c>
      <c r="H28" s="19"/>
      <c r="I28" s="15" t="str">
        <f>IFERROR(IF(VLOOKUP(E28,'[1]緯度経度&amp;提供可能時間'!$B:$D,2,FALSE)&lt;&gt;0,VLOOKUP(E28,'[1]緯度経度&amp;提供可能時間'!$B:$D,2,FALSE),""),"")</f>
        <v>34.456320</v>
      </c>
      <c r="J28" s="15" t="str">
        <f>IFERROR(IF(VLOOKUP(E28,'[1]緯度経度&amp;提供可能時間'!$B:$D,3,FALSE)&lt;&gt;0,VLOOKUP(E28,'[1]緯度経度&amp;提供可能時間'!$B:$D,3,FALSE),""),"")</f>
        <v>132.469817</v>
      </c>
      <c r="K28" s="14" t="str">
        <f>[1]貼付シート!M30&amp;[1]貼付シート!N30&amp;" "&amp;[1]貼付シート!O30</f>
        <v>1階 事務室前ロビー</v>
      </c>
      <c r="L28" s="14" t="str">
        <f>IF([1]貼付シート!AI30="","",[1]貼付シート!AI30)</f>
        <v>古市公民館</v>
      </c>
      <c r="M28" s="19"/>
      <c r="N28" s="19"/>
      <c r="O28" s="14" t="str">
        <f>IF([1]貼付シート!I30="","",[1]貼付シート!I30)</f>
        <v>公益財団法人　　　　　　広島市文化財団</v>
      </c>
      <c r="P28" s="14" t="str">
        <f>IFERROR(IF(VLOOKUP($E28,'[1]緯度経度&amp;提供可能時間'!$B:$H,4,FALSE)&lt;&gt;0,VLOOKUP($E28,'[1]緯度経度&amp;提供可能時間'!$B:$H,4,FALSE),""),"")</f>
        <v>月水木金土日</v>
      </c>
      <c r="Q28" s="16" t="str">
        <f>IFERROR(IF(VLOOKUP($E28,'[1]緯度経度&amp;提供可能時間'!$B:$H,5,FALSE)&lt;&gt;"",VLOOKUP($E28,'[1]緯度経度&amp;提供可能時間'!$B:$H,5,FALSE),""),"")</f>
        <v>8:30</v>
      </c>
      <c r="R28" s="14" t="str">
        <f>IFERROR(IF(VLOOKUP($E28,'[1]緯度経度&amp;提供可能時間'!$B:$H,6,FALSE)&lt;&gt;"",VLOOKUP($E28,'[1]緯度経度&amp;提供可能時間'!$B:$H,6,FALSE),""),"")</f>
        <v>22:00</v>
      </c>
      <c r="S28" s="17" t="str">
        <f>VLOOKUP(E28,[1]貼付シート!$G:$AE,24,FALSE)&amp;" " &amp;VLOOKUP(E28,[1]貼付シート!$G:$AE,25,FALSE)</f>
        <v>平日：8:30～22:00（火曜日を除く。） 土曜：8:30～22:00　／　日曜：8:30～22:00　／　祝日：×</v>
      </c>
      <c r="T28" s="14"/>
      <c r="U28" s="14"/>
      <c r="V28" s="14"/>
    </row>
    <row r="29" spans="1:22" x14ac:dyDescent="0.15">
      <c r="A29" s="12" t="str">
        <f t="shared" si="0"/>
        <v>341002</v>
      </c>
      <c r="B29" s="12">
        <f t="shared" si="2"/>
        <v>28</v>
      </c>
      <c r="C29" s="12" t="str">
        <f t="shared" si="1"/>
        <v>広島県</v>
      </c>
      <c r="D29" s="12" t="str">
        <f t="shared" si="3"/>
        <v>広島市</v>
      </c>
      <c r="E29" s="13" t="str">
        <f>IF([1]貼付シート!G31="","",[1]貼付シート!G31)</f>
        <v>古田公民館</v>
      </c>
      <c r="F29" s="14"/>
      <c r="G29" s="14" t="str">
        <f>IF([1]貼付シート!J31="","",[1]貼付シート!J31)</f>
        <v>広島市西区古江西町19-15</v>
      </c>
      <c r="H29" s="19"/>
      <c r="I29" s="15" t="str">
        <f>IFERROR(IF(VLOOKUP(E29,'[1]緯度経度&amp;提供可能時間'!$B:$D,2,FALSE)&lt;&gt;0,VLOOKUP(E29,'[1]緯度経度&amp;提供可能時間'!$B:$D,2,FALSE),""),"")</f>
        <v>34.385491</v>
      </c>
      <c r="J29" s="15" t="str">
        <f>IFERROR(IF(VLOOKUP(E29,'[1]緯度経度&amp;提供可能時間'!$B:$D,3,FALSE)&lt;&gt;0,VLOOKUP(E29,'[1]緯度経度&amp;提供可能時間'!$B:$D,3,FALSE),""),"")</f>
        <v>132.408003</v>
      </c>
      <c r="K29" s="14" t="str">
        <f>[1]貼付シート!M31&amp;[1]貼付シート!N31&amp;" "&amp;[1]貼付シート!O31</f>
        <v>1階 ロビー</v>
      </c>
      <c r="L29" s="14" t="str">
        <f>IF([1]貼付シート!AI31="","",[1]貼付シート!AI31)</f>
        <v>古田公民館</v>
      </c>
      <c r="M29" s="19"/>
      <c r="N29" s="19"/>
      <c r="O29" s="14" t="str">
        <f>IF([1]貼付シート!I31="","",[1]貼付シート!I31)</f>
        <v>公益財団法人　　　　　　広島市文化財団</v>
      </c>
      <c r="P29" s="14" t="str">
        <f>IFERROR(IF(VLOOKUP($E29,'[1]緯度経度&amp;提供可能時間'!$B:$H,4,FALSE)&lt;&gt;0,VLOOKUP($E29,'[1]緯度経度&amp;提供可能時間'!$B:$H,4,FALSE),""),"")</f>
        <v>月水木金土日</v>
      </c>
      <c r="Q29" s="16" t="str">
        <f>IFERROR(IF(VLOOKUP($E29,'[1]緯度経度&amp;提供可能時間'!$B:$H,5,FALSE)&lt;&gt;"",VLOOKUP($E29,'[1]緯度経度&amp;提供可能時間'!$B:$H,5,FALSE),""),"")</f>
        <v>8:30</v>
      </c>
      <c r="R29" s="14" t="str">
        <f>IFERROR(IF(VLOOKUP($E29,'[1]緯度経度&amp;提供可能時間'!$B:$H,6,FALSE)&lt;&gt;"",VLOOKUP($E29,'[1]緯度経度&amp;提供可能時間'!$B:$H,6,FALSE),""),"")</f>
        <v>22:00</v>
      </c>
      <c r="S29" s="17" t="str">
        <f>VLOOKUP(E29,[1]貼付シート!$G:$AE,24,FALSE)&amp;" " &amp;VLOOKUP(E29,[1]貼付シート!$G:$AE,25,FALSE)</f>
        <v>平日：8:30～22:00（火曜日を除く。） 土曜：8:30～22:00　／　日曜：8:30～22:00　／　祝日：×</v>
      </c>
      <c r="T29" s="14"/>
      <c r="U29" s="14"/>
      <c r="V29" s="14"/>
    </row>
    <row r="30" spans="1:22" x14ac:dyDescent="0.15">
      <c r="A30" s="12" t="str">
        <f t="shared" si="0"/>
        <v>341002</v>
      </c>
      <c r="B30" s="12">
        <f t="shared" si="2"/>
        <v>29</v>
      </c>
      <c r="C30" s="12" t="str">
        <f t="shared" si="1"/>
        <v>広島県</v>
      </c>
      <c r="D30" s="12" t="str">
        <f t="shared" si="3"/>
        <v>広島市</v>
      </c>
      <c r="E30" s="13" t="str">
        <f>IF([1]貼付シート!G32="","",[1]貼付シート!G32)</f>
        <v>真亀公民館</v>
      </c>
      <c r="F30" s="14"/>
      <c r="G30" s="14" t="str">
        <f>IF([1]貼付シート!J32="","",[1]貼付シート!J32)</f>
        <v>広島市安佐北区真亀1-3-27</v>
      </c>
      <c r="H30" s="19"/>
      <c r="I30" s="15" t="str">
        <f>IFERROR(IF(VLOOKUP(E30,'[1]緯度経度&amp;提供可能時間'!$B:$D,2,FALSE)&lt;&gt;0,VLOOKUP(E30,'[1]緯度経度&amp;提供可能時間'!$B:$D,2,FALSE),""),"")</f>
        <v>34.480580</v>
      </c>
      <c r="J30" s="15" t="str">
        <f>IFERROR(IF(VLOOKUP(E30,'[1]緯度経度&amp;提供可能時間'!$B:$D,3,FALSE)&lt;&gt;0,VLOOKUP(E30,'[1]緯度経度&amp;提供可能時間'!$B:$D,3,FALSE),""),"")</f>
        <v>132.520632</v>
      </c>
      <c r="K30" s="14" t="str">
        <f>[1]貼付シート!M32&amp;[1]貼付シート!N32&amp;" "&amp;[1]貼付シート!O32</f>
        <v>1階 事務室前</v>
      </c>
      <c r="L30" s="14" t="str">
        <f>IF([1]貼付シート!AI32="","",[1]貼付シート!AI32)</f>
        <v>真亀公民館</v>
      </c>
      <c r="M30" s="19"/>
      <c r="N30" s="19"/>
      <c r="O30" s="14" t="str">
        <f>IF([1]貼付シート!I32="","",[1]貼付シート!I32)</f>
        <v>公益財団法人　　　　　　広島市文化財団</v>
      </c>
      <c r="P30" s="14" t="str">
        <f>IFERROR(IF(VLOOKUP($E30,'[1]緯度経度&amp;提供可能時間'!$B:$H,4,FALSE)&lt;&gt;0,VLOOKUP($E30,'[1]緯度経度&amp;提供可能時間'!$B:$H,4,FALSE),""),"")</f>
        <v>月水木金土日</v>
      </c>
      <c r="Q30" s="16" t="str">
        <f>IFERROR(IF(VLOOKUP($E30,'[1]緯度経度&amp;提供可能時間'!$B:$H,5,FALSE)&lt;&gt;"",VLOOKUP($E30,'[1]緯度経度&amp;提供可能時間'!$B:$H,5,FALSE),""),"")</f>
        <v>8:30</v>
      </c>
      <c r="R30" s="14" t="str">
        <f>IFERROR(IF(VLOOKUP($E30,'[1]緯度経度&amp;提供可能時間'!$B:$H,6,FALSE)&lt;&gt;"",VLOOKUP($E30,'[1]緯度経度&amp;提供可能時間'!$B:$H,6,FALSE),""),"")</f>
        <v>22:00</v>
      </c>
      <c r="S30" s="17" t="str">
        <f>VLOOKUP(E30,[1]貼付シート!$G:$AE,24,FALSE)&amp;" " &amp;VLOOKUP(E30,[1]貼付シート!$G:$AE,25,FALSE)</f>
        <v>平日：8:30～22:00（火曜日を除く。） 土曜：8:30～22:00　／　日曜：8:30～22:00　／　祝日：×</v>
      </c>
      <c r="T30" s="14"/>
      <c r="U30" s="14"/>
      <c r="V30" s="14"/>
    </row>
    <row r="31" spans="1:22" x14ac:dyDescent="0.15">
      <c r="A31" s="12" t="str">
        <f t="shared" si="0"/>
        <v>341002</v>
      </c>
      <c r="B31" s="12">
        <f t="shared" si="2"/>
        <v>30</v>
      </c>
      <c r="C31" s="12" t="str">
        <f t="shared" si="1"/>
        <v>広島県</v>
      </c>
      <c r="D31" s="12" t="str">
        <f t="shared" si="3"/>
        <v>広島市</v>
      </c>
      <c r="E31" s="13" t="str">
        <f>IF([1]貼付シート!G33="","",[1]貼付シート!G33)</f>
        <v>三入公民館</v>
      </c>
      <c r="F31" s="14"/>
      <c r="G31" s="14" t="str">
        <f>IF([1]貼付シート!J33="","",[1]貼付シート!J33)</f>
        <v>広島市安佐北区三入5-15-9</v>
      </c>
      <c r="H31" s="19"/>
      <c r="I31" s="15" t="str">
        <f>IFERROR(IF(VLOOKUP(E31,'[1]緯度経度&amp;提供可能時間'!$B:$D,2,FALSE)&lt;&gt;0,VLOOKUP(E31,'[1]緯度経度&amp;提供可能時間'!$B:$D,2,FALSE),""),"")</f>
        <v>34.542559</v>
      </c>
      <c r="J31" s="15" t="str">
        <f>IFERROR(IF(VLOOKUP(E31,'[1]緯度経度&amp;提供可能時間'!$B:$D,3,FALSE)&lt;&gt;0,VLOOKUP(E31,'[1]緯度経度&amp;提供可能時間'!$B:$D,3,FALSE),""),"")</f>
        <v>132.530423</v>
      </c>
      <c r="K31" s="14" t="str">
        <f>[1]貼付シート!M33&amp;[1]貼付シート!N33&amp;" "&amp;[1]貼付シート!O33</f>
        <v>1階 ロビー</v>
      </c>
      <c r="L31" s="14" t="str">
        <f>IF([1]貼付シート!AI33="","",[1]貼付シート!AI33)</f>
        <v>三入公民館</v>
      </c>
      <c r="M31" s="19"/>
      <c r="N31" s="19"/>
      <c r="O31" s="14" t="str">
        <f>IF([1]貼付シート!I33="","",[1]貼付シート!I33)</f>
        <v>公益財団法人　　　　　　広島市文化財団</v>
      </c>
      <c r="P31" s="14" t="str">
        <f>IFERROR(IF(VLOOKUP($E31,'[1]緯度経度&amp;提供可能時間'!$B:$H,4,FALSE)&lt;&gt;0,VLOOKUP($E31,'[1]緯度経度&amp;提供可能時間'!$B:$H,4,FALSE),""),"")</f>
        <v>月水木金土日</v>
      </c>
      <c r="Q31" s="16" t="str">
        <f>IFERROR(IF(VLOOKUP($E31,'[1]緯度経度&amp;提供可能時間'!$B:$H,5,FALSE)&lt;&gt;"",VLOOKUP($E31,'[1]緯度経度&amp;提供可能時間'!$B:$H,5,FALSE),""),"")</f>
        <v>8:30</v>
      </c>
      <c r="R31" s="14" t="str">
        <f>IFERROR(IF(VLOOKUP($E31,'[1]緯度経度&amp;提供可能時間'!$B:$H,6,FALSE)&lt;&gt;"",VLOOKUP($E31,'[1]緯度経度&amp;提供可能時間'!$B:$H,6,FALSE),""),"")</f>
        <v>22:00</v>
      </c>
      <c r="S31" s="17" t="str">
        <f>VLOOKUP(E31,[1]貼付シート!$G:$AE,24,FALSE)&amp;" " &amp;VLOOKUP(E31,[1]貼付シート!$G:$AE,25,FALSE)</f>
        <v>平日：8:30～22:00（火曜日を除く。） 土曜：8:30～22:00　／　日曜：8:30～22:00　／　祝日：×</v>
      </c>
      <c r="T31" s="14"/>
      <c r="U31" s="14"/>
      <c r="V31" s="14"/>
    </row>
    <row r="32" spans="1:22" x14ac:dyDescent="0.15">
      <c r="A32" s="12" t="str">
        <f t="shared" si="0"/>
        <v>341002</v>
      </c>
      <c r="B32" s="12">
        <f t="shared" si="2"/>
        <v>31</v>
      </c>
      <c r="C32" s="12" t="str">
        <f t="shared" si="1"/>
        <v>広島県</v>
      </c>
      <c r="D32" s="12" t="str">
        <f t="shared" si="3"/>
        <v>広島市</v>
      </c>
      <c r="E32" s="13" t="str">
        <f>IF([1]貼付シート!G34="","",[1]貼付シート!G34)</f>
        <v>三篠公民館</v>
      </c>
      <c r="F32" s="14"/>
      <c r="G32" s="14" t="str">
        <f>IF([1]貼付シート!J34="","",[1]貼付シート!J34)</f>
        <v>広島市西区打越町10-23</v>
      </c>
      <c r="H32" s="19"/>
      <c r="I32" s="15" t="str">
        <f>IFERROR(IF(VLOOKUP(E32,'[1]緯度経度&amp;提供可能時間'!$B:$D,2,FALSE)&lt;&gt;0,VLOOKUP(E32,'[1]緯度経度&amp;提供可能時間'!$B:$D,2,FALSE),""),"")</f>
        <v>34.411862</v>
      </c>
      <c r="J32" s="15" t="str">
        <f>IFERROR(IF(VLOOKUP(E32,'[1]緯度経度&amp;提供可能時間'!$B:$D,3,FALSE)&lt;&gt;0,VLOOKUP(E32,'[1]緯度経度&amp;提供可能時間'!$B:$D,3,FALSE),""),"")</f>
        <v>132.449707</v>
      </c>
      <c r="K32" s="14" t="str">
        <f>[1]貼付シート!M34&amp;[1]貼付シート!N34&amp;" "&amp;[1]貼付シート!O34</f>
        <v>1階 玄関横</v>
      </c>
      <c r="L32" s="14" t="str">
        <f>IF([1]貼付シート!AI34="","",[1]貼付シート!AI34)</f>
        <v>三篠公民館</v>
      </c>
      <c r="M32" s="19"/>
      <c r="N32" s="19"/>
      <c r="O32" s="14" t="str">
        <f>IF([1]貼付シート!I34="","",[1]貼付シート!I34)</f>
        <v>公益財団法人　　　　　　広島市文化財団</v>
      </c>
      <c r="P32" s="14" t="str">
        <f>IFERROR(IF(VLOOKUP($E32,'[1]緯度経度&amp;提供可能時間'!$B:$H,4,FALSE)&lt;&gt;0,VLOOKUP($E32,'[1]緯度経度&amp;提供可能時間'!$B:$H,4,FALSE),""),"")</f>
        <v>月水木金土日</v>
      </c>
      <c r="Q32" s="16" t="str">
        <f>IFERROR(IF(VLOOKUP($E32,'[1]緯度経度&amp;提供可能時間'!$B:$H,5,FALSE)&lt;&gt;"",VLOOKUP($E32,'[1]緯度経度&amp;提供可能時間'!$B:$H,5,FALSE),""),"")</f>
        <v>8:30</v>
      </c>
      <c r="R32" s="14" t="str">
        <f>IFERROR(IF(VLOOKUP($E32,'[1]緯度経度&amp;提供可能時間'!$B:$H,6,FALSE)&lt;&gt;"",VLOOKUP($E32,'[1]緯度経度&amp;提供可能時間'!$B:$H,6,FALSE),""),"")</f>
        <v>22:00</v>
      </c>
      <c r="S32" s="17" t="str">
        <f>VLOOKUP(E32,[1]貼付シート!$G:$AE,24,FALSE)&amp;" " &amp;VLOOKUP(E32,[1]貼付シート!$G:$AE,25,FALSE)</f>
        <v>平日：8:30～22:00（火曜日を除く。） 土曜：8:30～22:00　／　日曜：8:30～22:00　／　祝日：×</v>
      </c>
      <c r="T32" s="14"/>
      <c r="U32" s="14"/>
      <c r="V32" s="14"/>
    </row>
    <row r="33" spans="1:22" x14ac:dyDescent="0.15">
      <c r="A33" s="12" t="str">
        <f t="shared" si="0"/>
        <v>341002</v>
      </c>
      <c r="B33" s="12">
        <f t="shared" si="2"/>
        <v>32</v>
      </c>
      <c r="C33" s="12" t="str">
        <f t="shared" si="1"/>
        <v>広島県</v>
      </c>
      <c r="D33" s="12" t="str">
        <f t="shared" si="3"/>
        <v>広島市</v>
      </c>
      <c r="E33" s="13" t="str">
        <f>IF([1]貼付シート!G35="","",[1]貼付シート!G35)</f>
        <v>美鈴が丘公民館</v>
      </c>
      <c r="F33" s="14"/>
      <c r="G33" s="14" t="str">
        <f>IF([1]貼付シート!J35="","",[1]貼付シート!J35)</f>
        <v>広島市佐伯区美鈴が丘南3-1-9</v>
      </c>
      <c r="H33" s="19"/>
      <c r="I33" s="15" t="str">
        <f>IFERROR(IF(VLOOKUP(E33,'[1]緯度経度&amp;提供可能時間'!$B:$D,2,FALSE)&lt;&gt;0,VLOOKUP(E33,'[1]緯度経度&amp;提供可能時間'!$B:$D,2,FALSE),""),"")</f>
        <v>34.391978</v>
      </c>
      <c r="J33" s="15" t="str">
        <f>IFERROR(IF(VLOOKUP(E33,'[1]緯度経度&amp;提供可能時間'!$B:$D,3,FALSE)&lt;&gt;0,VLOOKUP(E33,'[1]緯度経度&amp;提供可能時間'!$B:$D,3,FALSE),""),"")</f>
        <v>132.385231</v>
      </c>
      <c r="K33" s="14" t="str">
        <f>[1]貼付シート!M35&amp;[1]貼付シート!N35&amp;" "&amp;[1]貼付シート!O35</f>
        <v>1階 玄関</v>
      </c>
      <c r="L33" s="14" t="str">
        <f>IF([1]貼付シート!AI35="","",[1]貼付シート!AI35)</f>
        <v>美鈴が丘公民館</v>
      </c>
      <c r="M33" s="19"/>
      <c r="N33" s="19"/>
      <c r="O33" s="14" t="str">
        <f>IF([1]貼付シート!I35="","",[1]貼付シート!I35)</f>
        <v>公益財団法人　　　　　　広島市文化財団</v>
      </c>
      <c r="P33" s="14" t="str">
        <f>IFERROR(IF(VLOOKUP($E33,'[1]緯度経度&amp;提供可能時間'!$B:$H,4,FALSE)&lt;&gt;0,VLOOKUP($E33,'[1]緯度経度&amp;提供可能時間'!$B:$H,4,FALSE),""),"")</f>
        <v>月水木金土日</v>
      </c>
      <c r="Q33" s="16" t="str">
        <f>IFERROR(IF(VLOOKUP($E33,'[1]緯度経度&amp;提供可能時間'!$B:$H,5,FALSE)&lt;&gt;"",VLOOKUP($E33,'[1]緯度経度&amp;提供可能時間'!$B:$H,5,FALSE),""),"")</f>
        <v>8:30</v>
      </c>
      <c r="R33" s="14" t="str">
        <f>IFERROR(IF(VLOOKUP($E33,'[1]緯度経度&amp;提供可能時間'!$B:$H,6,FALSE)&lt;&gt;"",VLOOKUP($E33,'[1]緯度経度&amp;提供可能時間'!$B:$H,6,FALSE),""),"")</f>
        <v>22:00</v>
      </c>
      <c r="S33" s="17" t="str">
        <f>VLOOKUP(E33,[1]貼付シート!$G:$AE,24,FALSE)&amp;" " &amp;VLOOKUP(E33,[1]貼付シート!$G:$AE,25,FALSE)</f>
        <v>平日：8:30～22:00（火曜日を除く。） 土曜：8:30～22:00　／　日曜：8:30～22:00　／　祝日：×</v>
      </c>
      <c r="T33" s="14"/>
      <c r="U33" s="14"/>
      <c r="V33" s="14"/>
    </row>
    <row r="34" spans="1:22" x14ac:dyDescent="0.15">
      <c r="A34" s="12" t="str">
        <f t="shared" si="0"/>
        <v>341002</v>
      </c>
      <c r="B34" s="12">
        <f t="shared" si="2"/>
        <v>33</v>
      </c>
      <c r="C34" s="12" t="str">
        <f t="shared" si="1"/>
        <v>広島県</v>
      </c>
      <c r="D34" s="12" t="str">
        <f t="shared" si="3"/>
        <v>広島市</v>
      </c>
      <c r="E34" s="13" t="str">
        <f>IF([1]貼付シート!G36="","",[1]貼付シート!G36)</f>
        <v>八幡東公民館</v>
      </c>
      <c r="F34" s="14"/>
      <c r="G34" s="14" t="str">
        <f>IF([1]貼付シート!J36="","",[1]貼付シート!J36)</f>
        <v>広島市佐伯区八幡東2-6-19</v>
      </c>
      <c r="H34" s="19"/>
      <c r="I34" s="15" t="str">
        <f>IFERROR(IF(VLOOKUP(E34,'[1]緯度経度&amp;提供可能時間'!$B:$D,2,FALSE)&lt;&gt;0,VLOOKUP(E34,'[1]緯度経度&amp;提供可能時間'!$B:$D,2,FALSE),""),"")</f>
        <v>34.390723</v>
      </c>
      <c r="J34" s="15" t="str">
        <f>IFERROR(IF(VLOOKUP(E34,'[1]緯度経度&amp;提供可能時間'!$B:$D,3,FALSE)&lt;&gt;0,VLOOKUP(E34,'[1]緯度経度&amp;提供可能時間'!$B:$D,3,FALSE),""),"")</f>
        <v>132.363131</v>
      </c>
      <c r="K34" s="14" t="str">
        <f>[1]貼付シート!M36&amp;[1]貼付シート!N36&amp;" "&amp;[1]貼付シート!O36</f>
        <v>1階 南東側図書室内</v>
      </c>
      <c r="L34" s="14" t="str">
        <f>IF([1]貼付シート!AI36="","",[1]貼付シート!AI36)</f>
        <v>八幡東公民館</v>
      </c>
      <c r="M34" s="19"/>
      <c r="N34" s="19"/>
      <c r="O34" s="14" t="str">
        <f>IF([1]貼付シート!I36="","",[1]貼付シート!I36)</f>
        <v>公益財団法人　　　　　　広島市文化財団</v>
      </c>
      <c r="P34" s="14" t="str">
        <f>IFERROR(IF(VLOOKUP($E34,'[1]緯度経度&amp;提供可能時間'!$B:$H,4,FALSE)&lt;&gt;0,VLOOKUP($E34,'[1]緯度経度&amp;提供可能時間'!$B:$H,4,FALSE),""),"")</f>
        <v>月水木金土日</v>
      </c>
      <c r="Q34" s="16" t="str">
        <f>IFERROR(IF(VLOOKUP($E34,'[1]緯度経度&amp;提供可能時間'!$B:$H,5,FALSE)&lt;&gt;"",VLOOKUP($E34,'[1]緯度経度&amp;提供可能時間'!$B:$H,5,FALSE),""),"")</f>
        <v>8:30</v>
      </c>
      <c r="R34" s="14" t="str">
        <f>IFERROR(IF(VLOOKUP($E34,'[1]緯度経度&amp;提供可能時間'!$B:$H,6,FALSE)&lt;&gt;"",VLOOKUP($E34,'[1]緯度経度&amp;提供可能時間'!$B:$H,6,FALSE),""),"")</f>
        <v>22:00</v>
      </c>
      <c r="S34" s="17" t="str">
        <f>VLOOKUP(E34,[1]貼付シート!$G:$AE,24,FALSE)&amp;" " &amp;VLOOKUP(E34,[1]貼付シート!$G:$AE,25,FALSE)</f>
        <v>平日：8:30～22:00（火曜日を除く。） 土曜：8:30～22:00　／　日曜：8:30～22:00　／　祝日：×</v>
      </c>
      <c r="T34" s="14"/>
      <c r="U34" s="14"/>
      <c r="V34" s="14"/>
    </row>
    <row r="35" spans="1:22" x14ac:dyDescent="0.15">
      <c r="A35" s="12" t="str">
        <f t="shared" si="0"/>
        <v>341002</v>
      </c>
      <c r="B35" s="12">
        <f t="shared" si="2"/>
        <v>34</v>
      </c>
      <c r="C35" s="12" t="str">
        <f t="shared" si="1"/>
        <v>広島県</v>
      </c>
      <c r="D35" s="12" t="str">
        <f t="shared" si="3"/>
        <v>広島市</v>
      </c>
      <c r="E35" s="13" t="str">
        <f>IF([1]貼付シート!G37="","",[1]貼付シート!G37)</f>
        <v>吉島公民館</v>
      </c>
      <c r="F35" s="14"/>
      <c r="G35" s="14" t="str">
        <f>IF([1]貼付シート!J37="","",[1]貼付シート!J37)</f>
        <v>広島市中区吉島西3-2-10</v>
      </c>
      <c r="H35" s="19"/>
      <c r="I35" s="15" t="str">
        <f>IFERROR(IF(VLOOKUP(E35,'[1]緯度経度&amp;提供可能時間'!$B:$D,2,FALSE)&lt;&gt;0,VLOOKUP(E35,'[1]緯度経度&amp;提供可能時間'!$B:$D,2,FALSE),""),"")</f>
        <v>34.370993</v>
      </c>
      <c r="J35" s="15" t="str">
        <f>IFERROR(IF(VLOOKUP(E35,'[1]緯度経度&amp;提供可能時間'!$B:$D,3,FALSE)&lt;&gt;0,VLOOKUP(E35,'[1]緯度経度&amp;提供可能時間'!$B:$D,3,FALSE),""),"")</f>
        <v>132.446253</v>
      </c>
      <c r="K35" s="14" t="str">
        <f>[1]貼付シート!M37&amp;[1]貼付シート!N37&amp;" "&amp;[1]貼付シート!O37</f>
        <v>2階 南側事務室カウンター前</v>
      </c>
      <c r="L35" s="14" t="str">
        <f>IF([1]貼付シート!AI37="","",[1]貼付シート!AI37)</f>
        <v>吉島公民館</v>
      </c>
      <c r="M35" s="19"/>
      <c r="N35" s="19"/>
      <c r="O35" s="14" t="str">
        <f>IF([1]貼付シート!I37="","",[1]貼付シート!I37)</f>
        <v>公益財団法人　　　　　　広島市文化財団</v>
      </c>
      <c r="P35" s="14" t="str">
        <f>IFERROR(IF(VLOOKUP($E35,'[1]緯度経度&amp;提供可能時間'!$B:$H,4,FALSE)&lt;&gt;0,VLOOKUP($E35,'[1]緯度経度&amp;提供可能時間'!$B:$H,4,FALSE),""),"")</f>
        <v>月水木金土日</v>
      </c>
      <c r="Q35" s="16" t="str">
        <f>IFERROR(IF(VLOOKUP($E35,'[1]緯度経度&amp;提供可能時間'!$B:$H,5,FALSE)&lt;&gt;"",VLOOKUP($E35,'[1]緯度経度&amp;提供可能時間'!$B:$H,5,FALSE),""),"")</f>
        <v>8:30</v>
      </c>
      <c r="R35" s="14" t="str">
        <f>IFERROR(IF(VLOOKUP($E35,'[1]緯度経度&amp;提供可能時間'!$B:$H,6,FALSE)&lt;&gt;"",VLOOKUP($E35,'[1]緯度経度&amp;提供可能時間'!$B:$H,6,FALSE),""),"")</f>
        <v>22:00</v>
      </c>
      <c r="S35" s="17" t="str">
        <f>VLOOKUP(E35,[1]貼付シート!$G:$AE,24,FALSE)&amp;" " &amp;VLOOKUP(E35,[1]貼付シート!$G:$AE,25,FALSE)</f>
        <v>平日：8:30～22:00（火曜日を除く。） 土曜：8:30～22:00　／　日曜：8:30～22:00　／　祝日：×</v>
      </c>
      <c r="T35" s="14"/>
      <c r="U35" s="14"/>
      <c r="V35" s="14"/>
    </row>
    <row r="36" spans="1:22" x14ac:dyDescent="0.15">
      <c r="A36" s="12" t="str">
        <f t="shared" si="0"/>
        <v>341002</v>
      </c>
      <c r="B36" s="12">
        <f t="shared" si="2"/>
        <v>35</v>
      </c>
      <c r="C36" s="12" t="str">
        <f t="shared" si="1"/>
        <v>広島県</v>
      </c>
      <c r="D36" s="12" t="str">
        <f t="shared" si="3"/>
        <v>広島市</v>
      </c>
      <c r="E36" s="13" t="str">
        <f>IF([1]貼付シート!G38="","",[1]貼付シート!G38)</f>
        <v>早稲田公民館</v>
      </c>
      <c r="F36" s="14"/>
      <c r="G36" s="14" t="str">
        <f>IF([1]貼付シート!J38="","",[1]貼付シート!J38)</f>
        <v>広島市東区牛田東4-19-1</v>
      </c>
      <c r="H36" s="19"/>
      <c r="I36" s="15" t="str">
        <f>IFERROR(IF(VLOOKUP(E36,'[1]緯度経度&amp;提供可能時間'!$B:$D,2,FALSE)&lt;&gt;0,VLOOKUP(E36,'[1]緯度経度&amp;提供可能時間'!$B:$D,2,FALSE),""),"")</f>
        <v>34.414107</v>
      </c>
      <c r="J36" s="15" t="str">
        <f>IFERROR(IF(VLOOKUP(E36,'[1]緯度経度&amp;提供可能時間'!$B:$D,3,FALSE)&lt;&gt;0,VLOOKUP(E36,'[1]緯度経度&amp;提供可能時間'!$B:$D,3,FALSE),""),"")</f>
        <v>132.482929</v>
      </c>
      <c r="K36" s="14" t="str">
        <f>[1]貼付シート!M38&amp;[1]貼付シート!N38&amp;" "&amp;[1]貼付シート!O38</f>
        <v>1階 ホール入口</v>
      </c>
      <c r="L36" s="14" t="str">
        <f>IF([1]貼付シート!AI38="","",[1]貼付シート!AI38)</f>
        <v>早稲田公民館</v>
      </c>
      <c r="M36" s="19"/>
      <c r="N36" s="19"/>
      <c r="O36" s="14" t="str">
        <f>IF([1]貼付シート!I38="","",[1]貼付シート!I38)</f>
        <v>公益財団法人　　　　　　広島市文化財団</v>
      </c>
      <c r="P36" s="14" t="str">
        <f>IFERROR(IF(VLOOKUP($E36,'[1]緯度経度&amp;提供可能時間'!$B:$H,4,FALSE)&lt;&gt;0,VLOOKUP($E36,'[1]緯度経度&amp;提供可能時間'!$B:$H,4,FALSE),""),"")</f>
        <v>月水木金土日</v>
      </c>
      <c r="Q36" s="16" t="str">
        <f>IFERROR(IF(VLOOKUP($E36,'[1]緯度経度&amp;提供可能時間'!$B:$H,5,FALSE)&lt;&gt;"",VLOOKUP($E36,'[1]緯度経度&amp;提供可能時間'!$B:$H,5,FALSE),""),"")</f>
        <v>8:30</v>
      </c>
      <c r="R36" s="14" t="str">
        <f>IFERROR(IF(VLOOKUP($E36,'[1]緯度経度&amp;提供可能時間'!$B:$H,6,FALSE)&lt;&gt;"",VLOOKUP($E36,'[1]緯度経度&amp;提供可能時間'!$B:$H,6,FALSE),""),"")</f>
        <v>22:00</v>
      </c>
      <c r="S36" s="17" t="str">
        <f>VLOOKUP(E36,[1]貼付シート!$G:$AE,24,FALSE)&amp;" " &amp;VLOOKUP(E36,[1]貼付シート!$G:$AE,25,FALSE)</f>
        <v>平日：8:30～22:00（火曜日を除く。） 土曜：8:30～22:00　／　日曜：8:30～22:00　／　祝日：×</v>
      </c>
      <c r="T36" s="14"/>
      <c r="U36" s="14"/>
      <c r="V36" s="14"/>
    </row>
    <row r="37" spans="1:22" x14ac:dyDescent="0.15">
      <c r="A37" s="12" t="str">
        <f t="shared" si="0"/>
        <v>341002</v>
      </c>
      <c r="B37" s="12">
        <f t="shared" si="2"/>
        <v>36</v>
      </c>
      <c r="C37" s="12" t="str">
        <f t="shared" si="1"/>
        <v>広島県</v>
      </c>
      <c r="D37" s="12" t="str">
        <f t="shared" si="3"/>
        <v>広島市</v>
      </c>
      <c r="E37" s="13" t="str">
        <f>IF([1]貼付シート!G39="","",[1]貼付シート!G39)</f>
        <v>安公民館</v>
      </c>
      <c r="F37" s="14"/>
      <c r="G37" s="14" t="str">
        <f>IF([1]貼付シート!J39="","",[1]貼付シート!J39)</f>
        <v>広島市安佐南区上安2-2-46</v>
      </c>
      <c r="H37" s="19"/>
      <c r="I37" s="15" t="str">
        <f>IFERROR(IF(VLOOKUP(E37,'[1]緯度経度&amp;提供可能時間'!$B:$D,2,FALSE)&lt;&gt;0,VLOOKUP(E37,'[1]緯度経度&amp;提供可能時間'!$B:$D,2,FALSE),""),"")</f>
        <v>34.473909</v>
      </c>
      <c r="J37" s="15" t="str">
        <f>IFERROR(IF(VLOOKUP(E37,'[1]緯度経度&amp;提供可能時間'!$B:$D,3,FALSE)&lt;&gt;0,VLOOKUP(E37,'[1]緯度経度&amp;提供可能時間'!$B:$D,3,FALSE),""),"")</f>
        <v>132.446700</v>
      </c>
      <c r="K37" s="14" t="str">
        <f>[1]貼付シート!M39&amp;[1]貼付シート!N39&amp;" "&amp;[1]貼付シート!O39</f>
        <v>1階 ロビー</v>
      </c>
      <c r="L37" s="14" t="str">
        <f>IF([1]貼付シート!AI39="","",[1]貼付シート!AI39)</f>
        <v>安公民館</v>
      </c>
      <c r="M37" s="19"/>
      <c r="N37" s="19"/>
      <c r="O37" s="14" t="str">
        <f>IF([1]貼付シート!I39="","",[1]貼付シート!I39)</f>
        <v>公益財団法人　　　　　　広島市文化財団</v>
      </c>
      <c r="P37" s="14" t="str">
        <f>IFERROR(IF(VLOOKUP($E37,'[1]緯度経度&amp;提供可能時間'!$B:$H,4,FALSE)&lt;&gt;0,VLOOKUP($E37,'[1]緯度経度&amp;提供可能時間'!$B:$H,4,FALSE),""),"")</f>
        <v>月水木金土日</v>
      </c>
      <c r="Q37" s="16" t="str">
        <f>IFERROR(IF(VLOOKUP($E37,'[1]緯度経度&amp;提供可能時間'!$B:$H,5,FALSE)&lt;&gt;"",VLOOKUP($E37,'[1]緯度経度&amp;提供可能時間'!$B:$H,5,FALSE),""),"")</f>
        <v>8:30</v>
      </c>
      <c r="R37" s="14" t="str">
        <f>IFERROR(IF(VLOOKUP($E37,'[1]緯度経度&amp;提供可能時間'!$B:$H,6,FALSE)&lt;&gt;"",VLOOKUP($E37,'[1]緯度経度&amp;提供可能時間'!$B:$H,6,FALSE),""),"")</f>
        <v>22:00</v>
      </c>
      <c r="S37" s="17" t="str">
        <f>VLOOKUP(E37,[1]貼付シート!$G:$AE,24,FALSE)&amp;" " &amp;VLOOKUP(E37,[1]貼付シート!$G:$AE,25,FALSE)</f>
        <v>平日：8:30～22:00（火曜日を除く。） 土曜：8:30～22:00　／　日曜：8:30～22:00　／　祝日：×</v>
      </c>
      <c r="T37" s="14"/>
      <c r="U37" s="14"/>
      <c r="V37" s="14"/>
    </row>
    <row r="38" spans="1:22" x14ac:dyDescent="0.15">
      <c r="A38" s="12" t="str">
        <f t="shared" si="0"/>
        <v>341002</v>
      </c>
      <c r="B38" s="12">
        <f t="shared" si="2"/>
        <v>37</v>
      </c>
      <c r="C38" s="12" t="str">
        <f t="shared" si="1"/>
        <v>広島県</v>
      </c>
      <c r="D38" s="12" t="str">
        <f t="shared" si="3"/>
        <v>広島市</v>
      </c>
      <c r="E38" s="13" t="str">
        <f>IF([1]貼付シート!G40="","",[1]貼付シート!G40)</f>
        <v>中央公民館</v>
      </c>
      <c r="F38" s="14"/>
      <c r="G38" s="14" t="str">
        <f>IF([1]貼付シート!J40="","",[1]貼付シート!J40)</f>
        <v>広島市中区西白島町24-36</v>
      </c>
      <c r="H38" s="19"/>
      <c r="I38" s="15" t="str">
        <f>IFERROR(IF(VLOOKUP(E38,'[1]緯度経度&amp;提供可能時間'!$B:$D,2,FALSE)&lt;&gt;0,VLOOKUP(E38,'[1]緯度経度&amp;提供可能時間'!$B:$D,2,FALSE),""),"")</f>
        <v>34.405501</v>
      </c>
      <c r="J38" s="15" t="str">
        <f>IFERROR(IF(VLOOKUP(E38,'[1]緯度経度&amp;提供可能時間'!$B:$D,3,FALSE)&lt;&gt;0,VLOOKUP(E38,'[1]緯度経度&amp;提供可能時間'!$B:$D,3,FALSE),""),"")</f>
        <v>132.458146</v>
      </c>
      <c r="K38" s="14" t="str">
        <f>[1]貼付シート!M40&amp;[1]貼付シート!N40&amp;" "&amp;[1]貼付シート!O40</f>
        <v>2階 ロビー 事務室前</v>
      </c>
      <c r="L38" s="14" t="str">
        <f>IF([1]貼付シート!AI40="","",[1]貼付シート!AI40)</f>
        <v>中央公民館</v>
      </c>
      <c r="M38" s="19"/>
      <c r="N38" s="19"/>
      <c r="O38" s="14" t="str">
        <f>IF([1]貼付シート!I40="","",[1]貼付シート!I40)</f>
        <v>公益財団法人　　　　　　広島市文化財団</v>
      </c>
      <c r="P38" s="14" t="str">
        <f>IFERROR(IF(VLOOKUP($E38,'[1]緯度経度&amp;提供可能時間'!$B:$H,4,FALSE)&lt;&gt;0,VLOOKUP($E38,'[1]緯度経度&amp;提供可能時間'!$B:$H,4,FALSE),""),"")</f>
        <v>月水木金土日</v>
      </c>
      <c r="Q38" s="16" t="str">
        <f>IFERROR(IF(VLOOKUP($E38,'[1]緯度経度&amp;提供可能時間'!$B:$H,5,FALSE)&lt;&gt;"",VLOOKUP($E38,'[1]緯度経度&amp;提供可能時間'!$B:$H,5,FALSE),""),"")</f>
        <v>8:30</v>
      </c>
      <c r="R38" s="14" t="str">
        <f>IFERROR(IF(VLOOKUP($E38,'[1]緯度経度&amp;提供可能時間'!$B:$H,6,FALSE)&lt;&gt;"",VLOOKUP($E38,'[1]緯度経度&amp;提供可能時間'!$B:$H,6,FALSE),""),"")</f>
        <v>22:00</v>
      </c>
      <c r="S38" s="17" t="str">
        <f>VLOOKUP(E38,[1]貼付シート!$G:$AE,24,FALSE)&amp;" " &amp;VLOOKUP(E38,[1]貼付シート!$G:$AE,25,FALSE)</f>
        <v>平日：8:30～22:00（火曜日を除く。） 土曜：8:30～22:00　／　日曜：8:30～22:00　／　祝日：×</v>
      </c>
      <c r="T38" s="14"/>
      <c r="U38" s="14"/>
      <c r="V38" s="14"/>
    </row>
    <row r="39" spans="1:22" x14ac:dyDescent="0.15">
      <c r="A39" s="12" t="str">
        <f t="shared" si="0"/>
        <v>341002</v>
      </c>
      <c r="B39" s="12">
        <f t="shared" si="2"/>
        <v>38</v>
      </c>
      <c r="C39" s="12" t="str">
        <f t="shared" si="1"/>
        <v>広島県</v>
      </c>
      <c r="D39" s="12" t="str">
        <f t="shared" si="3"/>
        <v>広島市</v>
      </c>
      <c r="E39" s="13" t="str">
        <f>IF([1]貼付シート!G41="","",[1]貼付シート!G41)</f>
        <v>戸山公民館</v>
      </c>
      <c r="F39" s="14"/>
      <c r="G39" s="14" t="str">
        <f>IF([1]貼付シート!J41="","",[1]貼付シート!J41)</f>
        <v>広島市安佐南区沼田町阿戸269-3</v>
      </c>
      <c r="H39" s="19"/>
      <c r="I39" s="15" t="str">
        <f>IFERROR(IF(VLOOKUP(E39,'[1]緯度経度&amp;提供可能時間'!$B:$D,2,FALSE)&lt;&gt;0,VLOOKUP(E39,'[1]緯度経度&amp;提供可能時間'!$B:$D,2,FALSE),""),"")</f>
        <v>34.484202</v>
      </c>
      <c r="J39" s="15" t="str">
        <f>IFERROR(IF(VLOOKUP(E39,'[1]緯度経度&amp;提供可能時間'!$B:$D,3,FALSE)&lt;&gt;0,VLOOKUP(E39,'[1]緯度経度&amp;提供可能時間'!$B:$D,3,FALSE),""),"")</f>
        <v>132.356894</v>
      </c>
      <c r="K39" s="14" t="str">
        <f>[1]貼付シート!M41&amp;[1]貼付シート!N41&amp;" "&amp;[1]貼付シート!O41</f>
        <v>1階 ロビー ホール前</v>
      </c>
      <c r="L39" s="14" t="str">
        <f>IF([1]貼付シート!AI41="","",[1]貼付シート!AI41)</f>
        <v>戸山公民館</v>
      </c>
      <c r="M39" s="19"/>
      <c r="N39" s="19"/>
      <c r="O39" s="14" t="str">
        <f>IF([1]貼付シート!I41="","",[1]貼付シート!I41)</f>
        <v>公益財団法人　　　　　　広島市文化財団</v>
      </c>
      <c r="P39" s="14" t="str">
        <f>IFERROR(IF(VLOOKUP($E39,'[1]緯度経度&amp;提供可能時間'!$B:$H,4,FALSE)&lt;&gt;0,VLOOKUP($E39,'[1]緯度経度&amp;提供可能時間'!$B:$H,4,FALSE),""),"")</f>
        <v>月水木金土日</v>
      </c>
      <c r="Q39" s="16" t="str">
        <f>IFERROR(IF(VLOOKUP($E39,'[1]緯度経度&amp;提供可能時間'!$B:$H,5,FALSE)&lt;&gt;"",VLOOKUP($E39,'[1]緯度経度&amp;提供可能時間'!$B:$H,5,FALSE),""),"")</f>
        <v>8:30</v>
      </c>
      <c r="R39" s="14" t="str">
        <f>IFERROR(IF(VLOOKUP($E39,'[1]緯度経度&amp;提供可能時間'!$B:$H,6,FALSE)&lt;&gt;"",VLOOKUP($E39,'[1]緯度経度&amp;提供可能時間'!$B:$H,6,FALSE),""),"")</f>
        <v>22:00</v>
      </c>
      <c r="S39" s="17" t="str">
        <f>VLOOKUP(E39,[1]貼付シート!$G:$AE,24,FALSE)&amp;" " &amp;VLOOKUP(E39,[1]貼付シート!$G:$AE,25,FALSE)</f>
        <v>平日：8:30～22:00（火曜日を除く。） 土曜：8:30～22:00　／　日曜：8:30～22:00　／　祝日：×</v>
      </c>
      <c r="T39" s="14"/>
      <c r="U39" s="14"/>
      <c r="V39" s="14"/>
    </row>
    <row r="40" spans="1:22" x14ac:dyDescent="0.15">
      <c r="A40" s="12" t="str">
        <f t="shared" si="0"/>
        <v>341002</v>
      </c>
      <c r="B40" s="12">
        <f t="shared" si="2"/>
        <v>39</v>
      </c>
      <c r="C40" s="12" t="str">
        <f t="shared" si="1"/>
        <v>広島県</v>
      </c>
      <c r="D40" s="12" t="str">
        <f t="shared" si="3"/>
        <v>広島市</v>
      </c>
      <c r="E40" s="13" t="str">
        <f>IF([1]貼付シート!G42="","",[1]貼付シート!G42)</f>
        <v>坪井公民館</v>
      </c>
      <c r="F40" s="14"/>
      <c r="G40" s="14" t="str">
        <f>IF([1]貼付シート!J42="","",[1]貼付シート!J42)</f>
        <v>広島市佐伯区坪井1-32-10</v>
      </c>
      <c r="H40" s="19"/>
      <c r="I40" s="15" t="str">
        <f>IFERROR(IF(VLOOKUP(E40,'[1]緯度経度&amp;提供可能時間'!$B:$D,2,FALSE)&lt;&gt;0,VLOOKUP(E40,'[1]緯度経度&amp;提供可能時間'!$B:$D,2,FALSE),""),"")</f>
        <v>34.373604</v>
      </c>
      <c r="J40" s="15" t="str">
        <f>IFERROR(IF(VLOOKUP(E40,'[1]緯度経度&amp;提供可能時間'!$B:$D,3,FALSE)&lt;&gt;0,VLOOKUP(E40,'[1]緯度経度&amp;提供可能時間'!$B:$D,3,FALSE),""),"")</f>
        <v>132.350992</v>
      </c>
      <c r="K40" s="14" t="str">
        <f>[1]貼付シート!M42&amp;[1]貼付シート!N42&amp;" "&amp;[1]貼付シート!O42</f>
        <v>1階 事務所前ロビー</v>
      </c>
      <c r="L40" s="14" t="str">
        <f>IF([1]貼付シート!AI42="","",[1]貼付シート!AI42)</f>
        <v>坪井公民館</v>
      </c>
      <c r="M40" s="19"/>
      <c r="N40" s="19"/>
      <c r="O40" s="14" t="str">
        <f>IF([1]貼付シート!I42="","",[1]貼付シート!I42)</f>
        <v>公益財団法人　　　　　　広島市文化財団</v>
      </c>
      <c r="P40" s="14" t="str">
        <f>IFERROR(IF(VLOOKUP($E40,'[1]緯度経度&amp;提供可能時間'!$B:$H,4,FALSE)&lt;&gt;0,VLOOKUP($E40,'[1]緯度経度&amp;提供可能時間'!$B:$H,4,FALSE),""),"")</f>
        <v>月水木金土日</v>
      </c>
      <c r="Q40" s="16" t="str">
        <f>IFERROR(IF(VLOOKUP($E40,'[1]緯度経度&amp;提供可能時間'!$B:$H,5,FALSE)&lt;&gt;"",VLOOKUP($E40,'[1]緯度経度&amp;提供可能時間'!$B:$H,5,FALSE),""),"")</f>
        <v>8:30</v>
      </c>
      <c r="R40" s="14" t="str">
        <f>IFERROR(IF(VLOOKUP($E40,'[1]緯度経度&amp;提供可能時間'!$B:$H,6,FALSE)&lt;&gt;"",VLOOKUP($E40,'[1]緯度経度&amp;提供可能時間'!$B:$H,6,FALSE),""),"")</f>
        <v>22:00</v>
      </c>
      <c r="S40" s="17" t="str">
        <f>VLOOKUP(E40,[1]貼付シート!$G:$AE,24,FALSE)&amp;" " &amp;VLOOKUP(E40,[1]貼付シート!$G:$AE,25,FALSE)</f>
        <v>平日：8:30～22:00（火曜日を除く。） 土曜：8:30～22:00　／　日曜：8:30～22:00　／　祝日：×</v>
      </c>
      <c r="T40" s="14"/>
      <c r="U40" s="14"/>
      <c r="V40" s="14"/>
    </row>
    <row r="41" spans="1:22" x14ac:dyDescent="0.15">
      <c r="A41" s="12" t="str">
        <f t="shared" si="0"/>
        <v>341002</v>
      </c>
      <c r="B41" s="12">
        <f t="shared" si="2"/>
        <v>40</v>
      </c>
      <c r="C41" s="12" t="str">
        <f t="shared" si="1"/>
        <v>広島県</v>
      </c>
      <c r="D41" s="12" t="str">
        <f t="shared" si="3"/>
        <v>広島市</v>
      </c>
      <c r="E41" s="13" t="str">
        <f>IF([1]貼付シート!G43="","",[1]貼付シート!G43)</f>
        <v>大河公民館</v>
      </c>
      <c r="F41" s="14"/>
      <c r="G41" s="14" t="str">
        <f>IF([1]貼付シート!J43="","",[1]貼付シート!J43)</f>
        <v>広島市南区北大河町15-12</v>
      </c>
      <c r="H41" s="19"/>
      <c r="I41" s="15" t="str">
        <f>IFERROR(IF(VLOOKUP(E41,'[1]緯度経度&amp;提供可能時間'!$B:$D,2,FALSE)&lt;&gt;0,VLOOKUP(E41,'[1]緯度経度&amp;提供可能時間'!$B:$D,2,FALSE),""),"")</f>
        <v>34.371389</v>
      </c>
      <c r="J41" s="15" t="str">
        <f>IFERROR(IF(VLOOKUP(E41,'[1]緯度経度&amp;提供可能時間'!$B:$D,3,FALSE)&lt;&gt;0,VLOOKUP(E41,'[1]緯度経度&amp;提供可能時間'!$B:$D,3,FALSE),""),"")</f>
        <v>132.477705</v>
      </c>
      <c r="K41" s="14" t="str">
        <f>[1]貼付シート!M43&amp;[1]貼付シート!N43&amp;" "&amp;[1]貼付シート!O43</f>
        <v>1階 ロビー北側</v>
      </c>
      <c r="L41" s="14" t="str">
        <f>IF([1]貼付シート!AI43="","",[1]貼付シート!AI43)</f>
        <v>大河公民館</v>
      </c>
      <c r="M41" s="19"/>
      <c r="N41" s="19"/>
      <c r="O41" s="14" t="str">
        <f>IF([1]貼付シート!I43="","",[1]貼付シート!I43)</f>
        <v>公益財団法人　　　　　　広島市文化財団</v>
      </c>
      <c r="P41" s="14" t="str">
        <f>IFERROR(IF(VLOOKUP($E41,'[1]緯度経度&amp;提供可能時間'!$B:$H,4,FALSE)&lt;&gt;0,VLOOKUP($E41,'[1]緯度経度&amp;提供可能時間'!$B:$H,4,FALSE),""),"")</f>
        <v>月水木金土日</v>
      </c>
      <c r="Q41" s="16" t="str">
        <f>IFERROR(IF(VLOOKUP($E41,'[1]緯度経度&amp;提供可能時間'!$B:$H,5,FALSE)&lt;&gt;"",VLOOKUP($E41,'[1]緯度経度&amp;提供可能時間'!$B:$H,5,FALSE),""),"")</f>
        <v>8:30</v>
      </c>
      <c r="R41" s="14" t="str">
        <f>IFERROR(IF(VLOOKUP($E41,'[1]緯度経度&amp;提供可能時間'!$B:$H,6,FALSE)&lt;&gt;"",VLOOKUP($E41,'[1]緯度経度&amp;提供可能時間'!$B:$H,6,FALSE),""),"")</f>
        <v>22:00</v>
      </c>
      <c r="S41" s="17" t="str">
        <f>VLOOKUP(E41,[1]貼付シート!$G:$AE,24,FALSE)&amp;" " &amp;VLOOKUP(E41,[1]貼付シート!$G:$AE,25,FALSE)</f>
        <v>平日：8:30～22:00（火曜日を除く。） 土曜：8:30～22:00　／　日曜：8:30～22:00　／　祝日：×</v>
      </c>
      <c r="T41" s="14"/>
      <c r="U41" s="14"/>
      <c r="V41" s="14"/>
    </row>
    <row r="42" spans="1:22" x14ac:dyDescent="0.15">
      <c r="A42" s="12" t="str">
        <f t="shared" si="0"/>
        <v>341002</v>
      </c>
      <c r="B42" s="12">
        <f t="shared" si="2"/>
        <v>41</v>
      </c>
      <c r="C42" s="12" t="str">
        <f t="shared" si="1"/>
        <v>広島県</v>
      </c>
      <c r="D42" s="12" t="str">
        <f t="shared" si="3"/>
        <v>広島市</v>
      </c>
      <c r="E42" s="13" t="str">
        <f>IF([1]貼付シート!G44="","",[1]貼付シート!G44)</f>
        <v>段原公民館</v>
      </c>
      <c r="F42" s="14"/>
      <c r="G42" s="14" t="str">
        <f>IF([1]貼付シート!J44="","",[1]貼付シート!J44)</f>
        <v>広島市南区段原山崎2-7-4</v>
      </c>
      <c r="H42" s="19"/>
      <c r="I42" s="15" t="str">
        <f>IFERROR(IF(VLOOKUP(E42,'[1]緯度経度&amp;提供可能時間'!$B:$D,2,FALSE)&lt;&gt;0,VLOOKUP(E42,'[1]緯度経度&amp;提供可能時間'!$B:$D,2,FALSE),""),"")</f>
        <v>34.384840</v>
      </c>
      <c r="J42" s="15" t="str">
        <f>IFERROR(IF(VLOOKUP(E42,'[1]緯度経度&amp;提供可能時間'!$B:$D,3,FALSE)&lt;&gt;0,VLOOKUP(E42,'[1]緯度経度&amp;提供可能時間'!$B:$D,3,FALSE),""),"")</f>
        <v>132.480425</v>
      </c>
      <c r="K42" s="14" t="str">
        <f>[1]貼付シート!M44&amp;[1]貼付シート!N44&amp;" "&amp;[1]貼付シート!O44</f>
        <v>1階 ロビー事務室前</v>
      </c>
      <c r="L42" s="14" t="str">
        <f>IF([1]貼付シート!AI44="","",[1]貼付シート!AI44)</f>
        <v>段原公民館</v>
      </c>
      <c r="M42" s="19"/>
      <c r="N42" s="19"/>
      <c r="O42" s="14" t="str">
        <f>IF([1]貼付シート!I44="","",[1]貼付シート!I44)</f>
        <v>公益財団法人　　　　　　広島市文化財団</v>
      </c>
      <c r="P42" s="14" t="str">
        <f>IFERROR(IF(VLOOKUP($E42,'[1]緯度経度&amp;提供可能時間'!$B:$H,4,FALSE)&lt;&gt;0,VLOOKUP($E42,'[1]緯度経度&amp;提供可能時間'!$B:$H,4,FALSE),""),"")</f>
        <v>月水木金土日</v>
      </c>
      <c r="Q42" s="16" t="str">
        <f>IFERROR(IF(VLOOKUP($E42,'[1]緯度経度&amp;提供可能時間'!$B:$H,5,FALSE)&lt;&gt;"",VLOOKUP($E42,'[1]緯度経度&amp;提供可能時間'!$B:$H,5,FALSE),""),"")</f>
        <v>8:30</v>
      </c>
      <c r="R42" s="14" t="str">
        <f>IFERROR(IF(VLOOKUP($E42,'[1]緯度経度&amp;提供可能時間'!$B:$H,6,FALSE)&lt;&gt;"",VLOOKUP($E42,'[1]緯度経度&amp;提供可能時間'!$B:$H,6,FALSE),""),"")</f>
        <v>22:00</v>
      </c>
      <c r="S42" s="17" t="str">
        <f>VLOOKUP(E42,[1]貼付シート!$G:$AE,24,FALSE)&amp;" " &amp;VLOOKUP(E42,[1]貼付シート!$G:$AE,25,FALSE)</f>
        <v>平日：8:30～22:00（火曜日を除く。） 土曜：8:30～22:00　／　日曜：8:30～22:00　／　祝日：×</v>
      </c>
      <c r="T42" s="14"/>
      <c r="U42" s="14"/>
      <c r="V42" s="14"/>
    </row>
    <row r="43" spans="1:22" x14ac:dyDescent="0.15">
      <c r="A43" s="12" t="str">
        <f t="shared" si="0"/>
        <v>341002</v>
      </c>
      <c r="B43" s="12">
        <f t="shared" si="2"/>
        <v>42</v>
      </c>
      <c r="C43" s="12" t="str">
        <f t="shared" si="1"/>
        <v>広島県</v>
      </c>
      <c r="D43" s="12" t="str">
        <f t="shared" si="3"/>
        <v>広島市</v>
      </c>
      <c r="E43" s="13" t="str">
        <f>IF([1]貼付シート!G45="","",[1]貼付シート!G45)</f>
        <v>己斐上公民館</v>
      </c>
      <c r="F43" s="14"/>
      <c r="G43" s="14" t="str">
        <f>IF([1]貼付シート!J45="","",[1]貼付シート!J45)</f>
        <v>広島市西区己斐上4-2-55</v>
      </c>
      <c r="H43" s="19"/>
      <c r="I43" s="15" t="str">
        <f>IFERROR(IF(VLOOKUP(E43,'[1]緯度経度&amp;提供可能時間'!$B:$D,2,FALSE)&lt;&gt;0,VLOOKUP(E43,'[1]緯度経度&amp;提供可能時間'!$B:$D,2,FALSE),""),"")</f>
        <v>34.414689</v>
      </c>
      <c r="J43" s="15" t="str">
        <f>IFERROR(IF(VLOOKUP(E43,'[1]緯度経度&amp;提供可能時間'!$B:$D,3,FALSE)&lt;&gt;0,VLOOKUP(E43,'[1]緯度経度&amp;提供可能時間'!$B:$D,3,FALSE),""),"")</f>
        <v>132.422598</v>
      </c>
      <c r="K43" s="14" t="str">
        <f>[1]貼付シート!M45&amp;[1]貼付シート!N45&amp;" "&amp;[1]貼付シート!O45</f>
        <v xml:space="preserve">1階 ロビー </v>
      </c>
      <c r="L43" s="14" t="str">
        <f>IF([1]貼付シート!AI45="","",[1]貼付シート!AI45)</f>
        <v>己斐上公民館</v>
      </c>
      <c r="M43" s="19"/>
      <c r="N43" s="19"/>
      <c r="O43" s="14" t="str">
        <f>IF([1]貼付シート!I45="","",[1]貼付シート!I45)</f>
        <v>公益財団法人　　　　　　広島市文化財団</v>
      </c>
      <c r="P43" s="14" t="str">
        <f>IFERROR(IF(VLOOKUP($E43,'[1]緯度経度&amp;提供可能時間'!$B:$H,4,FALSE)&lt;&gt;0,VLOOKUP($E43,'[1]緯度経度&amp;提供可能時間'!$B:$H,4,FALSE),""),"")</f>
        <v>月水木金土日</v>
      </c>
      <c r="Q43" s="16" t="str">
        <f>IFERROR(IF(VLOOKUP($E43,'[1]緯度経度&amp;提供可能時間'!$B:$H,5,FALSE)&lt;&gt;"",VLOOKUP($E43,'[1]緯度経度&amp;提供可能時間'!$B:$H,5,FALSE),""),"")</f>
        <v>8:30</v>
      </c>
      <c r="R43" s="14" t="str">
        <f>IFERROR(IF(VLOOKUP($E43,'[1]緯度経度&amp;提供可能時間'!$B:$H,6,FALSE)&lt;&gt;"",VLOOKUP($E43,'[1]緯度経度&amp;提供可能時間'!$B:$H,6,FALSE),""),"")</f>
        <v>22:00</v>
      </c>
      <c r="S43" s="17" t="str">
        <f>VLOOKUP(E43,[1]貼付シート!$G:$AE,24,FALSE)&amp;" " &amp;VLOOKUP(E43,[1]貼付シート!$G:$AE,25,FALSE)</f>
        <v>平日：8:30～22:00（火曜日を除く。） 土曜：8:30～22:00　／　日曜：8:30～22:00　／　祝日：×</v>
      </c>
      <c r="T43" s="14"/>
      <c r="U43" s="14"/>
      <c r="V43" s="14"/>
    </row>
    <row r="44" spans="1:22" x14ac:dyDescent="0.15">
      <c r="A44" s="12" t="str">
        <f t="shared" si="0"/>
        <v>341002</v>
      </c>
      <c r="B44" s="12">
        <f t="shared" si="2"/>
        <v>43</v>
      </c>
      <c r="C44" s="12" t="str">
        <f t="shared" si="1"/>
        <v>広島県</v>
      </c>
      <c r="D44" s="12" t="str">
        <f t="shared" si="3"/>
        <v>広島市</v>
      </c>
      <c r="E44" s="13" t="str">
        <f>IF([1]貼付シート!G46="","",[1]貼付シート!G46)</f>
        <v>草津公民館</v>
      </c>
      <c r="F44" s="14"/>
      <c r="G44" s="14" t="str">
        <f>IF([1]貼付シート!J46="","",[1]貼付シート!J46)</f>
        <v>広島市西区草津東2-20-7</v>
      </c>
      <c r="H44" s="19"/>
      <c r="I44" s="15" t="str">
        <f>IFERROR(IF(VLOOKUP(E44,'[1]緯度経度&amp;提供可能時間'!$B:$D,2,FALSE)&lt;&gt;0,VLOOKUP(E44,'[1]緯度経度&amp;提供可能時間'!$B:$D,2,FALSE),""),"")</f>
        <v>34.380796</v>
      </c>
      <c r="J44" s="15" t="str">
        <f>IFERROR(IF(VLOOKUP(E44,'[1]緯度経度&amp;提供可能時間'!$B:$D,3,FALSE)&lt;&gt;0,VLOOKUP(E44,'[1]緯度経度&amp;提供可能時間'!$B:$D,3,FALSE),""),"")</f>
        <v>132.404590</v>
      </c>
      <c r="K44" s="14" t="str">
        <f>[1]貼付シート!M46&amp;[1]貼付シート!N46&amp;" "&amp;[1]貼付シート!O46</f>
        <v>2階 出入口内側</v>
      </c>
      <c r="L44" s="14" t="str">
        <f>IF([1]貼付シート!AI46="","",[1]貼付シート!AI46)</f>
        <v>草津公民館</v>
      </c>
      <c r="M44" s="19"/>
      <c r="N44" s="19"/>
      <c r="O44" s="14" t="str">
        <f>IF([1]貼付シート!I46="","",[1]貼付シート!I46)</f>
        <v>公益財団法人　　　　　　広島市文化財団</v>
      </c>
      <c r="P44" s="14" t="str">
        <f>IFERROR(IF(VLOOKUP($E44,'[1]緯度経度&amp;提供可能時間'!$B:$H,4,FALSE)&lt;&gt;0,VLOOKUP($E44,'[1]緯度経度&amp;提供可能時間'!$B:$H,4,FALSE),""),"")</f>
        <v>月水木金土日</v>
      </c>
      <c r="Q44" s="16" t="str">
        <f>IFERROR(IF(VLOOKUP($E44,'[1]緯度経度&amp;提供可能時間'!$B:$H,5,FALSE)&lt;&gt;"",VLOOKUP($E44,'[1]緯度経度&amp;提供可能時間'!$B:$H,5,FALSE),""),"")</f>
        <v>8:30</v>
      </c>
      <c r="R44" s="14" t="str">
        <f>IFERROR(IF(VLOOKUP($E44,'[1]緯度経度&amp;提供可能時間'!$B:$H,6,FALSE)&lt;&gt;"",VLOOKUP($E44,'[1]緯度経度&amp;提供可能時間'!$B:$H,6,FALSE),""),"")</f>
        <v>22:00</v>
      </c>
      <c r="S44" s="17" t="str">
        <f>VLOOKUP(E44,[1]貼付シート!$G:$AE,24,FALSE)&amp;" " &amp;VLOOKUP(E44,[1]貼付シート!$G:$AE,25,FALSE)</f>
        <v>平日：8:30～22:00（火曜日を除く。） 土曜：8:30～22:00　／　日曜：8:30～22:00　／　祝日：×</v>
      </c>
      <c r="T44" s="14"/>
      <c r="U44" s="14"/>
      <c r="V44" s="14"/>
    </row>
    <row r="45" spans="1:22" x14ac:dyDescent="0.15">
      <c r="A45" s="12" t="str">
        <f t="shared" si="0"/>
        <v>341002</v>
      </c>
      <c r="B45" s="12">
        <f t="shared" si="2"/>
        <v>44</v>
      </c>
      <c r="C45" s="12" t="str">
        <f t="shared" si="1"/>
        <v>広島県</v>
      </c>
      <c r="D45" s="12" t="str">
        <f t="shared" si="3"/>
        <v>広島市</v>
      </c>
      <c r="E45" s="13" t="str">
        <f>IF([1]貼付シート!G47="","",[1]貼付シート!G47)</f>
        <v>亀山公民館</v>
      </c>
      <c r="F45" s="14"/>
      <c r="G45" s="14" t="str">
        <f>IF([1]貼付シート!J47="","",[1]貼付シート!J47)</f>
        <v>広島市安佐北区亀山南3-16-16</v>
      </c>
      <c r="H45" s="19"/>
      <c r="I45" s="15" t="str">
        <f>IFERROR(IF(VLOOKUP(E45,'[1]緯度経度&amp;提供可能時間'!$B:$D,2,FALSE)&lt;&gt;0,VLOOKUP(E45,'[1]緯度経度&amp;提供可能時間'!$B:$D,2,FALSE),""),"")</f>
        <v>34.522433</v>
      </c>
      <c r="J45" s="15" t="str">
        <f>IFERROR(IF(VLOOKUP(E45,'[1]緯度経度&amp;提供可能時間'!$B:$D,3,FALSE)&lt;&gt;0,VLOOKUP(E45,'[1]緯度経度&amp;提供可能時間'!$B:$D,3,FALSE),""),"")</f>
        <v>132.495337</v>
      </c>
      <c r="K45" s="14" t="str">
        <f>[1]貼付シート!M47&amp;[1]貼付シート!N47&amp;" "&amp;[1]貼付シート!O47</f>
        <v>1階 玄関西側</v>
      </c>
      <c r="L45" s="14" t="str">
        <f>IF([1]貼付シート!AI47="","",[1]貼付シート!AI47)</f>
        <v>亀山公民館</v>
      </c>
      <c r="M45" s="19"/>
      <c r="N45" s="19"/>
      <c r="O45" s="14" t="str">
        <f>IF([1]貼付シート!I47="","",[1]貼付シート!I47)</f>
        <v>公益財団法人　　　　　　広島市文化財団</v>
      </c>
      <c r="P45" s="14" t="str">
        <f>IFERROR(IF(VLOOKUP($E45,'[1]緯度経度&amp;提供可能時間'!$B:$H,4,FALSE)&lt;&gt;0,VLOOKUP($E45,'[1]緯度経度&amp;提供可能時間'!$B:$H,4,FALSE),""),"")</f>
        <v>月水木金土日</v>
      </c>
      <c r="Q45" s="16" t="str">
        <f>IFERROR(IF(VLOOKUP($E45,'[1]緯度経度&amp;提供可能時間'!$B:$H,5,FALSE)&lt;&gt;"",VLOOKUP($E45,'[1]緯度経度&amp;提供可能時間'!$B:$H,5,FALSE),""),"")</f>
        <v>8:30</v>
      </c>
      <c r="R45" s="14" t="str">
        <f>IFERROR(IF(VLOOKUP($E45,'[1]緯度経度&amp;提供可能時間'!$B:$H,6,FALSE)&lt;&gt;"",VLOOKUP($E45,'[1]緯度経度&amp;提供可能時間'!$B:$H,6,FALSE),""),"")</f>
        <v>22:00</v>
      </c>
      <c r="S45" s="17" t="str">
        <f>VLOOKUP(E45,[1]貼付シート!$G:$AE,24,FALSE)&amp;" " &amp;VLOOKUP(E45,[1]貼付シート!$G:$AE,25,FALSE)</f>
        <v>平日：8:30～22:00（火曜日を除く。） 土曜：8:30～22:00　／　日曜：8:30～22:00　／　祝日：×</v>
      </c>
      <c r="T45" s="14"/>
      <c r="U45" s="14"/>
      <c r="V45" s="14"/>
    </row>
    <row r="46" spans="1:22" x14ac:dyDescent="0.15">
      <c r="A46" s="12" t="str">
        <f t="shared" si="0"/>
        <v>341002</v>
      </c>
      <c r="B46" s="12">
        <f t="shared" si="2"/>
        <v>45</v>
      </c>
      <c r="C46" s="12" t="str">
        <f t="shared" si="1"/>
        <v>広島県</v>
      </c>
      <c r="D46" s="12" t="str">
        <f t="shared" si="3"/>
        <v>広島市</v>
      </c>
      <c r="E46" s="13" t="str">
        <f>IF([1]貼付シート!G48="","",[1]貼付シート!G48)</f>
        <v>倉掛公民館</v>
      </c>
      <c r="F46" s="14"/>
      <c r="G46" s="14" t="str">
        <f>IF([1]貼付シート!J48="","",[1]貼付シート!J48)</f>
        <v>広島市安佐北区倉掛1-12-1</v>
      </c>
      <c r="H46" s="19"/>
      <c r="I46" s="15" t="str">
        <f>IFERROR(IF(VLOOKUP(E46,'[1]緯度経度&amp;提供可能時間'!$B:$D,2,FALSE)&lt;&gt;0,VLOOKUP(E46,'[1]緯度経度&amp;提供可能時間'!$B:$D,2,FALSE),""),"")</f>
        <v>34.474384</v>
      </c>
      <c r="J46" s="15" t="str">
        <f>IFERROR(IF(VLOOKUP(E46,'[1]緯度経度&amp;提供可能時間'!$B:$D,3,FALSE)&lt;&gt;0,VLOOKUP(E46,'[1]緯度経度&amp;提供可能時間'!$B:$D,3,FALSE),""),"")</f>
        <v>132.528887</v>
      </c>
      <c r="K46" s="14" t="str">
        <f>[1]貼付シート!M48&amp;[1]貼付シート!N48&amp;" "&amp;[1]貼付シート!O48</f>
        <v>1階 事務室受付前</v>
      </c>
      <c r="L46" s="14" t="str">
        <f>IF([1]貼付シート!AI48="","",[1]貼付シート!AI48)</f>
        <v>倉掛公民館</v>
      </c>
      <c r="M46" s="19"/>
      <c r="N46" s="19"/>
      <c r="O46" s="14" t="str">
        <f>IF([1]貼付シート!I48="","",[1]貼付シート!I48)</f>
        <v>公益財団法人　　　　　　広島市文化財団</v>
      </c>
      <c r="P46" s="14" t="str">
        <f>IFERROR(IF(VLOOKUP($E46,'[1]緯度経度&amp;提供可能時間'!$B:$H,4,FALSE)&lt;&gt;0,VLOOKUP($E46,'[1]緯度経度&amp;提供可能時間'!$B:$H,4,FALSE),""),"")</f>
        <v>月水木金土日</v>
      </c>
      <c r="Q46" s="16" t="str">
        <f>IFERROR(IF(VLOOKUP($E46,'[1]緯度経度&amp;提供可能時間'!$B:$H,5,FALSE)&lt;&gt;"",VLOOKUP($E46,'[1]緯度経度&amp;提供可能時間'!$B:$H,5,FALSE),""),"")</f>
        <v>8:30</v>
      </c>
      <c r="R46" s="14" t="str">
        <f>IFERROR(IF(VLOOKUP($E46,'[1]緯度経度&amp;提供可能時間'!$B:$H,6,FALSE)&lt;&gt;"",VLOOKUP($E46,'[1]緯度経度&amp;提供可能時間'!$B:$H,6,FALSE),""),"")</f>
        <v>22:00</v>
      </c>
      <c r="S46" s="17" t="str">
        <f>VLOOKUP(E46,[1]貼付シート!$G:$AE,24,FALSE)&amp;" " &amp;VLOOKUP(E46,[1]貼付シート!$G:$AE,25,FALSE)</f>
        <v>平日：8:30～22:00（火曜日を除く。） 土曜：8:30～22:00　／　日曜：8:30～22:00　／　祝日：×</v>
      </c>
      <c r="T46" s="14"/>
      <c r="U46" s="14"/>
      <c r="V46" s="14"/>
    </row>
    <row r="47" spans="1:22" x14ac:dyDescent="0.15">
      <c r="A47" s="12" t="str">
        <f t="shared" si="0"/>
        <v>341002</v>
      </c>
      <c r="B47" s="12">
        <f t="shared" si="2"/>
        <v>46</v>
      </c>
      <c r="C47" s="12" t="str">
        <f t="shared" si="1"/>
        <v>広島県</v>
      </c>
      <c r="D47" s="12" t="str">
        <f t="shared" si="3"/>
        <v>広島市</v>
      </c>
      <c r="E47" s="13" t="str">
        <f>IF([1]貼付シート!G49="","",[1]貼付シート!G49)</f>
        <v>瀬野公民館</v>
      </c>
      <c r="F47" s="14"/>
      <c r="G47" s="14" t="str">
        <f>IF([1]貼付シート!J49="","",[1]貼付シート!J49)</f>
        <v>広島市安芸区瀬野1-29-21</v>
      </c>
      <c r="H47" s="19"/>
      <c r="I47" s="15" t="str">
        <f>IFERROR(IF(VLOOKUP(E47,'[1]緯度経度&amp;提供可能時間'!$B:$D,2,FALSE)&lt;&gt;0,VLOOKUP(E47,'[1]緯度経度&amp;提供可能時間'!$B:$D,2,FALSE),""),"")</f>
        <v>34.420944</v>
      </c>
      <c r="J47" s="15" t="str">
        <f>IFERROR(IF(VLOOKUP(E47,'[1]緯度経度&amp;提供可能時間'!$B:$D,3,FALSE)&lt;&gt;0,VLOOKUP(E47,'[1]緯度経度&amp;提供可能時間'!$B:$D,3,FALSE),""),"")</f>
        <v>132.605209</v>
      </c>
      <c r="K47" s="14" t="str">
        <f>[1]貼付シート!M49&amp;[1]貼付シート!N49&amp;" "&amp;[1]貼付シート!O49</f>
        <v>1階 ロビー中央</v>
      </c>
      <c r="L47" s="14" t="str">
        <f>IF([1]貼付シート!AI49="","",[1]貼付シート!AI49)</f>
        <v>瀬野公民館</v>
      </c>
      <c r="M47" s="19"/>
      <c r="N47" s="19"/>
      <c r="O47" s="14" t="str">
        <f>IF([1]貼付シート!I49="","",[1]貼付シート!I49)</f>
        <v>公益財団法人　　　　　　広島市文化財団</v>
      </c>
      <c r="P47" s="14" t="str">
        <f>IFERROR(IF(VLOOKUP($E47,'[1]緯度経度&amp;提供可能時間'!$B:$H,4,FALSE)&lt;&gt;0,VLOOKUP($E47,'[1]緯度経度&amp;提供可能時間'!$B:$H,4,FALSE),""),"")</f>
        <v>月水木金土日</v>
      </c>
      <c r="Q47" s="16" t="str">
        <f>IFERROR(IF(VLOOKUP($E47,'[1]緯度経度&amp;提供可能時間'!$B:$H,5,FALSE)&lt;&gt;"",VLOOKUP($E47,'[1]緯度経度&amp;提供可能時間'!$B:$H,5,FALSE),""),"")</f>
        <v>8:30</v>
      </c>
      <c r="R47" s="14" t="str">
        <f>IFERROR(IF(VLOOKUP($E47,'[1]緯度経度&amp;提供可能時間'!$B:$H,6,FALSE)&lt;&gt;"",VLOOKUP($E47,'[1]緯度経度&amp;提供可能時間'!$B:$H,6,FALSE),""),"")</f>
        <v>22:00</v>
      </c>
      <c r="S47" s="17" t="str">
        <f>VLOOKUP(E47,[1]貼付シート!$G:$AE,24,FALSE)&amp;" " &amp;VLOOKUP(E47,[1]貼付シート!$G:$AE,25,FALSE)</f>
        <v>平日：8:30～22:00（火曜日を除く。） 土曜：8:30～22:00　／　日曜：8:30～22:00　／　祝日：×</v>
      </c>
      <c r="T47" s="14"/>
      <c r="U47" s="14"/>
      <c r="V47" s="14"/>
    </row>
    <row r="48" spans="1:22" x14ac:dyDescent="0.15">
      <c r="A48" s="12" t="str">
        <f t="shared" si="0"/>
        <v>341002</v>
      </c>
      <c r="B48" s="12">
        <f t="shared" si="2"/>
        <v>47</v>
      </c>
      <c r="C48" s="12" t="str">
        <f t="shared" si="1"/>
        <v>広島県</v>
      </c>
      <c r="D48" s="12" t="str">
        <f t="shared" si="3"/>
        <v>広島市</v>
      </c>
      <c r="E48" s="13" t="str">
        <f>IF([1]貼付シート!G50="","",[1]貼付シート!G50)</f>
        <v>五日市中央公民館</v>
      </c>
      <c r="F48" s="14"/>
      <c r="G48" s="14" t="str">
        <f>IF([1]貼付シート!J50="","",[1]貼付シート!J50)</f>
        <v>広島市佐伯区五日市中央4-8-20</v>
      </c>
      <c r="H48" s="19"/>
      <c r="I48" s="15" t="str">
        <f>IFERROR(IF(VLOOKUP(E48,'[1]緯度経度&amp;提供可能時間'!$B:$D,2,FALSE)&lt;&gt;0,VLOOKUP(E48,'[1]緯度経度&amp;提供可能時間'!$B:$D,2,FALSE),""),"")</f>
        <v>34.371905</v>
      </c>
      <c r="J48" s="15" t="str">
        <f>IFERROR(IF(VLOOKUP(E48,'[1]緯度経度&amp;提供可能時間'!$B:$D,3,FALSE)&lt;&gt;0,VLOOKUP(E48,'[1]緯度経度&amp;提供可能時間'!$B:$D,3,FALSE),""),"")</f>
        <v>132.351789</v>
      </c>
      <c r="K48" s="14" t="str">
        <f>[1]貼付シート!M50&amp;[1]貼付シート!N50&amp;" "&amp;[1]貼付シート!O50</f>
        <v>1階 事務所窓口左側</v>
      </c>
      <c r="L48" s="14" t="str">
        <f>IF([1]貼付シート!AI50="","",[1]貼付シート!AI50)</f>
        <v>五日市中央公民館</v>
      </c>
      <c r="M48" s="19"/>
      <c r="N48" s="19"/>
      <c r="O48" s="14" t="str">
        <f>IF([1]貼付シート!I50="","",[1]貼付シート!I50)</f>
        <v>公益財団法人　　　　　　広島市文化財団</v>
      </c>
      <c r="P48" s="14" t="str">
        <f>IFERROR(IF(VLOOKUP($E48,'[1]緯度経度&amp;提供可能時間'!$B:$H,4,FALSE)&lt;&gt;0,VLOOKUP($E48,'[1]緯度経度&amp;提供可能時間'!$B:$H,4,FALSE),""),"")</f>
        <v>月水木金土日</v>
      </c>
      <c r="Q48" s="16" t="str">
        <f>IFERROR(IF(VLOOKUP($E48,'[1]緯度経度&amp;提供可能時間'!$B:$H,5,FALSE)&lt;&gt;"",VLOOKUP($E48,'[1]緯度経度&amp;提供可能時間'!$B:$H,5,FALSE),""),"")</f>
        <v>8:30</v>
      </c>
      <c r="R48" s="14" t="str">
        <f>IFERROR(IF(VLOOKUP($E48,'[1]緯度経度&amp;提供可能時間'!$B:$H,6,FALSE)&lt;&gt;"",VLOOKUP($E48,'[1]緯度経度&amp;提供可能時間'!$B:$H,6,FALSE),""),"")</f>
        <v>22:00</v>
      </c>
      <c r="S48" s="17" t="str">
        <f>VLOOKUP(E48,[1]貼付シート!$G:$AE,24,FALSE)&amp;" " &amp;VLOOKUP(E48,[1]貼付シート!$G:$AE,25,FALSE)</f>
        <v>平日：8:30～22:00（火曜日を除く。） 土曜：8:30～22:00　／　日曜：8:30～22:00　／　祝日：×</v>
      </c>
      <c r="T48" s="14"/>
      <c r="U48" s="14"/>
      <c r="V48" s="14"/>
    </row>
    <row r="49" spans="1:22" x14ac:dyDescent="0.15">
      <c r="A49" s="12" t="str">
        <f t="shared" si="0"/>
        <v>341002</v>
      </c>
      <c r="B49" s="12">
        <f t="shared" si="2"/>
        <v>48</v>
      </c>
      <c r="C49" s="12" t="str">
        <f t="shared" si="1"/>
        <v>広島県</v>
      </c>
      <c r="D49" s="12" t="str">
        <f t="shared" si="3"/>
        <v>広島市</v>
      </c>
      <c r="E49" s="13" t="str">
        <f>IF([1]貼付シート!G51="","",[1]貼付シート!G51)</f>
        <v>観音台公民館</v>
      </c>
      <c r="F49" s="14"/>
      <c r="G49" s="14" t="str">
        <f>IF([1]貼付シート!J51="","",[1]貼付シート!J51)</f>
        <v>広島市佐伯区観音台3-16-5</v>
      </c>
      <c r="H49" s="19"/>
      <c r="I49" s="15" t="str">
        <f>IFERROR(IF(VLOOKUP(E49,'[1]緯度経度&amp;提供可能時間'!$B:$D,2,FALSE)&lt;&gt;0,VLOOKUP(E49,'[1]緯度経度&amp;提供可能時間'!$B:$D,2,FALSE),""),"")</f>
        <v>34.387296</v>
      </c>
      <c r="J49" s="15" t="str">
        <f>IFERROR(IF(VLOOKUP(E49,'[1]緯度経度&amp;提供可能時間'!$B:$D,3,FALSE)&lt;&gt;0,VLOOKUP(E49,'[1]緯度経度&amp;提供可能時間'!$B:$D,3,FALSE),""),"")</f>
        <v>132.338968</v>
      </c>
      <c r="K49" s="14" t="str">
        <f>[1]貼付シート!M51&amp;[1]貼付シート!N51&amp;" "&amp;[1]貼付シート!O51</f>
        <v>1階 正面玄関入り口横</v>
      </c>
      <c r="L49" s="14" t="str">
        <f>IF([1]貼付シート!AI51="","",[1]貼付シート!AI51)</f>
        <v>観音台公民館</v>
      </c>
      <c r="M49" s="19"/>
      <c r="N49" s="19"/>
      <c r="O49" s="14" t="str">
        <f>IF([1]貼付シート!I51="","",[1]貼付シート!I51)</f>
        <v>公益財団法人　　　　　　広島市文化財団</v>
      </c>
      <c r="P49" s="14" t="str">
        <f>IFERROR(IF(VLOOKUP($E49,'[1]緯度経度&amp;提供可能時間'!$B:$H,4,FALSE)&lt;&gt;0,VLOOKUP($E49,'[1]緯度経度&amp;提供可能時間'!$B:$H,4,FALSE),""),"")</f>
        <v>月水木金土日</v>
      </c>
      <c r="Q49" s="16" t="str">
        <f>IFERROR(IF(VLOOKUP($E49,'[1]緯度経度&amp;提供可能時間'!$B:$H,5,FALSE)&lt;&gt;"",VLOOKUP($E49,'[1]緯度経度&amp;提供可能時間'!$B:$H,5,FALSE),""),"")</f>
        <v>8:30</v>
      </c>
      <c r="R49" s="14" t="str">
        <f>IFERROR(IF(VLOOKUP($E49,'[1]緯度経度&amp;提供可能時間'!$B:$H,6,FALSE)&lt;&gt;"",VLOOKUP($E49,'[1]緯度経度&amp;提供可能時間'!$B:$H,6,FALSE),""),"")</f>
        <v>22:00</v>
      </c>
      <c r="S49" s="17" t="str">
        <f>VLOOKUP(E49,[1]貼付シート!$G:$AE,24,FALSE)&amp;" " &amp;VLOOKUP(E49,[1]貼付シート!$G:$AE,25,FALSE)</f>
        <v>平日：8:30～22:00（火曜日を除く。） 土曜：8:30～22:00　／　日曜：8:30～22:00　／　祝日：×</v>
      </c>
      <c r="T49" s="14"/>
      <c r="U49" s="14"/>
      <c r="V49" s="14"/>
    </row>
    <row r="50" spans="1:22" x14ac:dyDescent="0.15">
      <c r="A50" s="12" t="str">
        <f t="shared" si="0"/>
        <v>341002</v>
      </c>
      <c r="B50" s="12">
        <f t="shared" si="2"/>
        <v>49</v>
      </c>
      <c r="C50" s="12" t="str">
        <f t="shared" si="1"/>
        <v>広島県</v>
      </c>
      <c r="D50" s="12" t="str">
        <f t="shared" si="3"/>
        <v>広島市</v>
      </c>
      <c r="E50" s="13" t="str">
        <f>IF([1]貼付シート!G52="","",[1]貼付シート!G52)</f>
        <v>五月が丘公民館</v>
      </c>
      <c r="F50" s="14"/>
      <c r="G50" s="14" t="str">
        <f>IF([1]貼付シート!J52="","",[1]貼付シート!J52)</f>
        <v>広島市佐伯区五月が丘5-3-33</v>
      </c>
      <c r="H50" s="19"/>
      <c r="I50" s="15" t="str">
        <f>IFERROR(IF(VLOOKUP(E50,'[1]緯度経度&amp;提供可能時間'!$B:$D,2,FALSE)&lt;&gt;0,VLOOKUP(E50,'[1]緯度経度&amp;提供可能時間'!$B:$D,2,FALSE),""),"")</f>
        <v>34.424994</v>
      </c>
      <c r="J50" s="15" t="str">
        <f>IFERROR(IF(VLOOKUP(E50,'[1]緯度経度&amp;提供可能時間'!$B:$D,3,FALSE)&lt;&gt;0,VLOOKUP(E50,'[1]緯度経度&amp;提供可能時間'!$B:$D,3,FALSE),""),"")</f>
        <v>132.400547</v>
      </c>
      <c r="K50" s="14" t="str">
        <f>[1]貼付シート!M52&amp;[1]貼付シート!N52&amp;" "&amp;[1]貼付シート!O52</f>
        <v>1階 玄関ロビー</v>
      </c>
      <c r="L50" s="14" t="str">
        <f>IF([1]貼付シート!AI52="","",[1]貼付シート!AI52)</f>
        <v>五月が丘公民館</v>
      </c>
      <c r="M50" s="19"/>
      <c r="N50" s="19"/>
      <c r="O50" s="14" t="str">
        <f>IF([1]貼付シート!I52="","",[1]貼付シート!I52)</f>
        <v>公益財団法人　　　　　　広島市文化財団</v>
      </c>
      <c r="P50" s="14" t="str">
        <f>IFERROR(IF(VLOOKUP($E50,'[1]緯度経度&amp;提供可能時間'!$B:$H,4,FALSE)&lt;&gt;0,VLOOKUP($E50,'[1]緯度経度&amp;提供可能時間'!$B:$H,4,FALSE),""),"")</f>
        <v>月水木金土日</v>
      </c>
      <c r="Q50" s="16" t="str">
        <f>IFERROR(IF(VLOOKUP($E50,'[1]緯度経度&amp;提供可能時間'!$B:$H,5,FALSE)&lt;&gt;"",VLOOKUP($E50,'[1]緯度経度&amp;提供可能時間'!$B:$H,5,FALSE),""),"")</f>
        <v>8:30</v>
      </c>
      <c r="R50" s="14" t="str">
        <f>IFERROR(IF(VLOOKUP($E50,'[1]緯度経度&amp;提供可能時間'!$B:$H,6,FALSE)&lt;&gt;"",VLOOKUP($E50,'[1]緯度経度&amp;提供可能時間'!$B:$H,6,FALSE),""),"")</f>
        <v>22:00</v>
      </c>
      <c r="S50" s="17" t="str">
        <f>VLOOKUP(E50,[1]貼付シート!$G:$AE,24,FALSE)&amp;" " &amp;VLOOKUP(E50,[1]貼付シート!$G:$AE,25,FALSE)</f>
        <v>平日：8:30～22:00（火曜日を除く。） 土曜：8:30～22:00　／　日曜：8:30～22:00　／　祝日：×</v>
      </c>
      <c r="T50" s="14"/>
      <c r="U50" s="14"/>
      <c r="V50" s="14"/>
    </row>
    <row r="51" spans="1:22" x14ac:dyDescent="0.15">
      <c r="A51" s="12" t="str">
        <f t="shared" si="0"/>
        <v>341002</v>
      </c>
      <c r="B51" s="12">
        <f t="shared" si="2"/>
        <v>50</v>
      </c>
      <c r="C51" s="12" t="str">
        <f t="shared" si="1"/>
        <v>広島県</v>
      </c>
      <c r="D51" s="12" t="str">
        <f t="shared" si="3"/>
        <v>広島市</v>
      </c>
      <c r="E51" s="13" t="str">
        <f>IF([1]貼付シート!G53="","",[1]貼付シート!G53)</f>
        <v>仁保公民館</v>
      </c>
      <c r="F51" s="14"/>
      <c r="G51" s="14" t="str">
        <f>IF([1]貼付シート!J53="","",[1]貼付シート!J53)</f>
        <v>広島市南区仁保新町1-8-6</v>
      </c>
      <c r="H51" s="19"/>
      <c r="I51" s="15" t="str">
        <f>IFERROR(IF(VLOOKUP(E51,'[1]緯度経度&amp;提供可能時間'!$B:$D,2,FALSE)&lt;&gt;0,VLOOKUP(E51,'[1]緯度経度&amp;提供可能時間'!$B:$D,2,FALSE),""),"")</f>
        <v>34.376685</v>
      </c>
      <c r="J51" s="15" t="str">
        <f>IFERROR(IF(VLOOKUP(E51,'[1]緯度経度&amp;提供可能時間'!$B:$D,3,FALSE)&lt;&gt;0,VLOOKUP(E51,'[1]緯度経度&amp;提供可能時間'!$B:$D,3,FALSE),""),"")</f>
        <v>132.493419</v>
      </c>
      <c r="K51" s="14" t="str">
        <f>[1]貼付シート!M53&amp;[1]貼付シート!N53&amp;" "&amp;[1]貼付シート!O53</f>
        <v>1階 正面入口横</v>
      </c>
      <c r="L51" s="14" t="str">
        <f>IF([1]貼付シート!AI53="","",[1]貼付シート!AI53)</f>
        <v>仁保公民館</v>
      </c>
      <c r="M51" s="19"/>
      <c r="N51" s="19"/>
      <c r="O51" s="14" t="str">
        <f>IF([1]貼付シート!I53="","",[1]貼付シート!I53)</f>
        <v>公益財団法人　　　　　　広島市文化財団</v>
      </c>
      <c r="P51" s="14" t="str">
        <f>IFERROR(IF(VLOOKUP($E51,'[1]緯度経度&amp;提供可能時間'!$B:$H,4,FALSE)&lt;&gt;0,VLOOKUP($E51,'[1]緯度経度&amp;提供可能時間'!$B:$H,4,FALSE),""),"")</f>
        <v>月水木金土日</v>
      </c>
      <c r="Q51" s="16" t="str">
        <f>IFERROR(IF(VLOOKUP($E51,'[1]緯度経度&amp;提供可能時間'!$B:$H,5,FALSE)&lt;&gt;"",VLOOKUP($E51,'[1]緯度経度&amp;提供可能時間'!$B:$H,5,FALSE),""),"")</f>
        <v>8:30</v>
      </c>
      <c r="R51" s="14" t="str">
        <f>IFERROR(IF(VLOOKUP($E51,'[1]緯度経度&amp;提供可能時間'!$B:$H,6,FALSE)&lt;&gt;"",VLOOKUP($E51,'[1]緯度経度&amp;提供可能時間'!$B:$H,6,FALSE),""),"")</f>
        <v>22:00</v>
      </c>
      <c r="S51" s="17" t="str">
        <f>VLOOKUP(E51,[1]貼付シート!$G:$AE,24,FALSE)&amp;" " &amp;VLOOKUP(E51,[1]貼付シート!$G:$AE,25,FALSE)</f>
        <v>平日：8:30～22:00（火曜日を除く。） 土曜：8:30～22:00　／　日曜：8:30～22:00　／　祝日：×</v>
      </c>
      <c r="T51" s="14"/>
      <c r="U51" s="14"/>
      <c r="V51" s="14"/>
    </row>
    <row r="52" spans="1:22" x14ac:dyDescent="0.15">
      <c r="A52" s="12" t="str">
        <f t="shared" si="0"/>
        <v>341002</v>
      </c>
      <c r="B52" s="12">
        <f t="shared" si="2"/>
        <v>51</v>
      </c>
      <c r="C52" s="12" t="str">
        <f t="shared" si="1"/>
        <v>広島県</v>
      </c>
      <c r="D52" s="12" t="str">
        <f t="shared" si="3"/>
        <v>広島市</v>
      </c>
      <c r="E52" s="13" t="str">
        <f>IF([1]貼付シート!G54="","",[1]貼付シート!G54)</f>
        <v>温品公民館</v>
      </c>
      <c r="F52" s="14"/>
      <c r="G52" s="14" t="str">
        <f>IF([1]貼付シート!J54="","",[1]貼付シート!J54)</f>
        <v>広島市東区温品7-8-19</v>
      </c>
      <c r="H52" s="19"/>
      <c r="I52" s="15" t="str">
        <f>IFERROR(IF(VLOOKUP(E52,'[1]緯度経度&amp;提供可能時間'!$B:$D,2,FALSE)&lt;&gt;0,VLOOKUP(E52,'[1]緯度経度&amp;提供可能時間'!$B:$D,2,FALSE),""),"")</f>
        <v>34.415271</v>
      </c>
      <c r="J52" s="15" t="str">
        <f>IFERROR(IF(VLOOKUP(E52,'[1]緯度経度&amp;提供可能時間'!$B:$D,3,FALSE)&lt;&gt;0,VLOOKUP(E52,'[1]緯度経度&amp;提供可能時間'!$B:$D,3,FALSE),""),"")</f>
        <v>132.510555</v>
      </c>
      <c r="K52" s="14" t="str">
        <f>[1]貼付シート!M54&amp;[1]貼付シート!N54&amp;" "&amp;[1]貼付シート!O54</f>
        <v>1階 ロビー 男子トイレ前</v>
      </c>
      <c r="L52" s="14" t="str">
        <f>IF([1]貼付シート!AI54="","",[1]貼付シート!AI54)</f>
        <v>温品公民館</v>
      </c>
      <c r="M52" s="19"/>
      <c r="N52" s="19"/>
      <c r="O52" s="14" t="str">
        <f>IF([1]貼付シート!I54="","",[1]貼付シート!I54)</f>
        <v>公益財団法人　　　　　　広島市文化財団</v>
      </c>
      <c r="P52" s="14" t="str">
        <f>IFERROR(IF(VLOOKUP($E52,'[1]緯度経度&amp;提供可能時間'!$B:$H,4,FALSE)&lt;&gt;0,VLOOKUP($E52,'[1]緯度経度&amp;提供可能時間'!$B:$H,4,FALSE),""),"")</f>
        <v>月水木金土日</v>
      </c>
      <c r="Q52" s="16" t="str">
        <f>IFERROR(IF(VLOOKUP($E52,'[1]緯度経度&amp;提供可能時間'!$B:$H,5,FALSE)&lt;&gt;"",VLOOKUP($E52,'[1]緯度経度&amp;提供可能時間'!$B:$H,5,FALSE),""),"")</f>
        <v>8:30</v>
      </c>
      <c r="R52" s="14" t="str">
        <f>IFERROR(IF(VLOOKUP($E52,'[1]緯度経度&amp;提供可能時間'!$B:$H,6,FALSE)&lt;&gt;"",VLOOKUP($E52,'[1]緯度経度&amp;提供可能時間'!$B:$H,6,FALSE),""),"")</f>
        <v>22:00</v>
      </c>
      <c r="S52" s="17" t="str">
        <f>VLOOKUP(E52,[1]貼付シート!$G:$AE,24,FALSE)&amp;" " &amp;VLOOKUP(E52,[1]貼付シート!$G:$AE,25,FALSE)</f>
        <v>平日：8:30～22:00（火曜日を除く。） 土曜：8:30～22:00　／　日曜：8:30～22:00　／　祝日：×</v>
      </c>
      <c r="T52" s="14"/>
      <c r="U52" s="14"/>
      <c r="V52" s="14"/>
    </row>
    <row r="53" spans="1:22" x14ac:dyDescent="0.15">
      <c r="A53" s="12" t="str">
        <f t="shared" si="0"/>
        <v>341002</v>
      </c>
      <c r="B53" s="12">
        <f t="shared" si="2"/>
        <v>52</v>
      </c>
      <c r="C53" s="12" t="str">
        <f t="shared" si="1"/>
        <v>広島県</v>
      </c>
      <c r="D53" s="12" t="str">
        <f t="shared" si="3"/>
        <v>広島市</v>
      </c>
      <c r="E53" s="13" t="str">
        <f>IF([1]貼付シート!G55="","",[1]貼付シート!G55)</f>
        <v>日浦公民館</v>
      </c>
      <c r="F53" s="14"/>
      <c r="G53" s="14" t="str">
        <f>IF([1]貼付シート!J55="","",[1]貼付シート!J55)</f>
        <v>広島市安佐北区あさひが丘3-23-13</v>
      </c>
      <c r="H53" s="19"/>
      <c r="I53" s="15" t="str">
        <f>IFERROR(IF(VLOOKUP(E53,'[1]緯度経度&amp;提供可能時間'!$B:$D,2,FALSE)&lt;&gt;0,VLOOKUP(E53,'[1]緯度経度&amp;提供可能時間'!$B:$D,2,FALSE),""),"")</f>
        <v>34.506547</v>
      </c>
      <c r="J53" s="15" t="str">
        <f>IFERROR(IF(VLOOKUP(E53,'[1]緯度経度&amp;提供可能時間'!$B:$D,3,FALSE)&lt;&gt;0,VLOOKUP(E53,'[1]緯度経度&amp;提供可能時間'!$B:$D,3,FALSE),""),"")</f>
        <v>132.435878</v>
      </c>
      <c r="K53" s="14" t="str">
        <f>[1]貼付シート!M55&amp;[1]貼付シート!N55&amp;" "&amp;[1]貼付シート!O55</f>
        <v>1階 事務所前</v>
      </c>
      <c r="L53" s="14" t="str">
        <f>IF([1]貼付シート!AI55="","",[1]貼付シート!AI55)</f>
        <v>日浦公民館</v>
      </c>
      <c r="M53" s="19"/>
      <c r="N53" s="19"/>
      <c r="O53" s="14" t="str">
        <f>IF([1]貼付シート!I55="","",[1]貼付シート!I55)</f>
        <v>公益財団法人　　　　　　広島市文化財団</v>
      </c>
      <c r="P53" s="14" t="str">
        <f>IFERROR(IF(VLOOKUP($E53,'[1]緯度経度&amp;提供可能時間'!$B:$H,4,FALSE)&lt;&gt;0,VLOOKUP($E53,'[1]緯度経度&amp;提供可能時間'!$B:$H,4,FALSE),""),"")</f>
        <v>月水木金土日</v>
      </c>
      <c r="Q53" s="16" t="str">
        <f>IFERROR(IF(VLOOKUP($E53,'[1]緯度経度&amp;提供可能時間'!$B:$H,5,FALSE)&lt;&gt;"",VLOOKUP($E53,'[1]緯度経度&amp;提供可能時間'!$B:$H,5,FALSE),""),"")</f>
        <v>8:30</v>
      </c>
      <c r="R53" s="14" t="str">
        <f>IFERROR(IF(VLOOKUP($E53,'[1]緯度経度&amp;提供可能時間'!$B:$H,6,FALSE)&lt;&gt;"",VLOOKUP($E53,'[1]緯度経度&amp;提供可能時間'!$B:$H,6,FALSE),""),"")</f>
        <v>22:00</v>
      </c>
      <c r="S53" s="17" t="str">
        <f>VLOOKUP(E53,[1]貼付シート!$G:$AE,24,FALSE)&amp;" " &amp;VLOOKUP(E53,[1]貼付シート!$G:$AE,25,FALSE)</f>
        <v>平日：8:30～22:00（火曜日を除く。） 土曜：8:30～22:00　／　日曜：8:30～22:00　／　祝日：×</v>
      </c>
      <c r="T53" s="14"/>
      <c r="U53" s="14"/>
      <c r="V53" s="14"/>
    </row>
    <row r="54" spans="1:22" x14ac:dyDescent="0.15">
      <c r="A54" s="12" t="str">
        <f t="shared" si="0"/>
        <v>341002</v>
      </c>
      <c r="B54" s="12">
        <f t="shared" si="2"/>
        <v>53</v>
      </c>
      <c r="C54" s="12" t="str">
        <f t="shared" si="1"/>
        <v>広島県</v>
      </c>
      <c r="D54" s="12" t="str">
        <f t="shared" si="3"/>
        <v>広島市</v>
      </c>
      <c r="E54" s="13" t="str">
        <f>IF([1]貼付シート!G56="","",[1]貼付シート!G56)</f>
        <v>福田公民館</v>
      </c>
      <c r="F54" s="14"/>
      <c r="G54" s="14" t="str">
        <f>IF([1]貼付シート!J56="","",[1]貼付シート!J56)</f>
        <v>広島市東区福田4-4152-1</v>
      </c>
      <c r="H54" s="19"/>
      <c r="I54" s="15" t="str">
        <f>IFERROR(IF(VLOOKUP(E54,'[1]緯度経度&amp;提供可能時間'!$B:$D,2,FALSE)&lt;&gt;0,VLOOKUP(E54,'[1]緯度経度&amp;提供可能時間'!$B:$D,2,FALSE),""),"")</f>
        <v>34.452418</v>
      </c>
      <c r="J54" s="15" t="str">
        <f>IFERROR(IF(VLOOKUP(E54,'[1]緯度経度&amp;提供可能時間'!$B:$D,3,FALSE)&lt;&gt;0,VLOOKUP(E54,'[1]緯度経度&amp;提供可能時間'!$B:$D,3,FALSE),""),"")</f>
        <v>132.542389</v>
      </c>
      <c r="K54" s="14" t="str">
        <f>[1]貼付シート!M56&amp;[1]貼付シート!N56&amp;" "&amp;[1]貼付シート!O56</f>
        <v>1階 ロビー</v>
      </c>
      <c r="L54" s="14" t="str">
        <f>IF([1]貼付シート!AI56="","",[1]貼付シート!AI56)</f>
        <v>福田公民館</v>
      </c>
      <c r="M54" s="19"/>
      <c r="N54" s="19"/>
      <c r="O54" s="14" t="str">
        <f>IF([1]貼付シート!I56="","",[1]貼付シート!I56)</f>
        <v>公益財団法人　　　　　　広島市文化財団</v>
      </c>
      <c r="P54" s="14" t="str">
        <f>IFERROR(IF(VLOOKUP($E54,'[1]緯度経度&amp;提供可能時間'!$B:$H,4,FALSE)&lt;&gt;0,VLOOKUP($E54,'[1]緯度経度&amp;提供可能時間'!$B:$H,4,FALSE),""),"")</f>
        <v>月水木金土日</v>
      </c>
      <c r="Q54" s="16" t="str">
        <f>IFERROR(IF(VLOOKUP($E54,'[1]緯度経度&amp;提供可能時間'!$B:$H,5,FALSE)&lt;&gt;"",VLOOKUP($E54,'[1]緯度経度&amp;提供可能時間'!$B:$H,5,FALSE),""),"")</f>
        <v>8:30</v>
      </c>
      <c r="R54" s="14" t="str">
        <f>IFERROR(IF(VLOOKUP($E54,'[1]緯度経度&amp;提供可能時間'!$B:$H,6,FALSE)&lt;&gt;"",VLOOKUP($E54,'[1]緯度経度&amp;提供可能時間'!$B:$H,6,FALSE),""),"")</f>
        <v>22:00</v>
      </c>
      <c r="S54" s="17" t="str">
        <f>VLOOKUP(E54,[1]貼付シート!$G:$AE,24,FALSE)&amp;" " &amp;VLOOKUP(E54,[1]貼付シート!$G:$AE,25,FALSE)</f>
        <v>平日：8:30～22:00（火曜日を除く。） 土曜：8:30～22:00　／　日曜：8:30～22:00　／　祝日：×</v>
      </c>
      <c r="T54" s="14"/>
      <c r="U54" s="14"/>
      <c r="V54" s="14"/>
    </row>
    <row r="55" spans="1:22" x14ac:dyDescent="0.15">
      <c r="A55" s="12" t="str">
        <f t="shared" si="0"/>
        <v>341002</v>
      </c>
      <c r="B55" s="12">
        <f t="shared" si="2"/>
        <v>54</v>
      </c>
      <c r="C55" s="12" t="str">
        <f t="shared" si="1"/>
        <v>広島県</v>
      </c>
      <c r="D55" s="12" t="str">
        <f t="shared" si="3"/>
        <v>広島市</v>
      </c>
      <c r="E55" s="13" t="str">
        <f>IF([1]貼付シート!G57="","",[1]貼付シート!G57)</f>
        <v>戸坂公民館</v>
      </c>
      <c r="F55" s="14"/>
      <c r="G55" s="14" t="str">
        <f>IF([1]貼付シート!J57="","",[1]貼付シート!J57)</f>
        <v>広島市東区戸坂出江2-10-26</v>
      </c>
      <c r="H55" s="19"/>
      <c r="I55" s="15" t="str">
        <f>IFERROR(IF(VLOOKUP(E55,'[1]緯度経度&amp;提供可能時間'!$B:$D,2,FALSE)&lt;&gt;0,VLOOKUP(E55,'[1]緯度経度&amp;提供可能時間'!$B:$D,2,FALSE),""),"")</f>
        <v>34.433295</v>
      </c>
      <c r="J55" s="15" t="str">
        <f>IFERROR(IF(VLOOKUP(E55,'[1]緯度経度&amp;提供可能時間'!$B:$D,3,FALSE)&lt;&gt;0,VLOOKUP(E55,'[1]緯度経度&amp;提供可能時間'!$B:$D,3,FALSE),""),"")</f>
        <v>132.488359</v>
      </c>
      <c r="K55" s="14" t="str">
        <f>[1]貼付シート!M57&amp;[1]貼付シート!N57&amp;" "&amp;[1]貼付シート!O57</f>
        <v>1階 ロビー</v>
      </c>
      <c r="L55" s="14" t="str">
        <f>IF([1]貼付シート!AI57="","",[1]貼付シート!AI57)</f>
        <v>戸坂公民館</v>
      </c>
      <c r="M55" s="19"/>
      <c r="N55" s="19"/>
      <c r="O55" s="14" t="str">
        <f>IF([1]貼付シート!I57="","",[1]貼付シート!I57)</f>
        <v>公益財団法人　　　　　　広島市文化財団</v>
      </c>
      <c r="P55" s="14" t="str">
        <f>IFERROR(IF(VLOOKUP($E55,'[1]緯度経度&amp;提供可能時間'!$B:$H,4,FALSE)&lt;&gt;0,VLOOKUP($E55,'[1]緯度経度&amp;提供可能時間'!$B:$H,4,FALSE),""),"")</f>
        <v>月水木金土日</v>
      </c>
      <c r="Q55" s="16" t="str">
        <f>IFERROR(IF(VLOOKUP($E55,'[1]緯度経度&amp;提供可能時間'!$B:$H,5,FALSE)&lt;&gt;"",VLOOKUP($E55,'[1]緯度経度&amp;提供可能時間'!$B:$H,5,FALSE),""),"")</f>
        <v>8:30</v>
      </c>
      <c r="R55" s="14" t="str">
        <f>IFERROR(IF(VLOOKUP($E55,'[1]緯度経度&amp;提供可能時間'!$B:$H,6,FALSE)&lt;&gt;"",VLOOKUP($E55,'[1]緯度経度&amp;提供可能時間'!$B:$H,6,FALSE),""),"")</f>
        <v>22:00</v>
      </c>
      <c r="S55" s="17" t="str">
        <f>VLOOKUP(E55,[1]貼付シート!$G:$AE,24,FALSE)&amp;" " &amp;VLOOKUP(E55,[1]貼付シート!$G:$AE,25,FALSE)</f>
        <v>平日：8:30～22:00（火曜日を除く。） 土曜：8:30～22:00　／　日曜：8:30～22:00　／　祝日：×</v>
      </c>
      <c r="T55" s="14"/>
      <c r="U55" s="14"/>
      <c r="V55" s="14"/>
    </row>
    <row r="56" spans="1:22" x14ac:dyDescent="0.15">
      <c r="A56" s="12" t="str">
        <f t="shared" si="0"/>
        <v>341002</v>
      </c>
      <c r="B56" s="12">
        <f t="shared" si="2"/>
        <v>55</v>
      </c>
      <c r="C56" s="12" t="str">
        <f t="shared" si="1"/>
        <v>広島県</v>
      </c>
      <c r="D56" s="12" t="str">
        <f t="shared" si="3"/>
        <v>広島市</v>
      </c>
      <c r="E56" s="13" t="str">
        <f>IF([1]貼付シート!G58="","",[1]貼付シート!G58)</f>
        <v>南観音公民館</v>
      </c>
      <c r="F56" s="14"/>
      <c r="G56" s="14" t="str">
        <f>IF([1]貼付シート!J58="","",[1]貼付シート!J58)</f>
        <v>広島市西区観音新町2-16-46</v>
      </c>
      <c r="H56" s="19"/>
      <c r="I56" s="15" t="str">
        <f>IFERROR(IF(VLOOKUP(E56,'[1]緯度経度&amp;提供可能時間'!$B:$D,2,FALSE)&lt;&gt;0,VLOOKUP(E56,'[1]緯度経度&amp;提供可能時間'!$B:$D,2,FALSE),""),"")</f>
        <v>34.375061</v>
      </c>
      <c r="J56" s="15" t="str">
        <f>IFERROR(IF(VLOOKUP(E56,'[1]緯度経度&amp;提供可能時間'!$B:$D,3,FALSE)&lt;&gt;0,VLOOKUP(E56,'[1]緯度経度&amp;提供可能時間'!$B:$D,3,FALSE),""),"")</f>
        <v>132.420882</v>
      </c>
      <c r="K56" s="14" t="str">
        <f>[1]貼付シート!M58&amp;[1]貼付シート!N58&amp;" "&amp;[1]貼付シート!O58</f>
        <v>1階 玄関西側
 エレベータホール入口</v>
      </c>
      <c r="L56" s="14" t="str">
        <f>IF([1]貼付シート!AI58="","",[1]貼付シート!AI58)</f>
        <v>南観音公民館</v>
      </c>
      <c r="M56" s="19"/>
      <c r="N56" s="19"/>
      <c r="O56" s="14" t="str">
        <f>IF([1]貼付シート!I58="","",[1]貼付シート!I58)</f>
        <v>公益財団法人　　　　　　広島市文化財団</v>
      </c>
      <c r="P56" s="14" t="str">
        <f>IFERROR(IF(VLOOKUP($E56,'[1]緯度経度&amp;提供可能時間'!$B:$H,4,FALSE)&lt;&gt;0,VLOOKUP($E56,'[1]緯度経度&amp;提供可能時間'!$B:$H,4,FALSE),""),"")</f>
        <v>月水木金土日</v>
      </c>
      <c r="Q56" s="16" t="str">
        <f>IFERROR(IF(VLOOKUP($E56,'[1]緯度経度&amp;提供可能時間'!$B:$H,5,FALSE)&lt;&gt;"",VLOOKUP($E56,'[1]緯度経度&amp;提供可能時間'!$B:$H,5,FALSE),""),"")</f>
        <v>8:30</v>
      </c>
      <c r="R56" s="14" t="str">
        <f>IFERROR(IF(VLOOKUP($E56,'[1]緯度経度&amp;提供可能時間'!$B:$H,6,FALSE)&lt;&gt;"",VLOOKUP($E56,'[1]緯度経度&amp;提供可能時間'!$B:$H,6,FALSE),""),"")</f>
        <v>22:00</v>
      </c>
      <c r="S56" s="17" t="str">
        <f>VLOOKUP(E56,[1]貼付シート!$G:$AE,24,FALSE)&amp;" " &amp;VLOOKUP(E56,[1]貼付シート!$G:$AE,25,FALSE)</f>
        <v>平日：8:30～22:00（火曜日を除く。） 土曜：8:30～22:00　／　日曜：8:30～22:00　／　祝日：×</v>
      </c>
      <c r="T56" s="14"/>
      <c r="U56" s="14"/>
      <c r="V56" s="14"/>
    </row>
    <row r="57" spans="1:22" x14ac:dyDescent="0.15">
      <c r="A57" s="12" t="str">
        <f t="shared" si="0"/>
        <v>341002</v>
      </c>
      <c r="B57" s="12">
        <f t="shared" si="2"/>
        <v>56</v>
      </c>
      <c r="C57" s="12" t="str">
        <f t="shared" si="1"/>
        <v>広島県</v>
      </c>
      <c r="D57" s="12" t="str">
        <f t="shared" si="3"/>
        <v>広島市</v>
      </c>
      <c r="E57" s="13" t="str">
        <f>IF([1]貼付シート!G59="","",[1]貼付シート!G59)</f>
        <v>矢野公民館</v>
      </c>
      <c r="F57" s="14"/>
      <c r="G57" s="14" t="str">
        <f>IF([1]貼付シート!J59="","",[1]貼付シート!J59)</f>
        <v>広島市安芸区矢野西5-24-2</v>
      </c>
      <c r="H57" s="19"/>
      <c r="I57" s="15" t="str">
        <f>IFERROR(IF(VLOOKUP(E57,'[1]緯度経度&amp;提供可能時間'!$B:$D,2,FALSE)&lt;&gt;0,VLOOKUP(E57,'[1]緯度経度&amp;提供可能時間'!$B:$D,2,FALSE),""),"")</f>
        <v>34.350115</v>
      </c>
      <c r="J57" s="15" t="str">
        <f>IFERROR(IF(VLOOKUP(E57,'[1]緯度経度&amp;提供可能時間'!$B:$D,3,FALSE)&lt;&gt;0,VLOOKUP(E57,'[1]緯度経度&amp;提供可能時間'!$B:$D,3,FALSE),""),"")</f>
        <v>132.537326</v>
      </c>
      <c r="K57" s="14" t="str">
        <f>[1]貼付シート!M59&amp;[1]貼付シート!N59&amp;" "&amp;[1]貼付シート!O59</f>
        <v>1階 ロビー</v>
      </c>
      <c r="L57" s="14" t="str">
        <f>IF([1]貼付シート!AI59="","",[1]貼付シート!AI59)</f>
        <v>矢野公民館</v>
      </c>
      <c r="M57" s="19"/>
      <c r="N57" s="19"/>
      <c r="O57" s="14" t="str">
        <f>IF([1]貼付シート!I59="","",[1]貼付シート!I59)</f>
        <v>公益財団法人　　　　　　広島市文化財団</v>
      </c>
      <c r="P57" s="14" t="str">
        <f>IFERROR(IF(VLOOKUP($E57,'[1]緯度経度&amp;提供可能時間'!$B:$H,4,FALSE)&lt;&gt;0,VLOOKUP($E57,'[1]緯度経度&amp;提供可能時間'!$B:$H,4,FALSE),""),"")</f>
        <v>月水木金土日</v>
      </c>
      <c r="Q57" s="16" t="str">
        <f>IFERROR(IF(VLOOKUP($E57,'[1]緯度経度&amp;提供可能時間'!$B:$H,5,FALSE)&lt;&gt;"",VLOOKUP($E57,'[1]緯度経度&amp;提供可能時間'!$B:$H,5,FALSE),""),"")</f>
        <v>8:30</v>
      </c>
      <c r="R57" s="14" t="str">
        <f>IFERROR(IF(VLOOKUP($E57,'[1]緯度経度&amp;提供可能時間'!$B:$H,6,FALSE)&lt;&gt;"",VLOOKUP($E57,'[1]緯度経度&amp;提供可能時間'!$B:$H,6,FALSE),""),"")</f>
        <v>22:00</v>
      </c>
      <c r="S57" s="17" t="str">
        <f>VLOOKUP(E57,[1]貼付シート!$G:$AE,24,FALSE)&amp;" " &amp;VLOOKUP(E57,[1]貼付シート!$G:$AE,25,FALSE)</f>
        <v>平日：8:30～22:00（火曜日を除く。） 土曜：8:30～22:00　／　日曜：8:30～22:00　／　祝日：×</v>
      </c>
      <c r="T57" s="14"/>
      <c r="U57" s="14"/>
      <c r="V57" s="14"/>
    </row>
    <row r="58" spans="1:22" x14ac:dyDescent="0.15">
      <c r="A58" s="12" t="str">
        <f t="shared" si="0"/>
        <v>341002</v>
      </c>
      <c r="B58" s="12">
        <f t="shared" si="2"/>
        <v>57</v>
      </c>
      <c r="C58" s="12" t="str">
        <f t="shared" si="1"/>
        <v>広島県</v>
      </c>
      <c r="D58" s="12" t="str">
        <f t="shared" si="3"/>
        <v>広島市</v>
      </c>
      <c r="E58" s="13" t="str">
        <f>IF([1]貼付シート!G60="","",[1]貼付シート!G60)</f>
        <v>八幡公民館</v>
      </c>
      <c r="F58" s="14"/>
      <c r="G58" s="14" t="str">
        <f>IF([1]貼付シート!J60="","",[1]貼付シート!J60)</f>
        <v>広島市佐伯区八幡3-23-22</v>
      </c>
      <c r="H58" s="19"/>
      <c r="I58" s="15" t="str">
        <f>IFERROR(IF(VLOOKUP(E58,'[1]緯度経度&amp;提供可能時間'!$B:$D,2,FALSE)&lt;&gt;0,VLOOKUP(E58,'[1]緯度経度&amp;提供可能時間'!$B:$D,2,FALSE),""),"")</f>
        <v>34.391502</v>
      </c>
      <c r="J58" s="15" t="str">
        <f>IFERROR(IF(VLOOKUP(E58,'[1]緯度経度&amp;提供可能時間'!$B:$D,3,FALSE)&lt;&gt;0,VLOOKUP(E58,'[1]緯度経度&amp;提供可能時間'!$B:$D,3,FALSE),""),"")</f>
        <v>132.358850</v>
      </c>
      <c r="K58" s="14" t="str">
        <f>[1]貼付シート!M60&amp;[1]貼付シート!N60&amp;" "&amp;[1]貼付シート!O60</f>
        <v>1階 ロビー南側</v>
      </c>
      <c r="L58" s="14" t="str">
        <f>IF([1]貼付シート!AI60="","",[1]貼付シート!AI60)</f>
        <v>八幡公民館</v>
      </c>
      <c r="M58" s="19"/>
      <c r="N58" s="19"/>
      <c r="O58" s="14" t="str">
        <f>IF([1]貼付シート!I60="","",[1]貼付シート!I60)</f>
        <v>公益財団法人　　　　　　広島市文化財団</v>
      </c>
      <c r="P58" s="14" t="str">
        <f>IFERROR(IF(VLOOKUP($E58,'[1]緯度経度&amp;提供可能時間'!$B:$H,4,FALSE)&lt;&gt;0,VLOOKUP($E58,'[1]緯度経度&amp;提供可能時間'!$B:$H,4,FALSE),""),"")</f>
        <v>月水木金土日</v>
      </c>
      <c r="Q58" s="16" t="str">
        <f>IFERROR(IF(VLOOKUP($E58,'[1]緯度経度&amp;提供可能時間'!$B:$H,5,FALSE)&lt;&gt;"",VLOOKUP($E58,'[1]緯度経度&amp;提供可能時間'!$B:$H,5,FALSE),""),"")</f>
        <v>8:30</v>
      </c>
      <c r="R58" s="14" t="str">
        <f>IFERROR(IF(VLOOKUP($E58,'[1]緯度経度&amp;提供可能時間'!$B:$H,6,FALSE)&lt;&gt;"",VLOOKUP($E58,'[1]緯度経度&amp;提供可能時間'!$B:$H,6,FALSE),""),"")</f>
        <v>22:00</v>
      </c>
      <c r="S58" s="17" t="str">
        <f>VLOOKUP(E58,[1]貼付シート!$G:$AE,24,FALSE)&amp;" " &amp;VLOOKUP(E58,[1]貼付シート!$G:$AE,25,FALSE)</f>
        <v>平日：8:30～22:00（火曜日を除く。） 土曜：8:30～22:00　／　日曜：8:30～22:00　／　祝日：×</v>
      </c>
      <c r="T58" s="14"/>
      <c r="U58" s="14"/>
      <c r="V58" s="14"/>
    </row>
    <row r="59" spans="1:22" x14ac:dyDescent="0.15">
      <c r="A59" s="12" t="str">
        <f t="shared" si="0"/>
        <v>341002</v>
      </c>
      <c r="B59" s="12">
        <f t="shared" si="2"/>
        <v>58</v>
      </c>
      <c r="C59" s="12" t="str">
        <f t="shared" si="1"/>
        <v>広島県</v>
      </c>
      <c r="D59" s="12" t="str">
        <f t="shared" si="3"/>
        <v>広島市</v>
      </c>
      <c r="E59" s="13" t="str">
        <f>IF([1]貼付シート!G61="","",[1]貼付シート!G61)</f>
        <v>楽々園公民館</v>
      </c>
      <c r="F59" s="14"/>
      <c r="G59" s="14" t="str">
        <f>IF([1]貼付シート!J61="","",[1]貼付シート!J61)</f>
        <v>広島市佐伯区楽々園5-8-32</v>
      </c>
      <c r="H59" s="19"/>
      <c r="I59" s="15" t="str">
        <f>IFERROR(IF(VLOOKUP(E59,'[1]緯度経度&amp;提供可能時間'!$B:$D,2,FALSE)&lt;&gt;0,VLOOKUP(E59,'[1]緯度経度&amp;提供可能時間'!$B:$D,2,FALSE),""),"")</f>
        <v>34.361223</v>
      </c>
      <c r="J59" s="15" t="str">
        <f>IFERROR(IF(VLOOKUP(E59,'[1]緯度経度&amp;提供可能時間'!$B:$D,3,FALSE)&lt;&gt;0,VLOOKUP(E59,'[1]緯度経度&amp;提供可能時間'!$B:$D,3,FALSE),""),"")</f>
        <v>132.353456</v>
      </c>
      <c r="K59" s="14" t="str">
        <f>[1]貼付シート!M61&amp;[1]貼付シート!N61&amp;" "&amp;[1]貼付シート!O61</f>
        <v>1階 北側玄関横</v>
      </c>
      <c r="L59" s="14" t="str">
        <f>IF([1]貼付シート!AI61="","",[1]貼付シート!AI61)</f>
        <v>楽々園公民館</v>
      </c>
      <c r="M59" s="19"/>
      <c r="N59" s="19"/>
      <c r="O59" s="14" t="str">
        <f>IF([1]貼付シート!I61="","",[1]貼付シート!I61)</f>
        <v>公益財団法人　　　　　　広島市文化財団</v>
      </c>
      <c r="P59" s="14" t="str">
        <f>IFERROR(IF(VLOOKUP($E59,'[1]緯度経度&amp;提供可能時間'!$B:$H,4,FALSE)&lt;&gt;0,VLOOKUP($E59,'[1]緯度経度&amp;提供可能時間'!$B:$H,4,FALSE),""),"")</f>
        <v>月水木金土日</v>
      </c>
      <c r="Q59" s="16" t="str">
        <f>IFERROR(IF(VLOOKUP($E59,'[1]緯度経度&amp;提供可能時間'!$B:$H,5,FALSE)&lt;&gt;"",VLOOKUP($E59,'[1]緯度経度&amp;提供可能時間'!$B:$H,5,FALSE),""),"")</f>
        <v>8:30</v>
      </c>
      <c r="R59" s="14" t="str">
        <f>IFERROR(IF(VLOOKUP($E59,'[1]緯度経度&amp;提供可能時間'!$B:$H,6,FALSE)&lt;&gt;"",VLOOKUP($E59,'[1]緯度経度&amp;提供可能時間'!$B:$H,6,FALSE),""),"")</f>
        <v>22:00</v>
      </c>
      <c r="S59" s="17" t="str">
        <f>VLOOKUP(E59,[1]貼付シート!$G:$AE,24,FALSE)&amp;" " &amp;VLOOKUP(E59,[1]貼付シート!$G:$AE,25,FALSE)</f>
        <v>平日：8:30～22:00（火曜日を除く。） 土曜：8:30～22:00　／　日曜：8:30～22:00　／　祝日：×</v>
      </c>
      <c r="T59" s="14"/>
      <c r="U59" s="14"/>
      <c r="V59" s="14"/>
    </row>
    <row r="60" spans="1:22" ht="31.5" x14ac:dyDescent="0.15">
      <c r="A60" s="12" t="str">
        <f t="shared" si="0"/>
        <v>341002</v>
      </c>
      <c r="B60" s="12">
        <f t="shared" si="2"/>
        <v>59</v>
      </c>
      <c r="C60" s="12" t="str">
        <f t="shared" si="1"/>
        <v>広島県</v>
      </c>
      <c r="D60" s="12" t="str">
        <f t="shared" si="3"/>
        <v>広島市</v>
      </c>
      <c r="E60" s="13" t="str">
        <f>IF([1]貼付シート!G62="","",[1]貼付シート!G62)</f>
        <v>安芸区民文化センター</v>
      </c>
      <c r="F60" s="14"/>
      <c r="G60" s="14" t="str">
        <f>IF([1]貼付シート!J62="","",[1]貼付シート!J62)</f>
        <v>広島市安芸区船越南3-2-16</v>
      </c>
      <c r="H60" s="19"/>
      <c r="I60" s="15" t="str">
        <f>IFERROR(IF(VLOOKUP(E60,'[1]緯度経度&amp;提供可能時間'!$B:$D,2,FALSE)&lt;&gt;0,VLOOKUP(E60,'[1]緯度経度&amp;提供可能時間'!$B:$D,2,FALSE),""),"")</f>
        <v>34.372177</v>
      </c>
      <c r="J60" s="15" t="str">
        <f>IFERROR(IF(VLOOKUP(E60,'[1]緯度経度&amp;提供可能時間'!$B:$D,3,FALSE)&lt;&gt;0,VLOOKUP(E60,'[1]緯度経度&amp;提供可能時間'!$B:$D,3,FALSE),""),"")</f>
        <v>132.526621</v>
      </c>
      <c r="K60" s="14" t="str">
        <f>[1]貼付シート!M62&amp;[1]貼付シート!N62&amp;" "&amp;[1]貼付シート!O62</f>
        <v>1階 ロビー</v>
      </c>
      <c r="L60" s="14" t="str">
        <f>IF([1]貼付シート!AI62="","",[1]貼付シート!AI62)</f>
        <v>安芸区民文化センター</v>
      </c>
      <c r="M60" s="19"/>
      <c r="N60" s="19"/>
      <c r="O60" s="14" t="str">
        <f>IF([1]貼付シート!I62="","",[1]貼付シート!I62)</f>
        <v>公益財団法人　　　　　　広島市文化財団</v>
      </c>
      <c r="P60" s="14" t="str">
        <f>IFERROR(IF(VLOOKUP($E60,'[1]緯度経度&amp;提供可能時間'!$B:$H,4,FALSE)&lt;&gt;0,VLOOKUP($E60,'[1]緯度経度&amp;提供可能時間'!$B:$H,4,FALSE),""),"")</f>
        <v>火水木金土日</v>
      </c>
      <c r="Q60" s="16" t="str">
        <f>IFERROR(IF(VLOOKUP($E60,'[1]緯度経度&amp;提供可能時間'!$B:$H,5,FALSE)&lt;&gt;"",VLOOKUP($E60,'[1]緯度経度&amp;提供可能時間'!$B:$H,5,FALSE),""),"")</f>
        <v>9:00</v>
      </c>
      <c r="R60" s="14" t="str">
        <f>IFERROR(IF(VLOOKUP($E60,'[1]緯度経度&amp;提供可能時間'!$B:$H,6,FALSE)&lt;&gt;"",VLOOKUP($E60,'[1]緯度経度&amp;提供可能時間'!$B:$H,6,FALSE),""),"")</f>
        <v>21:00</v>
      </c>
      <c r="S60" s="17" t="str">
        <f>VLOOKUP(E60,[1]貼付シート!$G:$AE,24,FALSE)&amp;" " &amp;VLOOKUP(E60,[1]貼付シート!$G:$AE,25,FALSE)</f>
        <v>平日：9:00～21:00（月曜日を除く。） 土曜：9:00～21:00　／　日曜：9:00～21:00　／　祝日：9:00～21:00</v>
      </c>
      <c r="T60" s="14"/>
      <c r="U60" s="14"/>
      <c r="V60" s="14"/>
    </row>
    <row r="61" spans="1:22" ht="31.5" x14ac:dyDescent="0.15">
      <c r="A61" s="12" t="str">
        <f t="shared" si="0"/>
        <v>341002</v>
      </c>
      <c r="B61" s="12">
        <f t="shared" si="2"/>
        <v>60</v>
      </c>
      <c r="C61" s="12" t="str">
        <f t="shared" si="1"/>
        <v>広島県</v>
      </c>
      <c r="D61" s="12" t="str">
        <f t="shared" si="3"/>
        <v>広島市</v>
      </c>
      <c r="E61" s="13" t="str">
        <f>IF([1]貼付シート!G63="","",[1]貼付シート!G63)</f>
        <v>安佐北区民文化センター</v>
      </c>
      <c r="F61" s="14"/>
      <c r="G61" s="14" t="str">
        <f>IF([1]貼付シート!J63="","",[1]貼付シート!J63)</f>
        <v>広島市安佐北区可部7-28-25</v>
      </c>
      <c r="H61" s="19"/>
      <c r="I61" s="15" t="str">
        <f>IFERROR(IF(VLOOKUP(E61,'[1]緯度経度&amp;提供可能時間'!$B:$D,2,FALSE)&lt;&gt;0,VLOOKUP(E61,'[1]緯度経度&amp;提供可能時間'!$B:$D,2,FALSE),""),"")</f>
        <v>34.526048</v>
      </c>
      <c r="J61" s="15" t="str">
        <f>IFERROR(IF(VLOOKUP(E61,'[1]緯度経度&amp;提供可能時間'!$B:$D,3,FALSE)&lt;&gt;0,VLOOKUP(E61,'[1]緯度経度&amp;提供可能時間'!$B:$D,3,FALSE),""),"")</f>
        <v>132.507714</v>
      </c>
      <c r="K61" s="14" t="str">
        <f>[1]貼付シート!M63&amp;[1]貼付シート!N63&amp;" "&amp;[1]貼付シート!O63</f>
        <v>1階 ロビー</v>
      </c>
      <c r="L61" s="14" t="str">
        <f>IF([1]貼付シート!AI63="","",[1]貼付シート!AI63)</f>
        <v>安佐北区民文化センター</v>
      </c>
      <c r="M61" s="19"/>
      <c r="N61" s="19"/>
      <c r="O61" s="14" t="str">
        <f>IF([1]貼付シート!I63="","",[1]貼付シート!I63)</f>
        <v>株式会社イズミテクノ</v>
      </c>
      <c r="P61" s="14" t="str">
        <f>IFERROR(IF(VLOOKUP($E61,'[1]緯度経度&amp;提供可能時間'!$B:$H,4,FALSE)&lt;&gt;0,VLOOKUP($E61,'[1]緯度経度&amp;提供可能時間'!$B:$H,4,FALSE),""),"")</f>
        <v>火水木金土日</v>
      </c>
      <c r="Q61" s="16" t="str">
        <f>IFERROR(IF(VLOOKUP($E61,'[1]緯度経度&amp;提供可能時間'!$B:$H,5,FALSE)&lt;&gt;"",VLOOKUP($E61,'[1]緯度経度&amp;提供可能時間'!$B:$H,5,FALSE),""),"")</f>
        <v>9:00</v>
      </c>
      <c r="R61" s="14" t="str">
        <f>IFERROR(IF(VLOOKUP($E61,'[1]緯度経度&amp;提供可能時間'!$B:$H,6,FALSE)&lt;&gt;"",VLOOKUP($E61,'[1]緯度経度&amp;提供可能時間'!$B:$H,6,FALSE),""),"")</f>
        <v>21:00</v>
      </c>
      <c r="S61" s="17" t="str">
        <f>VLOOKUP(E61,[1]貼付シート!$G:$AE,24,FALSE)&amp;" " &amp;VLOOKUP(E61,[1]貼付シート!$G:$AE,25,FALSE)</f>
        <v>平日：9:00～21:00（月曜日を除く。） 土曜：9:00～21:00　／　日曜：9:00～21:00　／　祝日：9:00～21:00</v>
      </c>
      <c r="T61" s="14"/>
      <c r="U61" s="14"/>
      <c r="V61" s="14"/>
    </row>
    <row r="62" spans="1:22" ht="31.5" x14ac:dyDescent="0.15">
      <c r="A62" s="12" t="str">
        <f t="shared" si="0"/>
        <v>341002</v>
      </c>
      <c r="B62" s="12">
        <f t="shared" si="2"/>
        <v>61</v>
      </c>
      <c r="C62" s="12" t="str">
        <f t="shared" si="1"/>
        <v>広島県</v>
      </c>
      <c r="D62" s="12" t="str">
        <f t="shared" si="3"/>
        <v>広島市</v>
      </c>
      <c r="E62" s="13" t="str">
        <f>IF([1]貼付シート!G64="","",[1]貼付シート!G64)</f>
        <v>安佐南区民文化センター</v>
      </c>
      <c r="F62" s="14"/>
      <c r="G62" s="14" t="str">
        <f>IF([1]貼付シート!J64="","",[1]貼付シート!J64)</f>
        <v>広島市安佐南区中筋1-22-17</v>
      </c>
      <c r="H62" s="19"/>
      <c r="I62" s="15" t="str">
        <f>IFERROR(IF(VLOOKUP(E62,'[1]緯度経度&amp;提供可能時間'!$B:$D,2,FALSE)&lt;&gt;0,VLOOKUP(E62,'[1]緯度経度&amp;提供可能時間'!$B:$D,2,FALSE),""),"")</f>
        <v>34.451713</v>
      </c>
      <c r="J62" s="15" t="str">
        <f>IFERROR(IF(VLOOKUP(E62,'[1]緯度経度&amp;提供可能時間'!$B:$D,3,FALSE)&lt;&gt;0,VLOOKUP(E62,'[1]緯度経度&amp;提供可能時間'!$B:$D,3,FALSE),""),"")</f>
        <v>132.474429</v>
      </c>
      <c r="K62" s="14" t="str">
        <f>[1]貼付シート!M64&amp;[1]貼付シート!N64&amp;" "&amp;[1]貼付シート!O64</f>
        <v>1階 ロビー</v>
      </c>
      <c r="L62" s="14" t="str">
        <f>IF([1]貼付シート!AI64="","",[1]貼付シート!AI64)</f>
        <v>安佐南区民文化センター</v>
      </c>
      <c r="M62" s="19"/>
      <c r="N62" s="19"/>
      <c r="O62" s="14" t="str">
        <f>IF([1]貼付シート!I64="","",[1]貼付シート!I64)</f>
        <v>株式会社イズミテクノ</v>
      </c>
      <c r="P62" s="14" t="str">
        <f>IFERROR(IF(VLOOKUP($E62,'[1]緯度経度&amp;提供可能時間'!$B:$H,4,FALSE)&lt;&gt;0,VLOOKUP($E62,'[1]緯度経度&amp;提供可能時間'!$B:$H,4,FALSE),""),"")</f>
        <v>火水木金土日</v>
      </c>
      <c r="Q62" s="16" t="str">
        <f>IFERROR(IF(VLOOKUP($E62,'[1]緯度経度&amp;提供可能時間'!$B:$H,5,FALSE)&lt;&gt;"",VLOOKUP($E62,'[1]緯度経度&amp;提供可能時間'!$B:$H,5,FALSE),""),"")</f>
        <v>9:00</v>
      </c>
      <c r="R62" s="14" t="str">
        <f>IFERROR(IF(VLOOKUP($E62,'[1]緯度経度&amp;提供可能時間'!$B:$H,6,FALSE)&lt;&gt;"",VLOOKUP($E62,'[1]緯度経度&amp;提供可能時間'!$B:$H,6,FALSE),""),"")</f>
        <v>21:00</v>
      </c>
      <c r="S62" s="17" t="str">
        <f>VLOOKUP(E62,[1]貼付シート!$G:$AE,24,FALSE)&amp;" " &amp;VLOOKUP(E62,[1]貼付シート!$G:$AE,25,FALSE)</f>
        <v>平日：9:00～21:00（月曜日を除く。） 土曜：9:00～21:00　／　日曜：9:00～21:00　／　祝日：9:00～21:00</v>
      </c>
      <c r="T62" s="14"/>
      <c r="U62" s="14"/>
      <c r="V62" s="14"/>
    </row>
    <row r="63" spans="1:22" ht="31.5" x14ac:dyDescent="0.15">
      <c r="A63" s="12" t="str">
        <f t="shared" si="0"/>
        <v>341002</v>
      </c>
      <c r="B63" s="12">
        <f t="shared" si="2"/>
        <v>62</v>
      </c>
      <c r="C63" s="12" t="str">
        <f t="shared" si="1"/>
        <v>広島県</v>
      </c>
      <c r="D63" s="12" t="str">
        <f t="shared" si="3"/>
        <v>広島市</v>
      </c>
      <c r="E63" s="13" t="str">
        <f>IF([1]貼付シート!G65="","",[1]貼付シート!G65)</f>
        <v>佐伯区民文化センター</v>
      </c>
      <c r="F63" s="14"/>
      <c r="G63" s="14" t="str">
        <f>IF([1]貼付シート!J65="","",[1]貼付シート!J65)</f>
        <v>広島市佐伯区五日市中央6-1-10</v>
      </c>
      <c r="H63" s="19"/>
      <c r="I63" s="15" t="str">
        <f>IFERROR(IF(VLOOKUP(E63,'[1]緯度経度&amp;提供可能時間'!$B:$D,2,FALSE)&lt;&gt;0,VLOOKUP(E63,'[1]緯度経度&amp;提供可能時間'!$B:$D,2,FALSE),""),"")</f>
        <v>34.379647</v>
      </c>
      <c r="J63" s="15" t="str">
        <f>IFERROR(IF(VLOOKUP(E63,'[1]緯度経度&amp;提供可能時間'!$B:$D,3,FALSE)&lt;&gt;0,VLOOKUP(E63,'[1]緯度経度&amp;提供可能時間'!$B:$D,3,FALSE),""),"")</f>
        <v>132.359579</v>
      </c>
      <c r="K63" s="14" t="str">
        <f>[1]貼付シート!M65&amp;[1]貼付シート!N65&amp;" "&amp;[1]貼付シート!O65</f>
        <v>1階 南側正面入口前</v>
      </c>
      <c r="L63" s="14" t="str">
        <f>IF([1]貼付シート!AI65="","",[1]貼付シート!AI65)</f>
        <v>佐伯区民文化センター</v>
      </c>
      <c r="M63" s="19"/>
      <c r="N63" s="19"/>
      <c r="O63" s="14" t="str">
        <f>IF([1]貼付シート!I65="","",[1]貼付シート!I65)</f>
        <v>株式会社イズミテクノ</v>
      </c>
      <c r="P63" s="14" t="str">
        <f>IFERROR(IF(VLOOKUP($E63,'[1]緯度経度&amp;提供可能時間'!$B:$H,4,FALSE)&lt;&gt;0,VLOOKUP($E63,'[1]緯度経度&amp;提供可能時間'!$B:$H,4,FALSE),""),"")</f>
        <v>火水木金土日</v>
      </c>
      <c r="Q63" s="16" t="str">
        <f>IFERROR(IF(VLOOKUP($E63,'[1]緯度経度&amp;提供可能時間'!$B:$H,5,FALSE)&lt;&gt;"",VLOOKUP($E63,'[1]緯度経度&amp;提供可能時間'!$B:$H,5,FALSE),""),"")</f>
        <v>9:00</v>
      </c>
      <c r="R63" s="14" t="str">
        <f>IFERROR(IF(VLOOKUP($E63,'[1]緯度経度&amp;提供可能時間'!$B:$H,6,FALSE)&lt;&gt;"",VLOOKUP($E63,'[1]緯度経度&amp;提供可能時間'!$B:$H,6,FALSE),""),"")</f>
        <v>21:00</v>
      </c>
      <c r="S63" s="17" t="str">
        <f>VLOOKUP(E63,[1]貼付シート!$G:$AE,24,FALSE)&amp;" " &amp;VLOOKUP(E63,[1]貼付シート!$G:$AE,25,FALSE)</f>
        <v>平日：9:00～21:00（月曜日を除く。） 土曜：9:00～21:00　／　日曜：9:00～21:00　／　祝日：9:00～21:00</v>
      </c>
      <c r="T63" s="14"/>
      <c r="U63" s="14"/>
      <c r="V63" s="14"/>
    </row>
    <row r="64" spans="1:22" ht="31.5" x14ac:dyDescent="0.15">
      <c r="A64" s="12" t="str">
        <f t="shared" si="0"/>
        <v>341002</v>
      </c>
      <c r="B64" s="12">
        <f t="shared" si="2"/>
        <v>63</v>
      </c>
      <c r="C64" s="12" t="str">
        <f t="shared" si="1"/>
        <v>広島県</v>
      </c>
      <c r="D64" s="12" t="str">
        <f t="shared" si="3"/>
        <v>広島市</v>
      </c>
      <c r="E64" s="13" t="str">
        <f>IF([1]貼付シート!G66="","",[1]貼付シート!G66)</f>
        <v>中区民文化センター・文化創造センター</v>
      </c>
      <c r="F64" s="14"/>
      <c r="G64" s="14" t="str">
        <f>IF([1]貼付シート!J66="","",[1]貼付シート!J66)</f>
        <v>広島市中区加古町4-17</v>
      </c>
      <c r="H64" s="19"/>
      <c r="I64" s="15" t="str">
        <f>IFERROR(IF(VLOOKUP(E64,'[1]緯度経度&amp;提供可能時間'!$B:$D,2,FALSE)&lt;&gt;0,VLOOKUP(E64,'[1]緯度経度&amp;提供可能時間'!$B:$D,2,FALSE),""),"")</f>
        <v>34.387818</v>
      </c>
      <c r="J64" s="15" t="str">
        <f>IFERROR(IF(VLOOKUP(E64,'[1]緯度経度&amp;提供可能時間'!$B:$D,3,FALSE)&lt;&gt;0,VLOOKUP(E64,'[1]緯度経度&amp;提供可能時間'!$B:$D,3,FALSE),""),"")</f>
        <v>132.448066</v>
      </c>
      <c r="K64" s="14" t="str">
        <f>[1]貼付シート!M66&amp;[1]貼付シート!N66&amp;" "&amp;[1]貼付シート!O66</f>
        <v>1階 東側入口横</v>
      </c>
      <c r="L64" s="14" t="str">
        <f>IF([1]貼付シート!AI66="","",[1]貼付シート!AI66)</f>
        <v>中区民文化センター
文化創造センター</v>
      </c>
      <c r="M64" s="19"/>
      <c r="N64" s="19"/>
      <c r="O64" s="14" t="str">
        <f>IF([1]貼付シート!I66="","",[1]貼付シート!I66)</f>
        <v>公益財団法人　　　　　　広島市文化財団</v>
      </c>
      <c r="P64" s="14" t="str">
        <f>IFERROR(IF(VLOOKUP($E64,'[1]緯度経度&amp;提供可能時間'!$B:$H,4,FALSE)&lt;&gt;0,VLOOKUP($E64,'[1]緯度経度&amp;提供可能時間'!$B:$H,4,FALSE),""),"")</f>
        <v>月火水木金土日</v>
      </c>
      <c r="Q64" s="16" t="str">
        <f>IFERROR(IF(VLOOKUP($E64,'[1]緯度経度&amp;提供可能時間'!$B:$H,5,FALSE)&lt;&gt;"",VLOOKUP($E64,'[1]緯度経度&amp;提供可能時間'!$B:$H,5,FALSE),""),"")</f>
        <v>8:45</v>
      </c>
      <c r="R64" s="14" t="str">
        <f>IFERROR(IF(VLOOKUP($E64,'[1]緯度経度&amp;提供可能時間'!$B:$H,6,FALSE)&lt;&gt;"",VLOOKUP($E64,'[1]緯度経度&amp;提供可能時間'!$B:$H,6,FALSE),""),"")</f>
        <v>21:15</v>
      </c>
      <c r="S64" s="17" t="str">
        <f>VLOOKUP(E64,[1]貼付シート!$G:$AE,24,FALSE)&amp;" " &amp;VLOOKUP(E64,[1]貼付シート!$G:$AE,25,FALSE)</f>
        <v>平日：8:45～21:15（12/29～1/3を除く。） 土曜：8:45～21:15　／　日曜：8:45～21:15　／　祝日：8:45～21:15</v>
      </c>
      <c r="T64" s="14"/>
      <c r="U64" s="14"/>
      <c r="V64" s="14"/>
    </row>
    <row r="65" spans="1:22" ht="31.5" x14ac:dyDescent="0.15">
      <c r="A65" s="12" t="str">
        <f t="shared" si="0"/>
        <v>341002</v>
      </c>
      <c r="B65" s="12">
        <f t="shared" si="2"/>
        <v>64</v>
      </c>
      <c r="C65" s="12" t="str">
        <f t="shared" si="1"/>
        <v>広島県</v>
      </c>
      <c r="D65" s="12" t="str">
        <f t="shared" si="3"/>
        <v>広島市</v>
      </c>
      <c r="E65" s="13" t="str">
        <f>IF([1]貼付シート!G67="","",[1]貼付シート!G67)</f>
        <v>西区民文化センター</v>
      </c>
      <c r="F65" s="14"/>
      <c r="G65" s="14" t="str">
        <f>IF([1]貼付シート!J67="","",[1]貼付シート!J67)</f>
        <v>広島市西区横川新町6-1</v>
      </c>
      <c r="H65" s="19"/>
      <c r="I65" s="15" t="str">
        <f>IFERROR(IF(VLOOKUP(E65,'[1]緯度経度&amp;提供可能時間'!$B:$D,2,FALSE)&lt;&gt;0,VLOOKUP(E65,'[1]緯度経度&amp;提供可能時間'!$B:$D,2,FALSE),""),"")</f>
        <v>34.408762</v>
      </c>
      <c r="J65" s="15" t="str">
        <f>IFERROR(IF(VLOOKUP(E65,'[1]緯度経度&amp;提供可能時間'!$B:$D,3,FALSE)&lt;&gt;0,VLOOKUP(E65,'[1]緯度経度&amp;提供可能時間'!$B:$D,3,FALSE),""),"")</f>
        <v>132.448626</v>
      </c>
      <c r="K65" s="14" t="str">
        <f>[1]貼付シート!M67&amp;[1]貼付シート!N67&amp;" "&amp;[1]貼付シート!O67</f>
        <v>2階 受付前</v>
      </c>
      <c r="L65" s="14" t="str">
        <f>IF([1]貼付シート!AI67="","",[1]貼付シート!AI67)</f>
        <v>西区民文化センター</v>
      </c>
      <c r="M65" s="19"/>
      <c r="N65" s="19"/>
      <c r="O65" s="14" t="str">
        <f>IF([1]貼付シート!I67="","",[1]貼付シート!I67)</f>
        <v>公益財団法人　　　　　　広島市文化財団</v>
      </c>
      <c r="P65" s="14" t="str">
        <f>IFERROR(IF(VLOOKUP($E65,'[1]緯度経度&amp;提供可能時間'!$B:$H,4,FALSE)&lt;&gt;0,VLOOKUP($E65,'[1]緯度経度&amp;提供可能時間'!$B:$H,4,FALSE),""),"")</f>
        <v>火水木金土日</v>
      </c>
      <c r="Q65" s="16" t="str">
        <f>IFERROR(IF(VLOOKUP($E65,'[1]緯度経度&amp;提供可能時間'!$B:$H,5,FALSE)&lt;&gt;"",VLOOKUP($E65,'[1]緯度経度&amp;提供可能時間'!$B:$H,5,FALSE),""),"")</f>
        <v>9:00</v>
      </c>
      <c r="R65" s="14" t="str">
        <f>IFERROR(IF(VLOOKUP($E65,'[1]緯度経度&amp;提供可能時間'!$B:$H,6,FALSE)&lt;&gt;"",VLOOKUP($E65,'[1]緯度経度&amp;提供可能時間'!$B:$H,6,FALSE),""),"")</f>
        <v>21:00</v>
      </c>
      <c r="S65" s="17" t="str">
        <f>VLOOKUP(E65,[1]貼付シート!$G:$AE,24,FALSE)&amp;" " &amp;VLOOKUP(E65,[1]貼付シート!$G:$AE,25,FALSE)</f>
        <v>平日：9:00～21:00（祝日以外の月曜日を除く。） 土曜：9:00～21:00　／　日曜：9:00～21:00　／　祝日：9:00～21:00</v>
      </c>
      <c r="T65" s="14"/>
      <c r="U65" s="14"/>
      <c r="V65" s="14"/>
    </row>
    <row r="66" spans="1:22" ht="31.5" x14ac:dyDescent="0.15">
      <c r="A66" s="12" t="str">
        <f t="shared" si="0"/>
        <v>341002</v>
      </c>
      <c r="B66" s="12">
        <f t="shared" si="2"/>
        <v>65</v>
      </c>
      <c r="C66" s="12" t="str">
        <f t="shared" si="1"/>
        <v>広島県</v>
      </c>
      <c r="D66" s="12" t="str">
        <f t="shared" si="3"/>
        <v>広島市</v>
      </c>
      <c r="E66" s="13" t="str">
        <f>IF([1]貼付シート!G68="","",[1]貼付シート!G68)</f>
        <v>東区民文化センター</v>
      </c>
      <c r="F66" s="14"/>
      <c r="G66" s="14" t="str">
        <f>IF([1]貼付シート!J68="","",[1]貼付シート!J68)</f>
        <v>広島市東区東蟹屋町10-31</v>
      </c>
      <c r="H66" s="19"/>
      <c r="I66" s="15" t="str">
        <f>IFERROR(IF(VLOOKUP(E66,'[1]緯度経度&amp;提供可能時間'!$B:$D,2,FALSE)&lt;&gt;0,VLOOKUP(E66,'[1]緯度経度&amp;提供可能時間'!$B:$D,2,FALSE),""),"")</f>
        <v>34.395688</v>
      </c>
      <c r="J66" s="15" t="str">
        <f>IFERROR(IF(VLOOKUP(E66,'[1]緯度経度&amp;提供可能時間'!$B:$D,3,FALSE)&lt;&gt;0,VLOOKUP(E66,'[1]緯度経度&amp;提供可能時間'!$B:$D,3,FALSE),""),"")</f>
        <v>132.483188</v>
      </c>
      <c r="K66" s="14" t="str">
        <f>[1]貼付シート!M68&amp;[1]貼付シート!N68&amp;" "&amp;[1]貼付シート!O68</f>
        <v>1階 管理事務室前
ロビー</v>
      </c>
      <c r="L66" s="14" t="str">
        <f>IF([1]貼付シート!AI68="","",[1]貼付シート!AI68)</f>
        <v>東区民文化センター</v>
      </c>
      <c r="M66" s="19"/>
      <c r="N66" s="19"/>
      <c r="O66" s="14" t="str">
        <f>IF([1]貼付シート!I68="","",[1]貼付シート!I68)</f>
        <v>公益財団法人　　　　　　広島市文化財団</v>
      </c>
      <c r="P66" s="14" t="str">
        <f>IFERROR(IF(VLOOKUP($E66,'[1]緯度経度&amp;提供可能時間'!$B:$H,4,FALSE)&lt;&gt;0,VLOOKUP($E66,'[1]緯度経度&amp;提供可能時間'!$B:$H,4,FALSE),""),"")</f>
        <v>火水木金土日</v>
      </c>
      <c r="Q66" s="16" t="str">
        <f>IFERROR(IF(VLOOKUP($E66,'[1]緯度経度&amp;提供可能時間'!$B:$H,5,FALSE)&lt;&gt;"",VLOOKUP($E66,'[1]緯度経度&amp;提供可能時間'!$B:$H,5,FALSE),""),"")</f>
        <v>9:00</v>
      </c>
      <c r="R66" s="14" t="str">
        <f>IFERROR(IF(VLOOKUP($E66,'[1]緯度経度&amp;提供可能時間'!$B:$H,6,FALSE)&lt;&gt;"",VLOOKUP($E66,'[1]緯度経度&amp;提供可能時間'!$B:$H,6,FALSE),""),"")</f>
        <v>21:00</v>
      </c>
      <c r="S66" s="17" t="str">
        <f>VLOOKUP(E66,[1]貼付シート!$G:$AE,24,FALSE)&amp;" " &amp;VLOOKUP(E66,[1]貼付シート!$G:$AE,25,FALSE)</f>
        <v>平日：9:00～21:00（月曜日を除く。） 土曜：9:00～21:00　／　日曜：9:00～21:00　／　祝日：9:00～21:00</v>
      </c>
      <c r="T66" s="14"/>
      <c r="U66" s="14"/>
      <c r="V66" s="14"/>
    </row>
    <row r="67" spans="1:22" ht="31.5" x14ac:dyDescent="0.15">
      <c r="A67" s="12" t="str">
        <f t="shared" ref="A67:A130" si="4">IF(E67="","","341002")</f>
        <v>341002</v>
      </c>
      <c r="B67" s="12">
        <f t="shared" si="2"/>
        <v>66</v>
      </c>
      <c r="C67" s="12" t="str">
        <f t="shared" ref="C67:C130" si="5">IF(E67="","","広島県")</f>
        <v>広島県</v>
      </c>
      <c r="D67" s="12" t="str">
        <f t="shared" si="3"/>
        <v>広島市</v>
      </c>
      <c r="E67" s="13" t="str">
        <f>IF([1]貼付シート!G69="","",[1]貼付シート!G69)</f>
        <v>南区民文化センター</v>
      </c>
      <c r="F67" s="14"/>
      <c r="G67" s="14" t="str">
        <f>IF([1]貼付シート!J69="","",[1]貼付シート!J69)</f>
        <v>広島市南区比治山本町16-27</v>
      </c>
      <c r="H67" s="19"/>
      <c r="I67" s="15" t="str">
        <f>IFERROR(IF(VLOOKUP(E67,'[1]緯度経度&amp;提供可能時間'!$B:$D,2,FALSE)&lt;&gt;0,VLOOKUP(E67,'[1]緯度経度&amp;提供可能時間'!$B:$D,2,FALSE),""),"")</f>
        <v>34.381024</v>
      </c>
      <c r="J67" s="15" t="str">
        <f>IFERROR(IF(VLOOKUP(E67,'[1]緯度経度&amp;提供可能時間'!$B:$D,3,FALSE)&lt;&gt;0,VLOOKUP(E67,'[1]緯度経度&amp;提供可能時間'!$B:$D,3,FALSE),""),"")</f>
        <v>132.468576</v>
      </c>
      <c r="K67" s="14" t="str">
        <f>[1]貼付シート!M69&amp;[1]貼付シート!N69&amp;" "&amp;[1]貼付シート!O69</f>
        <v>2階 管理事務室前</v>
      </c>
      <c r="L67" s="14" t="str">
        <f>IF([1]貼付シート!AI69="","",[1]貼付シート!AI69)</f>
        <v>南区民文化センター</v>
      </c>
      <c r="M67" s="19"/>
      <c r="N67" s="19"/>
      <c r="O67" s="14" t="str">
        <f>IF([1]貼付シート!I69="","",[1]貼付シート!I69)</f>
        <v>公益財団法人　　　　　　広島市文化財団</v>
      </c>
      <c r="P67" s="14" t="str">
        <f>IFERROR(IF(VLOOKUP($E67,'[1]緯度経度&amp;提供可能時間'!$B:$H,4,FALSE)&lt;&gt;0,VLOOKUP($E67,'[1]緯度経度&amp;提供可能時間'!$B:$H,4,FALSE),""),"")</f>
        <v>火水木金土日</v>
      </c>
      <c r="Q67" s="16" t="str">
        <f>IFERROR(IF(VLOOKUP($E67,'[1]緯度経度&amp;提供可能時間'!$B:$H,5,FALSE)&lt;&gt;"",VLOOKUP($E67,'[1]緯度経度&amp;提供可能時間'!$B:$H,5,FALSE),""),"")</f>
        <v>9:00</v>
      </c>
      <c r="R67" s="14" t="str">
        <f>IFERROR(IF(VLOOKUP($E67,'[1]緯度経度&amp;提供可能時間'!$B:$H,6,FALSE)&lt;&gt;"",VLOOKUP($E67,'[1]緯度経度&amp;提供可能時間'!$B:$H,6,FALSE),""),"")</f>
        <v>21:00</v>
      </c>
      <c r="S67" s="17" t="str">
        <f>VLOOKUP(E67,[1]貼付シート!$G:$AE,24,FALSE)&amp;" " &amp;VLOOKUP(E67,[1]貼付シート!$G:$AE,25,FALSE)</f>
        <v>平日：9:00～21:00（月曜日を除く。） 土曜：9:00～21:00　／　日曜：9:00～21:00　／　祝日：9:00～21:00</v>
      </c>
      <c r="T67" s="14"/>
      <c r="U67" s="14"/>
      <c r="V67" s="14"/>
    </row>
    <row r="68" spans="1:22" ht="31.5" x14ac:dyDescent="0.15">
      <c r="A68" s="12" t="str">
        <f t="shared" si="4"/>
        <v>341002</v>
      </c>
      <c r="B68" s="12">
        <f t="shared" ref="B68:B131" si="6">IF(E68="","",B67+1)</f>
        <v>67</v>
      </c>
      <c r="C68" s="12" t="str">
        <f t="shared" si="5"/>
        <v>広島県</v>
      </c>
      <c r="D68" s="12" t="str">
        <f t="shared" ref="D68:D131" si="7">IF(E68="","","広島市")</f>
        <v>広島市</v>
      </c>
      <c r="E68" s="13" t="str">
        <f>IF([1]貼付シート!G70="","",[1]貼付シート!G70)</f>
        <v>現代美術館</v>
      </c>
      <c r="F68" s="14"/>
      <c r="G68" s="14" t="str">
        <f>IF([1]貼付シート!J70="","",[1]貼付シート!J70)</f>
        <v>広島市南区比治山公園1-1</v>
      </c>
      <c r="H68" s="19"/>
      <c r="I68" s="15" t="str">
        <f>IFERROR(IF(VLOOKUP(E68,'[1]緯度経度&amp;提供可能時間'!$B:$D,2,FALSE)&lt;&gt;0,VLOOKUP(E68,'[1]緯度経度&amp;提供可能時間'!$B:$D,2,FALSE),""),"")</f>
        <v>34.386428</v>
      </c>
      <c r="J68" s="15" t="str">
        <f>IFERROR(IF(VLOOKUP(E68,'[1]緯度経度&amp;提供可能時間'!$B:$D,3,FALSE)&lt;&gt;0,VLOOKUP(E68,'[1]緯度経度&amp;提供可能時間'!$B:$D,3,FALSE),""),"")</f>
        <v>132.473506</v>
      </c>
      <c r="K68" s="14" t="str">
        <f>[1]貼付シート!M70&amp;[1]貼付シート!N70&amp;" "&amp;[1]貼付シート!O70</f>
        <v>1階 受付</v>
      </c>
      <c r="L68" s="14" t="str">
        <f>IF([1]貼付シート!AI70="","",[1]貼付シート!AI70)</f>
        <v>現代美術館</v>
      </c>
      <c r="M68" s="19"/>
      <c r="N68" s="19"/>
      <c r="O68" s="14" t="str">
        <f>IF([1]貼付シート!I70="","",[1]貼付シート!I70)</f>
        <v>公益財団法人　　　　　　広島市文化財団</v>
      </c>
      <c r="P68" s="14" t="str">
        <f>IFERROR(IF(VLOOKUP($E68,'[1]緯度経度&amp;提供可能時間'!$B:$H,4,FALSE)&lt;&gt;0,VLOOKUP($E68,'[1]緯度経度&amp;提供可能時間'!$B:$H,4,FALSE),""),"")</f>
        <v>月火水木金土日</v>
      </c>
      <c r="Q68" s="16" t="str">
        <f>IFERROR(IF(VLOOKUP($E68,'[1]緯度経度&amp;提供可能時間'!$B:$H,5,FALSE)&lt;&gt;"",VLOOKUP($E68,'[1]緯度経度&amp;提供可能時間'!$B:$H,5,FALSE),""),"")</f>
        <v>10:00</v>
      </c>
      <c r="R68" s="14" t="str">
        <f>IFERROR(IF(VLOOKUP($E68,'[1]緯度経度&amp;提供可能時間'!$B:$H,6,FALSE)&lt;&gt;"",VLOOKUP($E68,'[1]緯度経度&amp;提供可能時間'!$B:$H,6,FALSE),""),"")</f>
        <v>17:00</v>
      </c>
      <c r="S68" s="17" t="str">
        <f>VLOOKUP(E68,[1]貼付シート!$G:$AE,24,FALSE)&amp;" " &amp;VLOOKUP(E68,[1]貼付シート!$G:$AE,25,FALSE)</f>
        <v>平日：10:00～17:00（休館日を除く。） 土曜：10:00～17:00　／　日曜：10:00～17:00　／　祝日：10:00～17:00</v>
      </c>
      <c r="T68" s="14"/>
      <c r="U68" s="14"/>
      <c r="V68" s="14"/>
    </row>
    <row r="69" spans="1:22" ht="31.5" x14ac:dyDescent="0.15">
      <c r="A69" s="12" t="str">
        <f t="shared" si="4"/>
        <v>341002</v>
      </c>
      <c r="B69" s="12">
        <f t="shared" si="6"/>
        <v>68</v>
      </c>
      <c r="C69" s="12" t="str">
        <f t="shared" si="5"/>
        <v>広島県</v>
      </c>
      <c r="D69" s="12" t="str">
        <f t="shared" si="7"/>
        <v>広島市</v>
      </c>
      <c r="E69" s="13" t="str">
        <f>IF([1]貼付シート!G71="","",[1]貼付シート!G71)</f>
        <v>江波山気象館</v>
      </c>
      <c r="F69" s="14"/>
      <c r="G69" s="14" t="str">
        <f>IF([1]貼付シート!J71="","",[1]貼付シート!J71)</f>
        <v>広島市中区江波南1-40-1</v>
      </c>
      <c r="H69" s="19"/>
      <c r="I69" s="15" t="str">
        <f>IFERROR(IF(VLOOKUP(E69,'[1]緯度経度&amp;提供可能時間'!$B:$D,2,FALSE)&lt;&gt;0,VLOOKUP(E69,'[1]緯度経度&amp;提供可能時間'!$B:$D,2,FALSE),""),"")</f>
        <v>34.366282</v>
      </c>
      <c r="J69" s="15" t="str">
        <f>IFERROR(IF(VLOOKUP(E69,'[1]緯度経度&amp;提供可能時間'!$B:$D,3,FALSE)&lt;&gt;0,VLOOKUP(E69,'[1]緯度経度&amp;提供可能時間'!$B:$D,3,FALSE),""),"")</f>
        <v>132.434855</v>
      </c>
      <c r="K69" s="14" t="str">
        <f>[1]貼付シート!M71&amp;[1]貼付シート!N71&amp;" "&amp;[1]貼付シート!O71</f>
        <v>1階 エントランスホール
西側</v>
      </c>
      <c r="L69" s="14" t="str">
        <f>IF([1]貼付シート!AI71="","",[1]貼付シート!AI71)</f>
        <v>広島市江波山気象館</v>
      </c>
      <c r="M69" s="19"/>
      <c r="N69" s="19"/>
      <c r="O69" s="14" t="str">
        <f>IF([1]貼付シート!I71="","",[1]貼付シート!I71)</f>
        <v>公益財団法人　　　　　　広島市文化財団</v>
      </c>
      <c r="P69" s="14" t="str">
        <f>IFERROR(IF(VLOOKUP($E69,'[1]緯度経度&amp;提供可能時間'!$B:$H,4,FALSE)&lt;&gt;0,VLOOKUP($E69,'[1]緯度経度&amp;提供可能時間'!$B:$H,4,FALSE),""),"")</f>
        <v>月火水木金土日</v>
      </c>
      <c r="Q69" s="16" t="str">
        <f>IFERROR(IF(VLOOKUP($E69,'[1]緯度経度&amp;提供可能時間'!$B:$H,5,FALSE)&lt;&gt;"",VLOOKUP($E69,'[1]緯度経度&amp;提供可能時間'!$B:$H,5,FALSE),""),"")</f>
        <v>8:30</v>
      </c>
      <c r="R69" s="14" t="str">
        <f>IFERROR(IF(VLOOKUP($E69,'[1]緯度経度&amp;提供可能時間'!$B:$H,6,FALSE)&lt;&gt;"",VLOOKUP($E69,'[1]緯度経度&amp;提供可能時間'!$B:$H,6,FALSE),""),"")</f>
        <v>17:15</v>
      </c>
      <c r="S69" s="17" t="str">
        <f>VLOOKUP(E69,[1]貼付シート!$G:$AE,24,FALSE)&amp;" " &amp;VLOOKUP(E69,[1]貼付シート!$G:$AE,25,FALSE)</f>
        <v>平日：8:30～17:15（休館日を除く。） 土曜：8:30～17:15（休館日を除く。）　／　日曜：8:30～17:15（休館日を除く。）　／　祝日：8:30～17:15（休館日を除く。）</v>
      </c>
      <c r="T69" s="14"/>
      <c r="U69" s="14"/>
      <c r="V69" s="14"/>
    </row>
    <row r="70" spans="1:22" ht="31.5" x14ac:dyDescent="0.15">
      <c r="A70" s="12" t="str">
        <f t="shared" si="4"/>
        <v>341002</v>
      </c>
      <c r="B70" s="12">
        <f t="shared" si="6"/>
        <v>69</v>
      </c>
      <c r="C70" s="12" t="str">
        <f t="shared" si="5"/>
        <v>広島県</v>
      </c>
      <c r="D70" s="12" t="str">
        <f t="shared" si="7"/>
        <v>広島市</v>
      </c>
      <c r="E70" s="13" t="str">
        <f>IF([1]貼付シート!G72="","",[1]貼付シート!G72)</f>
        <v>郷土資料館</v>
      </c>
      <c r="F70" s="14"/>
      <c r="G70" s="14" t="str">
        <f>IF([1]貼付シート!J72="","",[1]貼付シート!J72)</f>
        <v>広島市南区宇品御幸2-6-20</v>
      </c>
      <c r="H70" s="19"/>
      <c r="I70" s="15" t="str">
        <f>IFERROR(IF(VLOOKUP(E70,'[1]緯度経度&amp;提供可能時間'!$B:$D,2,FALSE)&lt;&gt;0,VLOOKUP(E70,'[1]緯度経度&amp;提供可能時間'!$B:$D,2,FALSE),""),"")</f>
        <v>34.365984</v>
      </c>
      <c r="J70" s="15" t="str">
        <f>IFERROR(IF(VLOOKUP(E70,'[1]緯度経度&amp;提供可能時間'!$B:$D,3,FALSE)&lt;&gt;0,VLOOKUP(E70,'[1]緯度経度&amp;提供可能時間'!$B:$D,3,FALSE),""),"")</f>
        <v>132.461837</v>
      </c>
      <c r="K70" s="14" t="str">
        <f>[1]貼付シート!M72&amp;[1]貼付シート!N72&amp;" "&amp;[1]貼付シート!O72</f>
        <v>1階 玄関ホール</v>
      </c>
      <c r="L70" s="14" t="str">
        <f>IF([1]貼付シート!AI72="","",[1]貼付シート!AI72)</f>
        <v>郷土資料館</v>
      </c>
      <c r="M70" s="19"/>
      <c r="N70" s="19"/>
      <c r="O70" s="14" t="str">
        <f>IF([1]貼付シート!I72="","",[1]貼付シート!I72)</f>
        <v>公益財団法人　　　　　　広島市文化財団</v>
      </c>
      <c r="P70" s="14" t="str">
        <f>IFERROR(IF(VLOOKUP($E70,'[1]緯度経度&amp;提供可能時間'!$B:$H,4,FALSE)&lt;&gt;0,VLOOKUP($E70,'[1]緯度経度&amp;提供可能時間'!$B:$H,4,FALSE),""),"")</f>
        <v>火水木金土日</v>
      </c>
      <c r="Q70" s="16" t="str">
        <f>IFERROR(IF(VLOOKUP($E70,'[1]緯度経度&amp;提供可能時間'!$B:$H,5,FALSE)&lt;&gt;"",VLOOKUP($E70,'[1]緯度経度&amp;提供可能時間'!$B:$H,5,FALSE),""),"")</f>
        <v>9:00</v>
      </c>
      <c r="R70" s="14" t="str">
        <f>IFERROR(IF(VLOOKUP($E70,'[1]緯度経度&amp;提供可能時間'!$B:$H,6,FALSE)&lt;&gt;"",VLOOKUP($E70,'[1]緯度経度&amp;提供可能時間'!$B:$H,6,FALSE),""),"")</f>
        <v>17:00</v>
      </c>
      <c r="S70" s="17" t="str">
        <f>VLOOKUP(E70,[1]貼付シート!$G:$AE,24,FALSE)&amp;" " &amp;VLOOKUP(E70,[1]貼付シート!$G:$AE,25,FALSE)</f>
        <v>平日：9:00～17:00（休館日を除く。） 土曜：9:00～17:00（休館日を除く。）　／　日曜：9:00～17:00（休館日を除く。）　／　祝日：9:00～17:00（休館日を除く。）</v>
      </c>
      <c r="T70" s="14"/>
      <c r="U70" s="14"/>
      <c r="V70" s="14"/>
    </row>
    <row r="71" spans="1:22" ht="31.5" x14ac:dyDescent="0.15">
      <c r="A71" s="12" t="str">
        <f t="shared" si="4"/>
        <v>341002</v>
      </c>
      <c r="B71" s="12">
        <f t="shared" si="6"/>
        <v>70</v>
      </c>
      <c r="C71" s="12" t="str">
        <f t="shared" si="5"/>
        <v>広島県</v>
      </c>
      <c r="D71" s="12" t="str">
        <f t="shared" si="7"/>
        <v>広島市</v>
      </c>
      <c r="E71" s="13" t="str">
        <f>IF([1]貼付シート!G73="","",[1]貼付シート!G73)</f>
        <v>ヌマジ交通ミュージアム
（交通科学館）</v>
      </c>
      <c r="F71" s="14"/>
      <c r="G71" s="14" t="str">
        <f>IF([1]貼付シート!J73="","",[1]貼付シート!J73)</f>
        <v>広島市安佐南区長楽寺2-12-2</v>
      </c>
      <c r="H71" s="19"/>
      <c r="I71" s="15" t="str">
        <f>IFERROR(IF(VLOOKUP(E71,'[1]緯度経度&amp;提供可能時間'!$B:$D,2,FALSE)&lt;&gt;0,VLOOKUP(E71,'[1]緯度経度&amp;提供可能時間'!$B:$D,2,FALSE),""),"")</f>
        <v>34.470698</v>
      </c>
      <c r="J71" s="15" t="str">
        <f>IFERROR(IF(VLOOKUP(E71,'[1]緯度経度&amp;提供可能時間'!$B:$D,3,FALSE)&lt;&gt;0,VLOOKUP(E71,'[1]緯度経度&amp;提供可能時間'!$B:$D,3,FALSE),""),"")</f>
        <v>132.428201</v>
      </c>
      <c r="K71" s="14" t="str">
        <f>[1]貼付シート!M73&amp;[1]貼付シート!N73&amp;" "&amp;[1]貼付シート!O73</f>
        <v>1階 エントランスホール
南側</v>
      </c>
      <c r="L71" s="14" t="str">
        <f>IF([1]貼付シート!AI73="","",[1]貼付シート!AI73)</f>
        <v>広島市交通科学館</v>
      </c>
      <c r="M71" s="19"/>
      <c r="N71" s="19"/>
      <c r="O71" s="14" t="str">
        <f>IF([1]貼付シート!I73="","",[1]貼付シート!I73)</f>
        <v>公益財団法人　　　　　　広島市文化財団</v>
      </c>
      <c r="P71" s="14" t="str">
        <f>IFERROR(IF(VLOOKUP($E71,'[1]緯度経度&amp;提供可能時間'!$B:$H,4,FALSE)&lt;&gt;0,VLOOKUP($E71,'[1]緯度経度&amp;提供可能時間'!$B:$H,4,FALSE),""),"")</f>
        <v>月火水木金土日</v>
      </c>
      <c r="Q71" s="16" t="str">
        <f>IFERROR(IF(VLOOKUP($E71,'[1]緯度経度&amp;提供可能時間'!$B:$H,5,FALSE)&lt;&gt;"",VLOOKUP($E71,'[1]緯度経度&amp;提供可能時間'!$B:$H,5,FALSE),""),"")</f>
        <v>8:30</v>
      </c>
      <c r="R71" s="14" t="str">
        <f>IFERROR(IF(VLOOKUP($E71,'[1]緯度経度&amp;提供可能時間'!$B:$H,6,FALSE)&lt;&gt;"",VLOOKUP($E71,'[1]緯度経度&amp;提供可能時間'!$B:$H,6,FALSE),""),"")</f>
        <v>17:15</v>
      </c>
      <c r="S71" s="17" t="str">
        <f>VLOOKUP(E71,[1]貼付シート!$G:$AE,24,FALSE)&amp;" " &amp;VLOOKUP(E71,[1]貼付シート!$G:$AE,25,FALSE)</f>
        <v>平日：8:30～17:15（休館日を除く。） 土曜：8:30～17:15（休館日を除く。）　／　日曜：8:30～17:15（休館日を除く。）　／　祝日：8:30～17:15（休館日を除く。）</v>
      </c>
      <c r="T71" s="14"/>
      <c r="U71" s="14"/>
      <c r="V71" s="14"/>
    </row>
    <row r="72" spans="1:22" ht="47.25" x14ac:dyDescent="0.15">
      <c r="A72" s="12" t="str">
        <f t="shared" si="4"/>
        <v>341002</v>
      </c>
      <c r="B72" s="12">
        <f t="shared" si="6"/>
        <v>71</v>
      </c>
      <c r="C72" s="12" t="str">
        <f t="shared" si="5"/>
        <v>広島県</v>
      </c>
      <c r="D72" s="12" t="str">
        <f t="shared" si="7"/>
        <v>広島市</v>
      </c>
      <c r="E72" s="13" t="str">
        <f>IF([1]貼付シート!G74="","",[1]貼付シート!G74)</f>
        <v>広島城</v>
      </c>
      <c r="F72" s="14"/>
      <c r="G72" s="14" t="str">
        <f>IF([1]貼付シート!J74="","",[1]貼付シート!J74)</f>
        <v>広島市中区基町21-1</v>
      </c>
      <c r="H72" s="19"/>
      <c r="I72" s="15" t="str">
        <f>IFERROR(IF(VLOOKUP(E72,'[1]緯度経度&amp;提供可能時間'!$B:$D,2,FALSE)&lt;&gt;0,VLOOKUP(E72,'[1]緯度経度&amp;提供可能時間'!$B:$D,2,FALSE),""),"")</f>
        <v>34.402778</v>
      </c>
      <c r="J72" s="15" t="str">
        <f>IFERROR(IF(VLOOKUP(E72,'[1]緯度経度&amp;提供可能時間'!$B:$D,3,FALSE)&lt;&gt;0,VLOOKUP(E72,'[1]緯度経度&amp;提供可能時間'!$B:$D,3,FALSE),""),"")</f>
        <v>132.459099</v>
      </c>
      <c r="K72" s="14" t="str">
        <f>[1]貼付シート!M74&amp;[1]貼付シート!N74&amp;" "&amp;[1]貼付シート!O74</f>
        <v>2階 自動扉前</v>
      </c>
      <c r="L72" s="14" t="str">
        <f>IF([1]貼付シート!AI74="","",[1]貼付シート!AI74)</f>
        <v>広島城アソシエイツ</v>
      </c>
      <c r="M72" s="19"/>
      <c r="N72" s="19"/>
      <c r="O72" s="14" t="str">
        <f>IF([1]貼付シート!I74="","",[1]貼付シート!I74)</f>
        <v>広島城アソシエイツ</v>
      </c>
      <c r="P72" s="14" t="str">
        <f>IFERROR(IF(VLOOKUP($E72,'[1]緯度経度&amp;提供可能時間'!$B:$H,4,FALSE)&lt;&gt;0,VLOOKUP($E72,'[1]緯度経度&amp;提供可能時間'!$B:$H,4,FALSE),""),"")</f>
        <v>月火水木金土日</v>
      </c>
      <c r="Q72" s="16" t="str">
        <f>IFERROR(IF(VLOOKUP($E72,'[1]緯度経度&amp;提供可能時間'!$B:$H,5,FALSE)&lt;&gt;"",VLOOKUP($E72,'[1]緯度経度&amp;提供可能時間'!$B:$H,5,FALSE),""),"")</f>
        <v>9:00</v>
      </c>
      <c r="R72" s="14" t="str">
        <f>IFERROR(IF(VLOOKUP($E72,'[1]緯度経度&amp;提供可能時間'!$B:$H,6,FALSE)&lt;&gt;"",VLOOKUP($E72,'[1]緯度経度&amp;提供可能時間'!$B:$H,6,FALSE),""),"")</f>
        <v>18:00</v>
      </c>
      <c r="S72" s="17" t="str">
        <f>VLOOKUP(E72,[1]貼付シート!$G:$AE,24,FALSE)&amp;" " &amp;VLOOKUP(E72,[1]貼付シート!$G:$AE,25,FALSE)</f>
        <v>平日：9:00～18:00（臨時休館日、12/29～12/31を除く。） 土曜：9:00～18:00（臨時休館日、12/29～12/31を除く。）　／　日曜：9:00～18:00（臨時休館日、12/29～12/31を除く。）　／　祝日：9:00～18:00（臨時休館日、12/29～12/31を除く。）</v>
      </c>
      <c r="T72" s="14"/>
      <c r="U72" s="14"/>
      <c r="V72" s="14"/>
    </row>
    <row r="73" spans="1:22" x14ac:dyDescent="0.15">
      <c r="A73" s="12" t="str">
        <f t="shared" si="4"/>
        <v>341002</v>
      </c>
      <c r="B73" s="12">
        <f t="shared" si="6"/>
        <v>72</v>
      </c>
      <c r="C73" s="12" t="str">
        <f t="shared" si="5"/>
        <v>広島県</v>
      </c>
      <c r="D73" s="12" t="str">
        <f t="shared" si="7"/>
        <v>広島市</v>
      </c>
      <c r="E73" s="13" t="str">
        <f>IF([1]貼付シート!G75="","",[1]貼付シート!G75)</f>
        <v>文化交流会館</v>
      </c>
      <c r="F73" s="14"/>
      <c r="G73" s="14" t="str">
        <f>IF([1]貼付シート!J75="","",[1]貼付シート!J75)</f>
        <v>広島市中区加古町3-3</v>
      </c>
      <c r="H73" s="19"/>
      <c r="I73" s="15" t="str">
        <f>IFERROR(IF(VLOOKUP(E73,'[1]緯度経度&amp;提供可能時間'!$B:$D,2,FALSE)&lt;&gt;0,VLOOKUP(E73,'[1]緯度経度&amp;提供可能時間'!$B:$D,2,FALSE),""),"")</f>
        <v>34.388412</v>
      </c>
      <c r="J73" s="15" t="str">
        <f>IFERROR(IF(VLOOKUP(E73,'[1]緯度経度&amp;提供可能時間'!$B:$D,3,FALSE)&lt;&gt;0,VLOOKUP(E73,'[1]緯度経度&amp;提供可能時間'!$B:$D,3,FALSE),""),"")</f>
        <v>132.448777</v>
      </c>
      <c r="K73" s="14" t="str">
        <f>[1]貼付シート!M75&amp;[1]貼付シート!N75&amp;" "&amp;[1]貼付シート!O75</f>
        <v>1階 ホテルフロント</v>
      </c>
      <c r="L73" s="14" t="str">
        <f>IF([1]貼付シート!AI75="","",[1]貼付シート!AI75)</f>
        <v>文化交流会館</v>
      </c>
      <c r="M73" s="19"/>
      <c r="N73" s="19"/>
      <c r="O73" s="14" t="str">
        <f>IF([1]貼付シート!I75="","",[1]貼付シート!I75)</f>
        <v>広島ア-トウインド運営企業体</v>
      </c>
      <c r="P73" s="14" t="str">
        <f>IFERROR(IF(VLOOKUP($E73,'[1]緯度経度&amp;提供可能時間'!$B:$H,4,FALSE)&lt;&gt;0,VLOOKUP($E73,'[1]緯度経度&amp;提供可能時間'!$B:$H,4,FALSE),""),"")</f>
        <v>月火水木金土日</v>
      </c>
      <c r="Q73" s="16">
        <f>IFERROR(IF(VLOOKUP($E73,'[1]緯度経度&amp;提供可能時間'!$B:$H,5,FALSE)&lt;&gt;"",VLOOKUP($E73,'[1]緯度経度&amp;提供可能時間'!$B:$H,5,FALSE),""),"")</f>
        <v>0</v>
      </c>
      <c r="R73" s="14" t="str">
        <f>IFERROR(IF(VLOOKUP($E73,'[1]緯度経度&amp;提供可能時間'!$B:$H,6,FALSE)&lt;&gt;"",VLOOKUP($E73,'[1]緯度経度&amp;提供可能時間'!$B:$H,6,FALSE),""),"")</f>
        <v>24:00</v>
      </c>
      <c r="S73" s="17" t="str">
        <f>VLOOKUP(E73,[1]貼付シート!$G:$AE,24,FALSE)&amp;" " &amp;VLOOKUP(E73,[1]貼付シート!$G:$AE,25,FALSE)</f>
        <v>平日：24時間 土曜：24時間　／　日曜：24時間　／　祝日：24時間</v>
      </c>
      <c r="T73" s="14"/>
      <c r="U73" s="14"/>
      <c r="V73" s="14"/>
    </row>
    <row r="74" spans="1:22" ht="31.5" x14ac:dyDescent="0.15">
      <c r="A74" s="12" t="str">
        <f t="shared" si="4"/>
        <v>341002</v>
      </c>
      <c r="B74" s="12">
        <f t="shared" si="6"/>
        <v>73</v>
      </c>
      <c r="C74" s="12" t="str">
        <f t="shared" si="5"/>
        <v>広島県</v>
      </c>
      <c r="D74" s="12" t="str">
        <f t="shared" si="7"/>
        <v>広島市</v>
      </c>
      <c r="E74" s="13" t="str">
        <f>IF([1]貼付シート!G76="","",[1]貼付シート!G76)</f>
        <v>こども文化科学館</v>
      </c>
      <c r="F74" s="14"/>
      <c r="G74" s="14" t="str">
        <f>IF([1]貼付シート!J76="","",[1]貼付シート!J76)</f>
        <v>広島市中区基町5-83</v>
      </c>
      <c r="H74" s="19"/>
      <c r="I74" s="15" t="str">
        <f>IFERROR(IF(VLOOKUP(E74,'[1]緯度経度&amp;提供可能時間'!$B:$D,2,FALSE)&lt;&gt;0,VLOOKUP(E74,'[1]緯度経度&amp;提供可能時間'!$B:$D,2,FALSE),""),"")</f>
        <v>34.398518</v>
      </c>
      <c r="J74" s="15" t="str">
        <f>IFERROR(IF(VLOOKUP(E74,'[1]緯度経度&amp;提供可能時間'!$B:$D,3,FALSE)&lt;&gt;0,VLOOKUP(E74,'[1]緯度経度&amp;提供可能時間'!$B:$D,3,FALSE),""),"")</f>
        <v>132.453728</v>
      </c>
      <c r="K74" s="14" t="str">
        <f>[1]貼付シート!M76&amp;[1]貼付シート!N76&amp;" "&amp;[1]貼付シート!O76</f>
        <v>1階 展示ホール</v>
      </c>
      <c r="L74" s="14" t="str">
        <f>IF([1]貼付シート!AI76="","",[1]貼付シート!AI76)</f>
        <v>こども文化科学館</v>
      </c>
      <c r="M74" s="19"/>
      <c r="N74" s="19"/>
      <c r="O74" s="14" t="str">
        <f>IF([1]貼付シート!I76="","",[1]貼付シート!I76)</f>
        <v>公益財団法人　　　　　　広島市文化財団</v>
      </c>
      <c r="P74" s="14" t="str">
        <f>IFERROR(IF(VLOOKUP($E74,'[1]緯度経度&amp;提供可能時間'!$B:$H,4,FALSE)&lt;&gt;0,VLOOKUP($E74,'[1]緯度経度&amp;提供可能時間'!$B:$H,4,FALSE),""),"")</f>
        <v>月火水木金土日</v>
      </c>
      <c r="Q74" s="16" t="str">
        <f>IFERROR(IF(VLOOKUP($E74,'[1]緯度経度&amp;提供可能時間'!$B:$H,5,FALSE)&lt;&gt;"",VLOOKUP($E74,'[1]緯度経度&amp;提供可能時間'!$B:$H,5,FALSE),""),"")</f>
        <v>9:00</v>
      </c>
      <c r="R74" s="14" t="str">
        <f>IFERROR(IF(VLOOKUP($E74,'[1]緯度経度&amp;提供可能時間'!$B:$H,6,FALSE)&lt;&gt;"",VLOOKUP($E74,'[1]緯度経度&amp;提供可能時間'!$B:$H,6,FALSE),""),"")</f>
        <v>17:00</v>
      </c>
      <c r="S74" s="17" t="str">
        <f>VLOOKUP(E74,[1]貼付シート!$G:$AE,24,FALSE)&amp;" " &amp;VLOOKUP(E74,[1]貼付シート!$G:$AE,25,FALSE)</f>
        <v>平日：9:00～17:00（休館日を除く。） 土曜：9:00～17:00（休館日を除く。）　／　日曜：9:00～17:00（休館日を除く。）　／　祝日：9:00～17:00（休館日を除く。）</v>
      </c>
      <c r="T74" s="14"/>
      <c r="U74" s="14"/>
      <c r="V74" s="14"/>
    </row>
    <row r="75" spans="1:22" ht="47.25" x14ac:dyDescent="0.15">
      <c r="A75" s="12" t="str">
        <f t="shared" si="4"/>
        <v>341002</v>
      </c>
      <c r="B75" s="12">
        <f t="shared" si="6"/>
        <v>74</v>
      </c>
      <c r="C75" s="12" t="str">
        <f t="shared" si="5"/>
        <v>広島県</v>
      </c>
      <c r="D75" s="12" t="str">
        <f t="shared" si="7"/>
        <v>広島市</v>
      </c>
      <c r="E75" s="13" t="str">
        <f>IF([1]貼付シート!G77="","",[1]貼付シート!G77)</f>
        <v>中区スポーツセンター</v>
      </c>
      <c r="F75" s="14"/>
      <c r="G75" s="14" t="str">
        <f>IF([1]貼付シート!J77="","",[1]貼付シート!J77)</f>
        <v>広島市中区千田町3-8-12</v>
      </c>
      <c r="H75" s="19"/>
      <c r="I75" s="15" t="str">
        <f>IFERROR(IF(VLOOKUP(E75,'[1]緯度経度&amp;提供可能時間'!$B:$D,2,FALSE)&lt;&gt;0,VLOOKUP(E75,'[1]緯度経度&amp;提供可能時間'!$B:$D,2,FALSE),""),"")</f>
        <v>34.375733</v>
      </c>
      <c r="J75" s="15" t="str">
        <f>IFERROR(IF(VLOOKUP(E75,'[1]緯度経度&amp;提供可能時間'!$B:$D,3,FALSE)&lt;&gt;0,VLOOKUP(E75,'[1]緯度経度&amp;提供可能時間'!$B:$D,3,FALSE),""),"")</f>
        <v>132.457109</v>
      </c>
      <c r="K75" s="14" t="str">
        <f>[1]貼付シート!M77&amp;[1]貼付シート!N77&amp;" "&amp;[1]貼付シート!O77</f>
        <v>2階 事務室</v>
      </c>
      <c r="L75" s="14" t="str">
        <f>IF([1]貼付シート!AI77="","",[1]貼付シート!AI77)</f>
        <v>中区スポーツセンター</v>
      </c>
      <c r="M75" s="19"/>
      <c r="N75" s="19"/>
      <c r="O75" s="14" t="str">
        <f>IF([1]貼付シート!I77="","",[1]貼付シート!I77)</f>
        <v>公益財団法人
広島市スポ-ツ協会</v>
      </c>
      <c r="P75" s="14" t="str">
        <f>IFERROR(IF(VLOOKUP($E75,'[1]緯度経度&amp;提供可能時間'!$B:$H,4,FALSE)&lt;&gt;0,VLOOKUP($E75,'[1]緯度経度&amp;提供可能時間'!$B:$H,4,FALSE),""),"")</f>
        <v>月火木金土日</v>
      </c>
      <c r="Q75" s="16" t="str">
        <f>IFERROR(IF(VLOOKUP($E75,'[1]緯度経度&amp;提供可能時間'!$B:$H,5,FALSE)&lt;&gt;"",VLOOKUP($E75,'[1]緯度経度&amp;提供可能時間'!$B:$H,5,FALSE),""),"")</f>
        <v>8:30</v>
      </c>
      <c r="R75" s="14" t="str">
        <f>IFERROR(IF(VLOOKUP($E75,'[1]緯度経度&amp;提供可能時間'!$B:$H,6,FALSE)&lt;&gt;"",VLOOKUP($E75,'[1]緯度経度&amp;提供可能時間'!$B:$H,6,FALSE),""),"")</f>
        <v>21:15</v>
      </c>
      <c r="S75" s="17" t="str">
        <f>VLOOKUP(E75,[1]貼付シート!$G:$AE,24,FALSE)&amp;" " &amp;VLOOKUP(E75,[1]貼付シート!$G:$AE,25,FALSE)</f>
        <v>平日：8:30～21:15（7～9月は8:00～21:45）（水曜日を除く。） 土曜：8:30～21:15（7～9月は8:00～21:45）　／　日曜：8:30～21:15（7～9月は8:00～21:45）　／　祝日：8:30～21:15（7～9月は8:00～21:45）</v>
      </c>
      <c r="T75" s="14"/>
      <c r="U75" s="14"/>
      <c r="V75" s="14"/>
    </row>
    <row r="76" spans="1:22" ht="47.25" x14ac:dyDescent="0.15">
      <c r="A76" s="12" t="str">
        <f t="shared" si="4"/>
        <v>341002</v>
      </c>
      <c r="B76" s="12">
        <f t="shared" si="6"/>
        <v>75</v>
      </c>
      <c r="C76" s="12" t="str">
        <f t="shared" si="5"/>
        <v>広島県</v>
      </c>
      <c r="D76" s="12" t="str">
        <f t="shared" si="7"/>
        <v>広島市</v>
      </c>
      <c r="E76" s="13" t="str">
        <f>IF([1]貼付シート!G78="","",[1]貼付シート!G78)</f>
        <v>東区スポーツセンター</v>
      </c>
      <c r="F76" s="14"/>
      <c r="G76" s="14" t="str">
        <f>IF([1]貼付シート!J78="","",[1]貼付シート!J78)</f>
        <v>広島市東区牛田新町1-8-3</v>
      </c>
      <c r="H76" s="19"/>
      <c r="I76" s="15" t="str">
        <f>IFERROR(IF(VLOOKUP(E76,'[1]緯度経度&amp;提供可能時間'!$B:$D,2,FALSE)&lt;&gt;0,VLOOKUP(E76,'[1]緯度経度&amp;提供可能時間'!$B:$D,2,FALSE),""),"")</f>
        <v>34.416551</v>
      </c>
      <c r="J76" s="15" t="str">
        <f>IFERROR(IF(VLOOKUP(E76,'[1]緯度経度&amp;提供可能時間'!$B:$D,3,FALSE)&lt;&gt;0,VLOOKUP(E76,'[1]緯度経度&amp;提供可能時間'!$B:$D,3,FALSE),""),"")</f>
        <v>132.467031</v>
      </c>
      <c r="K76" s="14" t="str">
        <f>[1]貼付シート!M78&amp;[1]貼付シート!N78&amp;" "&amp;[1]貼付シート!O78</f>
        <v>1階 事務室</v>
      </c>
      <c r="L76" s="14" t="str">
        <f>IF([1]貼付シート!AI78="","",[1]貼付シート!AI78)</f>
        <v>東区スポーツセンター</v>
      </c>
      <c r="M76" s="19"/>
      <c r="N76" s="19"/>
      <c r="O76" s="14" t="str">
        <f>IF([1]貼付シート!I78="","",[1]貼付シート!I78)</f>
        <v>公益財団法人
広島市スポ-ツ協会</v>
      </c>
      <c r="P76" s="14" t="str">
        <f>IFERROR(IF(VLOOKUP($E76,'[1]緯度経度&amp;提供可能時間'!$B:$H,4,FALSE)&lt;&gt;0,VLOOKUP($E76,'[1]緯度経度&amp;提供可能時間'!$B:$H,4,FALSE),""),"")</f>
        <v>月水木金土日</v>
      </c>
      <c r="Q76" s="16" t="str">
        <f>IFERROR(IF(VLOOKUP($E76,'[1]緯度経度&amp;提供可能時間'!$B:$H,5,FALSE)&lt;&gt;"",VLOOKUP($E76,'[1]緯度経度&amp;提供可能時間'!$B:$H,5,FALSE),""),"")</f>
        <v>8:30</v>
      </c>
      <c r="R76" s="14" t="str">
        <f>IFERROR(IF(VLOOKUP($E76,'[1]緯度経度&amp;提供可能時間'!$B:$H,6,FALSE)&lt;&gt;"",VLOOKUP($E76,'[1]緯度経度&amp;提供可能時間'!$B:$H,6,FALSE),""),"")</f>
        <v>21:15</v>
      </c>
      <c r="S76" s="17" t="str">
        <f>VLOOKUP(E76,[1]貼付シート!$G:$AE,24,FALSE)&amp;" " &amp;VLOOKUP(E76,[1]貼付シート!$G:$AE,25,FALSE)</f>
        <v>平日：8:30～21:15（7～9月は8:00～21:45）（火曜日を除く。） 土曜：8:30～21:15（7～9月は8:00～21:45）　／　日曜：8:30～21:15（7～9月は8:00～21:45）　／　祝日：8:30～21:15（7～9月は8:00～21:45）</v>
      </c>
      <c r="T76" s="14"/>
      <c r="U76" s="14"/>
      <c r="V76" s="14"/>
    </row>
    <row r="77" spans="1:22" ht="47.25" x14ac:dyDescent="0.15">
      <c r="A77" s="12" t="str">
        <f t="shared" si="4"/>
        <v>341002</v>
      </c>
      <c r="B77" s="12">
        <f t="shared" si="6"/>
        <v>76</v>
      </c>
      <c r="C77" s="12" t="str">
        <f t="shared" si="5"/>
        <v>広島県</v>
      </c>
      <c r="D77" s="12" t="str">
        <f t="shared" si="7"/>
        <v>広島市</v>
      </c>
      <c r="E77" s="13" t="str">
        <f>IF([1]貼付シート!G79="","",[1]貼付シート!G79)</f>
        <v>南区スポーツセンター</v>
      </c>
      <c r="F77" s="14"/>
      <c r="G77" s="14" t="str">
        <f>IF([1]貼付シート!J79="","",[1]貼付シート!J79)</f>
        <v>広島市南区楠那町7-31</v>
      </c>
      <c r="H77" s="19"/>
      <c r="I77" s="15" t="str">
        <f>IFERROR(IF(VLOOKUP(E77,'[1]緯度経度&amp;提供可能時間'!$B:$D,2,FALSE)&lt;&gt;0,VLOOKUP(E77,'[1]緯度経度&amp;提供可能時間'!$B:$D,2,FALSE),""),"")</f>
        <v>34.363239</v>
      </c>
      <c r="J77" s="15" t="str">
        <f>IFERROR(IF(VLOOKUP(E77,'[1]緯度経度&amp;提供可能時間'!$B:$D,3,FALSE)&lt;&gt;0,VLOOKUP(E77,'[1]緯度経度&amp;提供可能時間'!$B:$D,3,FALSE),""),"")</f>
        <v>132.485997</v>
      </c>
      <c r="K77" s="14" t="str">
        <f>[1]貼付シート!M79&amp;[1]貼付シート!N79&amp;" "&amp;[1]貼付シート!O79</f>
        <v>1階 事務室</v>
      </c>
      <c r="L77" s="14" t="str">
        <f>IF([1]貼付シート!AI79="","",[1]貼付シート!AI79)</f>
        <v>南区スポーツセンター</v>
      </c>
      <c r="M77" s="19"/>
      <c r="N77" s="19"/>
      <c r="O77" s="14" t="str">
        <f>IF([1]貼付シート!I79="","",[1]貼付シート!I79)</f>
        <v>南区スポーツパートナーズ</v>
      </c>
      <c r="P77" s="14" t="str">
        <f>IFERROR(IF(VLOOKUP($E77,'[1]緯度経度&amp;提供可能時間'!$B:$H,4,FALSE)&lt;&gt;0,VLOOKUP($E77,'[1]緯度経度&amp;提供可能時間'!$B:$H,4,FALSE),""),"")</f>
        <v>月水木金土日</v>
      </c>
      <c r="Q77" s="16" t="str">
        <f>IFERROR(IF(VLOOKUP($E77,'[1]緯度経度&amp;提供可能時間'!$B:$H,5,FALSE)&lt;&gt;"",VLOOKUP($E77,'[1]緯度経度&amp;提供可能時間'!$B:$H,5,FALSE),""),"")</f>
        <v>8:30</v>
      </c>
      <c r="R77" s="14" t="str">
        <f>IFERROR(IF(VLOOKUP($E77,'[1]緯度経度&amp;提供可能時間'!$B:$H,6,FALSE)&lt;&gt;"",VLOOKUP($E77,'[1]緯度経度&amp;提供可能時間'!$B:$H,6,FALSE),""),"")</f>
        <v>21:15</v>
      </c>
      <c r="S77" s="17" t="str">
        <f>VLOOKUP(E77,[1]貼付シート!$G:$AE,24,FALSE)&amp;" " &amp;VLOOKUP(E77,[1]貼付シート!$G:$AE,25,FALSE)</f>
        <v>平日：8:30～21:15（7～9月は8:00～21:45）（火曜日を除く。） 土曜：8:30～21:15（7～9月は8:00～21:45）　／　日曜：8:30～21:15（7～9月は8:00～21:45）　／　祝日：8:30～21:15（7～9月は8:00～21:45）</v>
      </c>
      <c r="T77" s="14"/>
      <c r="U77" s="14"/>
      <c r="V77" s="14"/>
    </row>
    <row r="78" spans="1:22" ht="47.25" x14ac:dyDescent="0.15">
      <c r="A78" s="12" t="str">
        <f t="shared" si="4"/>
        <v>341002</v>
      </c>
      <c r="B78" s="12">
        <f t="shared" si="6"/>
        <v>77</v>
      </c>
      <c r="C78" s="12" t="str">
        <f t="shared" si="5"/>
        <v>広島県</v>
      </c>
      <c r="D78" s="12" t="str">
        <f t="shared" si="7"/>
        <v>広島市</v>
      </c>
      <c r="E78" s="13" t="str">
        <f>IF([1]貼付シート!G80="","",[1]貼付シート!G80)</f>
        <v>西区スポーツセンター</v>
      </c>
      <c r="F78" s="14"/>
      <c r="G78" s="14" t="str">
        <f>IF([1]貼付シート!J80="","",[1]貼付シート!J80)</f>
        <v>広島市西区庚午南2-41-1</v>
      </c>
      <c r="H78" s="19"/>
      <c r="I78" s="15" t="str">
        <f>IFERROR(IF(VLOOKUP(E78,'[1]緯度経度&amp;提供可能時間'!$B:$D,2,FALSE)&lt;&gt;0,VLOOKUP(E78,'[1]緯度経度&amp;提供可能時間'!$B:$D,2,FALSE),""),"")</f>
        <v>34.376031</v>
      </c>
      <c r="J78" s="15" t="str">
        <f>IFERROR(IF(VLOOKUP(E78,'[1]緯度経度&amp;提供可能時間'!$B:$D,3,FALSE)&lt;&gt;0,VLOOKUP(E78,'[1]緯度経度&amp;提供可能時間'!$B:$D,3,FALSE),""),"")</f>
        <v>132.409368</v>
      </c>
      <c r="K78" s="14" t="str">
        <f>[1]貼付シート!M80&amp;[1]貼付シート!N80&amp;" "&amp;[1]貼付シート!O80</f>
        <v>1階 ロビー</v>
      </c>
      <c r="L78" s="14" t="str">
        <f>IF([1]貼付シート!AI80="","",[1]貼付シート!AI80)</f>
        <v>西区スポーツセンター</v>
      </c>
      <c r="M78" s="19"/>
      <c r="N78" s="19"/>
      <c r="O78" s="14" t="str">
        <f>IF([1]貼付シート!I80="","",[1]貼付シート!I80)</f>
        <v>西区スポーツパートナーズ</v>
      </c>
      <c r="P78" s="14" t="str">
        <f>IFERROR(IF(VLOOKUP($E78,'[1]緯度経度&amp;提供可能時間'!$B:$H,4,FALSE)&lt;&gt;0,VLOOKUP($E78,'[1]緯度経度&amp;提供可能時間'!$B:$H,4,FALSE),""),"")</f>
        <v>月火木金土日</v>
      </c>
      <c r="Q78" s="16" t="str">
        <f>IFERROR(IF(VLOOKUP($E78,'[1]緯度経度&amp;提供可能時間'!$B:$H,5,FALSE)&lt;&gt;"",VLOOKUP($E78,'[1]緯度経度&amp;提供可能時間'!$B:$H,5,FALSE),""),"")</f>
        <v>8:30</v>
      </c>
      <c r="R78" s="14" t="str">
        <f>IFERROR(IF(VLOOKUP($E78,'[1]緯度経度&amp;提供可能時間'!$B:$H,6,FALSE)&lt;&gt;"",VLOOKUP($E78,'[1]緯度経度&amp;提供可能時間'!$B:$H,6,FALSE),""),"")</f>
        <v>21:15</v>
      </c>
      <c r="S78" s="17" t="str">
        <f>VLOOKUP(E78,[1]貼付シート!$G:$AE,24,FALSE)&amp;" " &amp;VLOOKUP(E78,[1]貼付シート!$G:$AE,25,FALSE)</f>
        <v>平日：8:30～21:15（7～9月は8:00～21:45）（水曜日を除く。） 土曜：8:30～21:15（7～9月は8:00～21:45）　／　日曜：8:30～21:15（7～9月は8:00～21:45）　／　祝日：8:30～21:15（7～9月は8:00～21:45）</v>
      </c>
      <c r="T78" s="14"/>
      <c r="U78" s="14"/>
      <c r="V78" s="14"/>
    </row>
    <row r="79" spans="1:22" ht="47.25" x14ac:dyDescent="0.15">
      <c r="A79" s="12" t="str">
        <f t="shared" si="4"/>
        <v>341002</v>
      </c>
      <c r="B79" s="12">
        <f t="shared" si="6"/>
        <v>78</v>
      </c>
      <c r="C79" s="12" t="str">
        <f t="shared" si="5"/>
        <v>広島県</v>
      </c>
      <c r="D79" s="12" t="str">
        <f t="shared" si="7"/>
        <v>広島市</v>
      </c>
      <c r="E79" s="13" t="str">
        <f>IF([1]貼付シート!G81="","",[1]貼付シート!G81)</f>
        <v>安佐南区スポーツセンター</v>
      </c>
      <c r="F79" s="14"/>
      <c r="G79" s="14" t="str">
        <f>IF([1]貼付シート!J81="","",[1]貼付シート!J81)</f>
        <v>広島市安佐南区伴東3-13-16</v>
      </c>
      <c r="H79" s="19"/>
      <c r="I79" s="15" t="str">
        <f>IFERROR(IF(VLOOKUP(E79,'[1]緯度経度&amp;提供可能時間'!$B:$D,2,FALSE)&lt;&gt;0,VLOOKUP(E79,'[1]緯度経度&amp;提供可能時間'!$B:$D,2,FALSE),""),"")</f>
        <v>34.469587</v>
      </c>
      <c r="J79" s="15" t="str">
        <f>IFERROR(IF(VLOOKUP(E79,'[1]緯度経度&amp;提供可能時間'!$B:$D,3,FALSE)&lt;&gt;0,VLOOKUP(E79,'[1]緯度経度&amp;提供可能時間'!$B:$D,3,FALSE),""),"")</f>
        <v>132.413319</v>
      </c>
      <c r="K79" s="14" t="str">
        <f>[1]貼付シート!M81&amp;[1]貼付シート!N81&amp;" "&amp;[1]貼付シート!O81</f>
        <v>1階 事務室</v>
      </c>
      <c r="L79" s="14" t="str">
        <f>IF([1]貼付シート!AI81="","",[1]貼付シート!AI81)</f>
        <v>安佐南区スポーツセンター</v>
      </c>
      <c r="M79" s="19"/>
      <c r="N79" s="19"/>
      <c r="O79" s="14" t="str">
        <f>IF([1]貼付シート!I81="","",[1]貼付シート!I81)</f>
        <v>公益財団法人
広島市スポ-ツ協会</v>
      </c>
      <c r="P79" s="14" t="str">
        <f>IFERROR(IF(VLOOKUP($E79,'[1]緯度経度&amp;提供可能時間'!$B:$H,4,FALSE)&lt;&gt;0,VLOOKUP($E79,'[1]緯度経度&amp;提供可能時間'!$B:$H,4,FALSE),""),"")</f>
        <v>月水木金土日</v>
      </c>
      <c r="Q79" s="16" t="str">
        <f>IFERROR(IF(VLOOKUP($E79,'[1]緯度経度&amp;提供可能時間'!$B:$H,5,FALSE)&lt;&gt;"",VLOOKUP($E79,'[1]緯度経度&amp;提供可能時間'!$B:$H,5,FALSE),""),"")</f>
        <v>8:30</v>
      </c>
      <c r="R79" s="14" t="str">
        <f>IFERROR(IF(VLOOKUP($E79,'[1]緯度経度&amp;提供可能時間'!$B:$H,6,FALSE)&lt;&gt;"",VLOOKUP($E79,'[1]緯度経度&amp;提供可能時間'!$B:$H,6,FALSE),""),"")</f>
        <v>21:15</v>
      </c>
      <c r="S79" s="17" t="str">
        <f>VLOOKUP(E79,[1]貼付シート!$G:$AE,24,FALSE)&amp;" " &amp;VLOOKUP(E79,[1]貼付シート!$G:$AE,25,FALSE)</f>
        <v>平日：8:30～21:15（7～9月は8:00～21:45）（火曜日を除く。） 土曜：8:30～21:15（7～9月は8:00～21:45）　／　日曜：8:30～21:15（7～9月は8:00～21:45）　／　祝日：8:30～21:15（7～9月は8:00～21:45）</v>
      </c>
      <c r="T79" s="14"/>
      <c r="U79" s="14"/>
      <c r="V79" s="14"/>
    </row>
    <row r="80" spans="1:22" ht="47.25" x14ac:dyDescent="0.15">
      <c r="A80" s="12" t="str">
        <f t="shared" si="4"/>
        <v>341002</v>
      </c>
      <c r="B80" s="12">
        <f t="shared" si="6"/>
        <v>79</v>
      </c>
      <c r="C80" s="12" t="str">
        <f t="shared" si="5"/>
        <v>広島県</v>
      </c>
      <c r="D80" s="12" t="str">
        <f t="shared" si="7"/>
        <v>広島市</v>
      </c>
      <c r="E80" s="13" t="str">
        <f>IF([1]貼付シート!G82="","",[1]貼付シート!G82)</f>
        <v>安佐北区スポーツセンター</v>
      </c>
      <c r="F80" s="14"/>
      <c r="G80" s="14" t="str">
        <f>IF([1]貼付シート!J82="","",[1]貼付シート!J82)</f>
        <v>広島市安佐北区深川2-50-1</v>
      </c>
      <c r="H80" s="19"/>
      <c r="I80" s="15" t="str">
        <f>IFERROR(IF(VLOOKUP(E80,'[1]緯度経度&amp;提供可能時間'!$B:$D,2,FALSE)&lt;&gt;0,VLOOKUP(E80,'[1]緯度経度&amp;提供可能時間'!$B:$D,2,FALSE),""),"")</f>
        <v>34.492561</v>
      </c>
      <c r="J80" s="15" t="str">
        <f>IFERROR(IF(VLOOKUP(E80,'[1]緯度経度&amp;提供可能時間'!$B:$D,3,FALSE)&lt;&gt;0,VLOOKUP(E80,'[1]緯度経度&amp;提供可能時間'!$B:$D,3,FALSE),""),"")</f>
        <v>132.516545</v>
      </c>
      <c r="K80" s="14" t="str">
        <f>[1]貼付シート!M82&amp;[1]貼付シート!N82&amp;" "&amp;[1]貼付シート!O82</f>
        <v>1階 ロビー</v>
      </c>
      <c r="L80" s="14" t="str">
        <f>IF([1]貼付シート!AI82="","",[1]貼付シート!AI82)</f>
        <v>安佐北区スポーツセンター</v>
      </c>
      <c r="M80" s="19"/>
      <c r="N80" s="19"/>
      <c r="O80" s="14" t="str">
        <f>IF([1]貼付シート!I82="","",[1]貼付シート!I82)</f>
        <v>公益財団法人
広島市スポ-ツ協会</v>
      </c>
      <c r="P80" s="14" t="str">
        <f>IFERROR(IF(VLOOKUP($E80,'[1]緯度経度&amp;提供可能時間'!$B:$H,4,FALSE)&lt;&gt;0,VLOOKUP($E80,'[1]緯度経度&amp;提供可能時間'!$B:$H,4,FALSE),""),"")</f>
        <v>月火木金土日</v>
      </c>
      <c r="Q80" s="16" t="str">
        <f>IFERROR(IF(VLOOKUP($E80,'[1]緯度経度&amp;提供可能時間'!$B:$H,5,FALSE)&lt;&gt;"",VLOOKUP($E80,'[1]緯度経度&amp;提供可能時間'!$B:$H,5,FALSE),""),"")</f>
        <v>8:30</v>
      </c>
      <c r="R80" s="14" t="str">
        <f>IFERROR(IF(VLOOKUP($E80,'[1]緯度経度&amp;提供可能時間'!$B:$H,6,FALSE)&lt;&gt;"",VLOOKUP($E80,'[1]緯度経度&amp;提供可能時間'!$B:$H,6,FALSE),""),"")</f>
        <v>21:15</v>
      </c>
      <c r="S80" s="17" t="str">
        <f>VLOOKUP(E80,[1]貼付シート!$G:$AE,24,FALSE)&amp;" " &amp;VLOOKUP(E80,[1]貼付シート!$G:$AE,25,FALSE)</f>
        <v>平日：8:30～21:15（7～9月は8:00～21:45）（水曜日を除く。） 土曜：8:30～21:15（7～9月は8:00～21:45）　／　日曜：8:30～21:15（7～9月は8:00～21:45）　／　祝日：8:30～21:15（7～9月は8:00～21:45）</v>
      </c>
      <c r="T80" s="14"/>
      <c r="U80" s="14"/>
      <c r="V80" s="14"/>
    </row>
    <row r="81" spans="1:22" ht="47.25" x14ac:dyDescent="0.15">
      <c r="A81" s="12" t="str">
        <f t="shared" si="4"/>
        <v>341002</v>
      </c>
      <c r="B81" s="12">
        <f t="shared" si="6"/>
        <v>80</v>
      </c>
      <c r="C81" s="12" t="str">
        <f t="shared" si="5"/>
        <v>広島県</v>
      </c>
      <c r="D81" s="12" t="str">
        <f t="shared" si="7"/>
        <v>広島市</v>
      </c>
      <c r="E81" s="13" t="str">
        <f>IF([1]貼付シート!G83="","",[1]貼付シート!G83)</f>
        <v>安芸区スポーツセンター</v>
      </c>
      <c r="F81" s="14"/>
      <c r="G81" s="14" t="str">
        <f>IF([1]貼付シート!J83="","",[1]貼付シート!J83)</f>
        <v>広島市安芸区中野東2-3-1</v>
      </c>
      <c r="H81" s="19"/>
      <c r="I81" s="15" t="str">
        <f>IFERROR(IF(VLOOKUP(E81,'[1]緯度経度&amp;提供可能時間'!$B:$D,2,FALSE)&lt;&gt;0,VLOOKUP(E81,'[1]緯度経度&amp;提供可能時間'!$B:$D,2,FALSE),""),"")</f>
        <v>34.391009</v>
      </c>
      <c r="J81" s="15" t="str">
        <f>IFERROR(IF(VLOOKUP(E81,'[1]緯度経度&amp;提供可能時間'!$B:$D,3,FALSE)&lt;&gt;0,VLOOKUP(E81,'[1]緯度経度&amp;提供可能時間'!$B:$D,3,FALSE),""),"")</f>
        <v>132.566070</v>
      </c>
      <c r="K81" s="14" t="str">
        <f>[1]貼付シート!M83&amp;[1]貼付シート!N83&amp;" "&amp;[1]貼付シート!O83</f>
        <v>1階 事務室</v>
      </c>
      <c r="L81" s="14" t="str">
        <f>IF([1]貼付シート!AI83="","",[1]貼付シート!AI83)</f>
        <v>安芸区スポーツセンター</v>
      </c>
      <c r="M81" s="19"/>
      <c r="N81" s="19"/>
      <c r="O81" s="14" t="str">
        <f>IF([1]貼付シート!I83="","",[1]貼付シート!I83)</f>
        <v>安芸区スポーツパートナーズ</v>
      </c>
      <c r="P81" s="14" t="str">
        <f>IFERROR(IF(VLOOKUP($E81,'[1]緯度経度&amp;提供可能時間'!$B:$H,4,FALSE)&lt;&gt;0,VLOOKUP($E81,'[1]緯度経度&amp;提供可能時間'!$B:$H,4,FALSE),""),"")</f>
        <v>月火木金土日</v>
      </c>
      <c r="Q81" s="16" t="str">
        <f>IFERROR(IF(VLOOKUP($E81,'[1]緯度経度&amp;提供可能時間'!$B:$H,5,FALSE)&lt;&gt;"",VLOOKUP($E81,'[1]緯度経度&amp;提供可能時間'!$B:$H,5,FALSE),""),"")</f>
        <v>8:30</v>
      </c>
      <c r="R81" s="14" t="str">
        <f>IFERROR(IF(VLOOKUP($E81,'[1]緯度経度&amp;提供可能時間'!$B:$H,6,FALSE)&lt;&gt;"",VLOOKUP($E81,'[1]緯度経度&amp;提供可能時間'!$B:$H,6,FALSE),""),"")</f>
        <v>21:15</v>
      </c>
      <c r="S81" s="17" t="str">
        <f>VLOOKUP(E81,[1]貼付シート!$G:$AE,24,FALSE)&amp;" " &amp;VLOOKUP(E81,[1]貼付シート!$G:$AE,25,FALSE)</f>
        <v>平日：8:30～21:15（7～9月は8:00～21:45）（水曜日を除く。） 土曜：8:30～21:15（7～9月は8:00～21:45）　／　日曜：8:30～21:15（7～9月は8:00～21:45）　／　祝日：8:30～21:15（7～9月は8:00～21:45）</v>
      </c>
      <c r="T81" s="14"/>
      <c r="U81" s="14"/>
      <c r="V81" s="14"/>
    </row>
    <row r="82" spans="1:22" ht="47.25" x14ac:dyDescent="0.15">
      <c r="A82" s="12" t="str">
        <f t="shared" si="4"/>
        <v>341002</v>
      </c>
      <c r="B82" s="12">
        <f t="shared" si="6"/>
        <v>81</v>
      </c>
      <c r="C82" s="12" t="str">
        <f t="shared" si="5"/>
        <v>広島県</v>
      </c>
      <c r="D82" s="12" t="str">
        <f t="shared" si="7"/>
        <v>広島市</v>
      </c>
      <c r="E82" s="13" t="str">
        <f>IF([1]貼付シート!G84="","",[1]貼付シート!G84)</f>
        <v>佐伯区スポーツセンター</v>
      </c>
      <c r="F82" s="14"/>
      <c r="G82" s="14" t="str">
        <f>IF([1]貼付シート!J84="","",[1]貼付シート!J84)</f>
        <v>広島市佐伯区楽々園6-1-27</v>
      </c>
      <c r="H82" s="19"/>
      <c r="I82" s="15" t="str">
        <f>IFERROR(IF(VLOOKUP(E82,'[1]緯度経度&amp;提供可能時間'!$B:$D,2,FALSE)&lt;&gt;0,VLOOKUP(E82,'[1]緯度経度&amp;提供可能時間'!$B:$D,2,FALSE),""),"")</f>
        <v>34.359002</v>
      </c>
      <c r="J82" s="15" t="str">
        <f>IFERROR(IF(VLOOKUP(E82,'[1]緯度経度&amp;提供可能時間'!$B:$D,3,FALSE)&lt;&gt;0,VLOOKUP(E82,'[1]緯度経度&amp;提供可能時間'!$B:$D,3,FALSE),""),"")</f>
        <v>132.356147</v>
      </c>
      <c r="K82" s="14" t="str">
        <f>[1]貼付シート!M84&amp;[1]貼付シート!N84&amp;" "&amp;[1]貼付シート!O84</f>
        <v>1階 事務室前</v>
      </c>
      <c r="L82" s="14" t="str">
        <f>IF([1]貼付シート!AI84="","",[1]貼付シート!AI84)</f>
        <v>佐伯区スポーツセンター</v>
      </c>
      <c r="M82" s="19"/>
      <c r="N82" s="19"/>
      <c r="O82" s="14" t="str">
        <f>IF([1]貼付シート!I84="","",[1]貼付シート!I84)</f>
        <v>公益財団法人
広島市スポ-ツ協会</v>
      </c>
      <c r="P82" s="14" t="str">
        <f>IFERROR(IF(VLOOKUP($E82,'[1]緯度経度&amp;提供可能時間'!$B:$H,4,FALSE)&lt;&gt;0,VLOOKUP($E82,'[1]緯度経度&amp;提供可能時間'!$B:$H,4,FALSE),""),"")</f>
        <v>月水木金土日</v>
      </c>
      <c r="Q82" s="16" t="str">
        <f>IFERROR(IF(VLOOKUP($E82,'[1]緯度経度&amp;提供可能時間'!$B:$H,5,FALSE)&lt;&gt;"",VLOOKUP($E82,'[1]緯度経度&amp;提供可能時間'!$B:$H,5,FALSE),""),"")</f>
        <v>8:30</v>
      </c>
      <c r="R82" s="14" t="str">
        <f>IFERROR(IF(VLOOKUP($E82,'[1]緯度経度&amp;提供可能時間'!$B:$H,6,FALSE)&lt;&gt;"",VLOOKUP($E82,'[1]緯度経度&amp;提供可能時間'!$B:$H,6,FALSE),""),"")</f>
        <v>21:15</v>
      </c>
      <c r="S82" s="17" t="str">
        <f>VLOOKUP(E82,[1]貼付シート!$G:$AE,24,FALSE)&amp;" " &amp;VLOOKUP(E82,[1]貼付シート!$G:$AE,25,FALSE)</f>
        <v>平日：8:30～21:15（7～9月は8:00～21:45）（火曜日を除く。） 土曜：8:30～21:15（7～9月は8:00～21:45）　／　日曜：8:30～21:15（7～9月は8:00～21:45）　／　祝日：8:30～21:15（7～9月は8:00～21:45）</v>
      </c>
      <c r="T82" s="14"/>
      <c r="U82" s="14"/>
      <c r="V82" s="14"/>
    </row>
    <row r="83" spans="1:22" ht="47.25" x14ac:dyDescent="0.15">
      <c r="A83" s="12" t="str">
        <f t="shared" si="4"/>
        <v>341002</v>
      </c>
      <c r="B83" s="12">
        <f t="shared" si="6"/>
        <v>82</v>
      </c>
      <c r="C83" s="12" t="str">
        <f t="shared" si="5"/>
        <v>広島県</v>
      </c>
      <c r="D83" s="12" t="str">
        <f t="shared" si="7"/>
        <v>広島市</v>
      </c>
      <c r="E83" s="13" t="str">
        <f>IF([1]貼付シート!G85="","",[1]貼付シート!G85)</f>
        <v>吉島屋内プール</v>
      </c>
      <c r="F83" s="14"/>
      <c r="G83" s="14" t="str">
        <f>IF([1]貼付シート!J85="","",[1]貼付シート!J85)</f>
        <v>広島市中区南吉島1-3-55</v>
      </c>
      <c r="H83" s="19"/>
      <c r="I83" s="15" t="str">
        <f>IFERROR(IF(VLOOKUP(E83,'[1]緯度経度&amp;提供可能時間'!$B:$D,2,FALSE)&lt;&gt;0,VLOOKUP(E83,'[1]緯度経度&amp;提供可能時間'!$B:$D,2,FALSE),""),"")</f>
        <v>34.362224</v>
      </c>
      <c r="J83" s="15" t="str">
        <f>IFERROR(IF(VLOOKUP(E83,'[1]緯度経度&amp;提供可能時間'!$B:$D,3,FALSE)&lt;&gt;0,VLOOKUP(E83,'[1]緯度経度&amp;提供可能時間'!$B:$D,3,FALSE),""),"")</f>
        <v>132.445632</v>
      </c>
      <c r="K83" s="14" t="str">
        <f>[1]貼付シート!M85&amp;[1]貼付シート!N85&amp;" "&amp;[1]貼付シート!O85</f>
        <v>1階 ロビー</v>
      </c>
      <c r="L83" s="14" t="str">
        <f>IF([1]貼付シート!AI85="","",[1]貼付シート!AI85)</f>
        <v>吉島屋内プール</v>
      </c>
      <c r="M83" s="19"/>
      <c r="N83" s="19"/>
      <c r="O83" s="14" t="str">
        <f>IF([1]貼付シート!I85="","",[1]貼付シート!I85)</f>
        <v>公益財団法人
広島市スポ-ツ協会</v>
      </c>
      <c r="P83" s="14" t="str">
        <f>IFERROR(IF(VLOOKUP($E83,'[1]緯度経度&amp;提供可能時間'!$B:$H,4,FALSE)&lt;&gt;0,VLOOKUP($E83,'[1]緯度経度&amp;提供可能時間'!$B:$H,4,FALSE),""),"")</f>
        <v>月火木金土日</v>
      </c>
      <c r="Q83" s="16" t="str">
        <f>IFERROR(IF(VLOOKUP($E83,'[1]緯度経度&amp;提供可能時間'!$B:$H,5,FALSE)&lt;&gt;"",VLOOKUP($E83,'[1]緯度経度&amp;提供可能時間'!$B:$H,5,FALSE),""),"")</f>
        <v>8:30</v>
      </c>
      <c r="R83" s="14" t="str">
        <f>IFERROR(IF(VLOOKUP($E83,'[1]緯度経度&amp;提供可能時間'!$B:$H,6,FALSE)&lt;&gt;"",VLOOKUP($E83,'[1]緯度経度&amp;提供可能時間'!$B:$H,6,FALSE),""),"")</f>
        <v>21:15</v>
      </c>
      <c r="S83" s="17" t="str">
        <f>VLOOKUP(E83,[1]貼付シート!$G:$AE,24,FALSE)&amp;" " &amp;VLOOKUP(E83,[1]貼付シート!$G:$AE,25,FALSE)</f>
        <v>平日：8:30～21:15（7～9月は8:00～21:45）（水曜日を除く。） 土曜：8:30～21:15（7～9月は8:00～21:45）　／　日曜：8:30～21:15（7～9月は8:00～21:45）　／　祝日：8:30～21:15（7～9月は8:00～21:45）</v>
      </c>
      <c r="T83" s="14"/>
      <c r="U83" s="14"/>
      <c r="V83" s="14"/>
    </row>
    <row r="84" spans="1:22" ht="47.25" x14ac:dyDescent="0.15">
      <c r="A84" s="12" t="str">
        <f t="shared" si="4"/>
        <v>341002</v>
      </c>
      <c r="B84" s="12">
        <f t="shared" si="6"/>
        <v>83</v>
      </c>
      <c r="C84" s="12" t="str">
        <f t="shared" si="5"/>
        <v>広島県</v>
      </c>
      <c r="D84" s="12" t="str">
        <f t="shared" si="7"/>
        <v>広島市</v>
      </c>
      <c r="E84" s="13" t="str">
        <f>IF([1]貼付シート!G86="","",[1]貼付シート!G86)</f>
        <v>東雲屋内プール</v>
      </c>
      <c r="F84" s="14"/>
      <c r="G84" s="14" t="str">
        <f>IF([1]貼付シート!J86="","",[1]貼付シート!J86)</f>
        <v>広島市南区東雲3-16-3</v>
      </c>
      <c r="H84" s="19"/>
      <c r="I84" s="15" t="str">
        <f>IFERROR(IF(VLOOKUP(E84,'[1]緯度経度&amp;提供可能時間'!$B:$D,2,FALSE)&lt;&gt;0,VLOOKUP(E84,'[1]緯度経度&amp;提供可能時間'!$B:$D,2,FALSE),""),"")</f>
        <v>34.375868</v>
      </c>
      <c r="J84" s="15" t="str">
        <f>IFERROR(IF(VLOOKUP(E84,'[1]緯度経度&amp;提供可能時間'!$B:$D,3,FALSE)&lt;&gt;0,VLOOKUP(E84,'[1]緯度経度&amp;提供可能時間'!$B:$D,3,FALSE),""),"")</f>
        <v>132.497897</v>
      </c>
      <c r="K84" s="14" t="str">
        <f>[1]貼付シート!M86&amp;[1]貼付シート!N86&amp;" "&amp;[1]貼付シート!O86</f>
        <v>2階 事務室</v>
      </c>
      <c r="L84" s="14" t="str">
        <f>IF([1]貼付シート!AI86="","",[1]貼付シート!AI86)</f>
        <v>東雲屋内プール</v>
      </c>
      <c r="M84" s="19"/>
      <c r="N84" s="19"/>
      <c r="O84" s="14" t="str">
        <f>IF([1]貼付シート!I86="","",[1]貼付シート!I86)</f>
        <v>南区スポーツパートナーズ</v>
      </c>
      <c r="P84" s="14" t="str">
        <f>IFERROR(IF(VLOOKUP($E84,'[1]緯度経度&amp;提供可能時間'!$B:$H,4,FALSE)&lt;&gt;0,VLOOKUP($E84,'[1]緯度経度&amp;提供可能時間'!$B:$H,4,FALSE),""),"")</f>
        <v>月水木金土日</v>
      </c>
      <c r="Q84" s="16" t="str">
        <f>IFERROR(IF(VLOOKUP($E84,'[1]緯度経度&amp;提供可能時間'!$B:$H,5,FALSE)&lt;&gt;"",VLOOKUP($E84,'[1]緯度経度&amp;提供可能時間'!$B:$H,5,FALSE),""),"")</f>
        <v>8:30</v>
      </c>
      <c r="R84" s="14" t="str">
        <f>IFERROR(IF(VLOOKUP($E84,'[1]緯度経度&amp;提供可能時間'!$B:$H,6,FALSE)&lt;&gt;"",VLOOKUP($E84,'[1]緯度経度&amp;提供可能時間'!$B:$H,6,FALSE),""),"")</f>
        <v>21:15</v>
      </c>
      <c r="S84" s="17" t="str">
        <f>VLOOKUP(E84,[1]貼付シート!$G:$AE,24,FALSE)&amp;" " &amp;VLOOKUP(E84,[1]貼付シート!$G:$AE,25,FALSE)</f>
        <v>平日：8:30～21:15（7～9月は8:00～21:45）（火曜日を除く。） 土曜：8:30～21:15（7～9月は8:00～21:45）　／　日曜：8:30～21:15（7～9月は8:00～21:45）　／　祝日：8:30～21:15（7～9月は8:00～21:45）</v>
      </c>
      <c r="T84" s="14"/>
      <c r="U84" s="14"/>
      <c r="V84" s="14"/>
    </row>
    <row r="85" spans="1:22" ht="47.25" x14ac:dyDescent="0.15">
      <c r="A85" s="12" t="str">
        <f t="shared" si="4"/>
        <v>341002</v>
      </c>
      <c r="B85" s="12">
        <f t="shared" si="6"/>
        <v>84</v>
      </c>
      <c r="C85" s="12" t="str">
        <f t="shared" si="5"/>
        <v>広島県</v>
      </c>
      <c r="D85" s="12" t="str">
        <f t="shared" si="7"/>
        <v>広島市</v>
      </c>
      <c r="E85" s="13" t="str">
        <f>IF([1]貼付シート!G87="","",[1]貼付シート!G87)</f>
        <v>出島屋内プール</v>
      </c>
      <c r="F85" s="14"/>
      <c r="G85" s="14" t="str">
        <f>IF([1]貼付シート!J87="","",[1]貼付シート!J87)</f>
        <v>広島市南区出島1-32-92</v>
      </c>
      <c r="H85" s="19"/>
      <c r="I85" s="15" t="str">
        <f>IFERROR(IF(VLOOKUP(E85,'[1]緯度経度&amp;提供可能時間'!$B:$D,2,FALSE)&lt;&gt;0,VLOOKUP(E85,'[1]緯度経度&amp;提供可能時間'!$B:$D,2,FALSE),""),"")</f>
        <v>34.357933</v>
      </c>
      <c r="J85" s="15" t="str">
        <f>IFERROR(IF(VLOOKUP(E85,'[1]緯度経度&amp;提供可能時間'!$B:$D,3,FALSE)&lt;&gt;0,VLOOKUP(E85,'[1]緯度経度&amp;提供可能時間'!$B:$D,3,FALSE),""),"")</f>
        <v>132.451582</v>
      </c>
      <c r="K85" s="14" t="str">
        <f>[1]貼付シート!M87&amp;[1]貼付シート!N87&amp;" "&amp;[1]貼付シート!O87</f>
        <v>1階 事務室</v>
      </c>
      <c r="L85" s="14" t="str">
        <f>IF([1]貼付シート!AI87="","",[1]貼付シート!AI87)</f>
        <v>出島屋内プール</v>
      </c>
      <c r="M85" s="19"/>
      <c r="N85" s="19"/>
      <c r="O85" s="14" t="str">
        <f>IF([1]貼付シート!I87="","",[1]貼付シート!I87)</f>
        <v>南区スポーツパートナーズ</v>
      </c>
      <c r="P85" s="14" t="str">
        <f>IFERROR(IF(VLOOKUP($E85,'[1]緯度経度&amp;提供可能時間'!$B:$H,4,FALSE)&lt;&gt;0,VLOOKUP($E85,'[1]緯度経度&amp;提供可能時間'!$B:$H,4,FALSE),""),"")</f>
        <v>月水木金土日</v>
      </c>
      <c r="Q85" s="16" t="str">
        <f>IFERROR(IF(VLOOKUP($E85,'[1]緯度経度&amp;提供可能時間'!$B:$H,5,FALSE)&lt;&gt;"",VLOOKUP($E85,'[1]緯度経度&amp;提供可能時間'!$B:$H,5,FALSE),""),"")</f>
        <v>8:30</v>
      </c>
      <c r="R85" s="14" t="str">
        <f>IFERROR(IF(VLOOKUP($E85,'[1]緯度経度&amp;提供可能時間'!$B:$H,6,FALSE)&lt;&gt;"",VLOOKUP($E85,'[1]緯度経度&amp;提供可能時間'!$B:$H,6,FALSE),""),"")</f>
        <v>21:15</v>
      </c>
      <c r="S85" s="17" t="str">
        <f>VLOOKUP(E85,[1]貼付シート!$G:$AE,24,FALSE)&amp;" " &amp;VLOOKUP(E85,[1]貼付シート!$G:$AE,25,FALSE)</f>
        <v>平日：8:30～21:15（7～9月は8:00～21:45）（火曜日を除く。） 土曜：8:30～21:15（7～9月は8:00～21:45）　／　日曜：8:30～21:15（7～9月は8:00～21:45）　／　祝日：8:30～21:15（7～9月は8:00～21:45）</v>
      </c>
      <c r="T85" s="14"/>
      <c r="U85" s="14"/>
      <c r="V85" s="14"/>
    </row>
    <row r="86" spans="1:22" ht="31.5" x14ac:dyDescent="0.15">
      <c r="A86" s="12" t="str">
        <f t="shared" si="4"/>
        <v>341002</v>
      </c>
      <c r="B86" s="12">
        <f t="shared" si="6"/>
        <v>85</v>
      </c>
      <c r="C86" s="12" t="str">
        <f t="shared" si="5"/>
        <v>広島県</v>
      </c>
      <c r="D86" s="12" t="str">
        <f t="shared" si="7"/>
        <v>広島市</v>
      </c>
      <c r="E86" s="13" t="str">
        <f>IF([1]貼付シート!G88="","",[1]貼付シート!G88)</f>
        <v>中央庭球場</v>
      </c>
      <c r="F86" s="14"/>
      <c r="G86" s="14" t="str">
        <f>IF([1]貼付シート!J88="","",[1]貼付シート!J88)</f>
        <v>広島市中区基町2-18</v>
      </c>
      <c r="H86" s="19"/>
      <c r="I86" s="15" t="str">
        <f>IFERROR(IF(VLOOKUP(E86,'[1]緯度経度&amp;提供可能時間'!$B:$D,2,FALSE)&lt;&gt;0,VLOOKUP(E86,'[1]緯度経度&amp;提供可能時間'!$B:$D,2,FALSE),""),"")</f>
        <v/>
      </c>
      <c r="J86" s="15" t="str">
        <f>IFERROR(IF(VLOOKUP(E86,'[1]緯度経度&amp;提供可能時間'!$B:$D,3,FALSE)&lt;&gt;0,VLOOKUP(E86,'[1]緯度経度&amp;提供可能時間'!$B:$D,3,FALSE),""),"")</f>
        <v/>
      </c>
      <c r="K86" s="14" t="str">
        <f>[1]貼付シート!M88&amp;[1]貼付シート!N88&amp;" "&amp;[1]貼付シート!O88</f>
        <v>1階 受付</v>
      </c>
      <c r="L86" s="14" t="str">
        <f>IF([1]貼付シート!AI88="","",[1]貼付シート!AI88)</f>
        <v>中央庭球場</v>
      </c>
      <c r="M86" s="19"/>
      <c r="N86" s="19"/>
      <c r="O86" s="14" t="str">
        <f>IF([1]貼付シート!I88="","",[1]貼付シート!I88)</f>
        <v>公益財団法人
広島市スポ-ツ協会</v>
      </c>
      <c r="P86" s="14" t="str">
        <f>IFERROR(IF(VLOOKUP($E86,'[1]緯度経度&amp;提供可能時間'!$B:$H,4,FALSE)&lt;&gt;0,VLOOKUP($E86,'[1]緯度経度&amp;提供可能時間'!$B:$H,4,FALSE),""),"")</f>
        <v/>
      </c>
      <c r="Q86" s="16" t="str">
        <f>IFERROR(IF(VLOOKUP($E86,'[1]緯度経度&amp;提供可能時間'!$B:$H,5,FALSE)&lt;&gt;"",VLOOKUP($E86,'[1]緯度経度&amp;提供可能時間'!$B:$H,5,FALSE),""),"")</f>
        <v/>
      </c>
      <c r="R86" s="14" t="str">
        <f>IFERROR(IF(VLOOKUP($E86,'[1]緯度経度&amp;提供可能時間'!$B:$H,6,FALSE)&lt;&gt;"",VLOOKUP($E86,'[1]緯度経度&amp;提供可能時間'!$B:$H,6,FALSE),""),"")</f>
        <v/>
      </c>
      <c r="S86" s="17" t="str">
        <f>VLOOKUP(E86,[1]貼付シート!$G:$AE,24,FALSE)&amp;" " &amp;VLOOKUP(E86,[1]貼付シート!$G:$AE,25,FALSE)</f>
        <v>平日：8:30～21:15（水曜日を除く。） 土曜：8:30～21:15　／　日曜：8:30～21:15　／　祝日：8:30～21:15</v>
      </c>
      <c r="T86" s="14"/>
      <c r="U86" s="14"/>
      <c r="V86" s="14"/>
    </row>
    <row r="87" spans="1:22" ht="47.25" x14ac:dyDescent="0.15">
      <c r="A87" s="12" t="str">
        <f t="shared" si="4"/>
        <v>341002</v>
      </c>
      <c r="B87" s="12">
        <f t="shared" si="6"/>
        <v>86</v>
      </c>
      <c r="C87" s="12" t="str">
        <f t="shared" si="5"/>
        <v>広島県</v>
      </c>
      <c r="D87" s="12" t="str">
        <f t="shared" si="7"/>
        <v>広島市</v>
      </c>
      <c r="E87" s="13" t="str">
        <f>IF([1]貼付シート!G89="","",[1]貼付シート!G89)</f>
        <v>宇品体育館</v>
      </c>
      <c r="F87" s="14"/>
      <c r="G87" s="14" t="str">
        <f>IF([1]貼付シート!J89="","",[1]貼付シート!J89)</f>
        <v>広島市南区宇品海岸3-6-54</v>
      </c>
      <c r="H87" s="19"/>
      <c r="I87" s="15" t="str">
        <f>IFERROR(IF(VLOOKUP(E87,'[1]緯度経度&amp;提供可能時間'!$B:$D,2,FALSE)&lt;&gt;0,VLOOKUP(E87,'[1]緯度経度&amp;提供可能時間'!$B:$D,2,FALSE),""),"")</f>
        <v>34.355481</v>
      </c>
      <c r="J87" s="15" t="str">
        <f>IFERROR(IF(VLOOKUP(E87,'[1]緯度経度&amp;提供可能時間'!$B:$D,3,FALSE)&lt;&gt;0,VLOOKUP(E87,'[1]緯度経度&amp;提供可能時間'!$B:$D,3,FALSE),""),"")</f>
        <v>132.464638</v>
      </c>
      <c r="K87" s="14" t="str">
        <f>[1]貼付シート!M89&amp;[1]貼付シート!N89&amp;" "&amp;[1]貼付シート!O89</f>
        <v>1階 ロビー</v>
      </c>
      <c r="L87" s="14" t="str">
        <f>IF([1]貼付シート!AI89="","",[1]貼付シート!AI89)</f>
        <v>宇品体育館</v>
      </c>
      <c r="M87" s="19"/>
      <c r="N87" s="19"/>
      <c r="O87" s="14" t="str">
        <f>IF([1]貼付シート!I89="","",[1]貼付シート!I89)</f>
        <v>南区スポーツパートナーズ</v>
      </c>
      <c r="P87" s="14" t="str">
        <f>IFERROR(IF(VLOOKUP($E87,'[1]緯度経度&amp;提供可能時間'!$B:$H,4,FALSE)&lt;&gt;0,VLOOKUP($E87,'[1]緯度経度&amp;提供可能時間'!$B:$H,4,FALSE),""),"")</f>
        <v>月水木金土日</v>
      </c>
      <c r="Q87" s="16" t="str">
        <f>IFERROR(IF(VLOOKUP($E87,'[1]緯度経度&amp;提供可能時間'!$B:$H,5,FALSE)&lt;&gt;"",VLOOKUP($E87,'[1]緯度経度&amp;提供可能時間'!$B:$H,5,FALSE),""),"")</f>
        <v>8:30</v>
      </c>
      <c r="R87" s="14" t="str">
        <f>IFERROR(IF(VLOOKUP($E87,'[1]緯度経度&amp;提供可能時間'!$B:$H,6,FALSE)&lt;&gt;"",VLOOKUP($E87,'[1]緯度経度&amp;提供可能時間'!$B:$H,6,FALSE),""),"")</f>
        <v>21:15</v>
      </c>
      <c r="S87" s="17" t="str">
        <f>VLOOKUP(E87,[1]貼付シート!$G:$AE,24,FALSE)&amp;" " &amp;VLOOKUP(E87,[1]貼付シート!$G:$AE,25,FALSE)</f>
        <v>平日：8:30～21:15（7～9月は8:00～21:45）（火曜日を除く。） 土曜：8:30～21:15（7～9月は8:00～21:45）　／　日曜：8:30～21:15（7～9月は8:00～21:45）　／　祝日：8:30～21:15（7～9月は8:00～21:45）</v>
      </c>
      <c r="T87" s="14"/>
      <c r="U87" s="14"/>
      <c r="V87" s="14"/>
    </row>
    <row r="88" spans="1:22" ht="31.5" x14ac:dyDescent="0.15">
      <c r="A88" s="12" t="str">
        <f t="shared" si="4"/>
        <v>341002</v>
      </c>
      <c r="B88" s="12">
        <f t="shared" si="6"/>
        <v>87</v>
      </c>
      <c r="C88" s="12" t="str">
        <f t="shared" si="5"/>
        <v>広島県</v>
      </c>
      <c r="D88" s="12" t="str">
        <f t="shared" si="7"/>
        <v>広島市</v>
      </c>
      <c r="E88" s="13" t="str">
        <f>IF([1]貼付シート!G90="","",[1]貼付シート!G90)</f>
        <v>河内体育館</v>
      </c>
      <c r="F88" s="14"/>
      <c r="G88" s="14" t="str">
        <f>IF([1]貼付シート!J90="","",[1]貼付シート!J90)</f>
        <v>広島市佐伯区五日市町大字上河内537</v>
      </c>
      <c r="H88" s="19"/>
      <c r="I88" s="15" t="str">
        <f>IFERROR(IF(VLOOKUP(E88,'[1]緯度経度&amp;提供可能時間'!$B:$D,2,FALSE)&lt;&gt;0,VLOOKUP(E88,'[1]緯度経度&amp;提供可能時間'!$B:$D,2,FALSE),""),"")</f>
        <v>34.414515</v>
      </c>
      <c r="J88" s="15" t="str">
        <f>IFERROR(IF(VLOOKUP(E88,'[1]緯度経度&amp;提供可能時間'!$B:$D,3,FALSE)&lt;&gt;0,VLOOKUP(E88,'[1]緯度経度&amp;提供可能時間'!$B:$D,3,FALSE),""),"")</f>
        <v>132.354536</v>
      </c>
      <c r="K88" s="14" t="str">
        <f>[1]貼付シート!M90&amp;[1]貼付シート!N90&amp;" "&amp;[1]貼付シート!O90</f>
        <v>1階 ロビー</v>
      </c>
      <c r="L88" s="14" t="str">
        <f>IF([1]貼付シート!AI90="","",[1]貼付シート!AI90)</f>
        <v>河内体育館</v>
      </c>
      <c r="M88" s="19"/>
      <c r="N88" s="19"/>
      <c r="O88" s="14" t="str">
        <f>IF([1]貼付シート!I90="","",[1]貼付シート!I90)</f>
        <v>公益財団法人
広島市スポ-ツ協会</v>
      </c>
      <c r="P88" s="14" t="str">
        <f>IFERROR(IF(VLOOKUP($E88,'[1]緯度経度&amp;提供可能時間'!$B:$H,4,FALSE)&lt;&gt;0,VLOOKUP($E88,'[1]緯度経度&amp;提供可能時間'!$B:$H,4,FALSE),""),"")</f>
        <v>月水木金土日</v>
      </c>
      <c r="Q88" s="16" t="str">
        <f>IFERROR(IF(VLOOKUP($E88,'[1]緯度経度&amp;提供可能時間'!$B:$H,5,FALSE)&lt;&gt;"",VLOOKUP($E88,'[1]緯度経度&amp;提供可能時間'!$B:$H,5,FALSE),""),"")</f>
        <v>9:00</v>
      </c>
      <c r="R88" s="14" t="str">
        <f>IFERROR(IF(VLOOKUP($E88,'[1]緯度経度&amp;提供可能時間'!$B:$H,6,FALSE)&lt;&gt;"",VLOOKUP($E88,'[1]緯度経度&amp;提供可能時間'!$B:$H,6,FALSE),""),"")</f>
        <v>22:00</v>
      </c>
      <c r="S88" s="17" t="str">
        <f>VLOOKUP(E88,[1]貼付シート!$G:$AE,24,FALSE)&amp;" " &amp;VLOOKUP(E88,[1]貼付シート!$G:$AE,25,FALSE)</f>
        <v>平日：9:00～22:00（火曜日、祝日の翌々日を除く。） 土曜：9:00～22:00　／　日曜：9:00～22:00　／　祝日：9:00～22:00</v>
      </c>
      <c r="T88" s="14"/>
      <c r="U88" s="14"/>
      <c r="V88" s="14"/>
    </row>
    <row r="89" spans="1:22" ht="31.5" x14ac:dyDescent="0.15">
      <c r="A89" s="12" t="str">
        <f t="shared" si="4"/>
        <v>341002</v>
      </c>
      <c r="B89" s="12">
        <f t="shared" si="6"/>
        <v>88</v>
      </c>
      <c r="C89" s="12" t="str">
        <f t="shared" si="5"/>
        <v>広島県</v>
      </c>
      <c r="D89" s="12" t="str">
        <f t="shared" si="7"/>
        <v>広島市</v>
      </c>
      <c r="E89" s="13" t="str">
        <f>IF([1]貼付シート!G91="","",[1]貼付シート!G91)</f>
        <v>高陽体育館</v>
      </c>
      <c r="F89" s="14"/>
      <c r="G89" s="14" t="str">
        <f>IF([1]貼付シート!J91="","",[1]貼付シート!J91)</f>
        <v>広島市安佐北区深川6-19-15</v>
      </c>
      <c r="H89" s="19"/>
      <c r="I89" s="15" t="str">
        <f>IFERROR(IF(VLOOKUP(E89,'[1]緯度経度&amp;提供可能時間'!$B:$D,2,FALSE)&lt;&gt;0,VLOOKUP(E89,'[1]緯度経度&amp;提供可能時間'!$B:$D,2,FALSE),""),"")</f>
        <v>34.479725</v>
      </c>
      <c r="J89" s="15" t="str">
        <f>IFERROR(IF(VLOOKUP(E89,'[1]緯度経度&amp;提供可能時間'!$B:$D,3,FALSE)&lt;&gt;0,VLOOKUP(E89,'[1]緯度経度&amp;提供可能時間'!$B:$D,3,FALSE),""),"")</f>
        <v>132.533970</v>
      </c>
      <c r="K89" s="14" t="str">
        <f>[1]貼付シート!M91&amp;[1]貼付シート!N91&amp;" "&amp;[1]貼付シート!O91</f>
        <v>1階 事務室</v>
      </c>
      <c r="L89" s="14" t="str">
        <f>IF([1]貼付シート!AI91="","",[1]貼付シート!AI91)</f>
        <v>高陽体育館</v>
      </c>
      <c r="M89" s="19"/>
      <c r="N89" s="19"/>
      <c r="O89" s="14" t="str">
        <f>IF([1]貼付シート!I91="","",[1]貼付シート!I91)</f>
        <v>公益財団法人
広島市スポ-ツ協会</v>
      </c>
      <c r="P89" s="14" t="str">
        <f>IFERROR(IF(VLOOKUP($E89,'[1]緯度経度&amp;提供可能時間'!$B:$H,4,FALSE)&lt;&gt;0,VLOOKUP($E89,'[1]緯度経度&amp;提供可能時間'!$B:$H,4,FALSE),""),"")</f>
        <v>月火木金土日</v>
      </c>
      <c r="Q89" s="16" t="str">
        <f>IFERROR(IF(VLOOKUP($E89,'[1]緯度経度&amp;提供可能時間'!$B:$H,5,FALSE)&lt;&gt;"",VLOOKUP($E89,'[1]緯度経度&amp;提供可能時間'!$B:$H,5,FALSE),""),"")</f>
        <v>9:00</v>
      </c>
      <c r="R89" s="14" t="str">
        <f>IFERROR(IF(VLOOKUP($E89,'[1]緯度経度&amp;提供可能時間'!$B:$H,6,FALSE)&lt;&gt;"",VLOOKUP($E89,'[1]緯度経度&amp;提供可能時間'!$B:$H,6,FALSE),""),"")</f>
        <v>22:00</v>
      </c>
      <c r="S89" s="17" t="str">
        <f>VLOOKUP(E89,[1]貼付シート!$G:$AE,24,FALSE)&amp;" " &amp;VLOOKUP(E89,[1]貼付シート!$G:$AE,25,FALSE)</f>
        <v>平日：9:00～22:00（水曜日、祝日の翌々日を除く。） 土曜：9:00～22:00　／　日曜：9:00～22:00　／　祝日：9:00～22:00</v>
      </c>
      <c r="T89" s="14"/>
      <c r="U89" s="14"/>
      <c r="V89" s="14"/>
    </row>
    <row r="90" spans="1:22" ht="31.5" x14ac:dyDescent="0.15">
      <c r="A90" s="12" t="str">
        <f t="shared" si="4"/>
        <v>341002</v>
      </c>
      <c r="B90" s="12">
        <f t="shared" si="6"/>
        <v>89</v>
      </c>
      <c r="C90" s="12" t="str">
        <f t="shared" si="5"/>
        <v>広島県</v>
      </c>
      <c r="D90" s="12" t="str">
        <f t="shared" si="7"/>
        <v>広島市</v>
      </c>
      <c r="E90" s="13" t="str">
        <f>IF([1]貼付シート!G92="","",[1]貼付シート!G92)</f>
        <v>湯来体育館</v>
      </c>
      <c r="F90" s="14"/>
      <c r="G90" s="14" t="str">
        <f>IF([1]貼付シート!J92="","",[1]貼付シート!J92)</f>
        <v>広島市佐伯区湯来町大字白砂1215-1</v>
      </c>
      <c r="H90" s="19"/>
      <c r="I90" s="15" t="str">
        <f>IFERROR(IF(VLOOKUP(E90,'[1]緯度経度&amp;提供可能時間'!$B:$D,2,FALSE)&lt;&gt;0,VLOOKUP(E90,'[1]緯度経度&amp;提供可能時間'!$B:$D,2,FALSE),""),"")</f>
        <v>34.435930</v>
      </c>
      <c r="J90" s="15" t="str">
        <f>IFERROR(IF(VLOOKUP(E90,'[1]緯度経度&amp;提供可能時間'!$B:$D,3,FALSE)&lt;&gt;0,VLOOKUP(E90,'[1]緯度経度&amp;提供可能時間'!$B:$D,3,FALSE),""),"")</f>
        <v>132.288797</v>
      </c>
      <c r="K90" s="14" t="str">
        <f>[1]貼付シート!M92&amp;[1]貼付シート!N92&amp;" "&amp;[1]貼付シート!O92</f>
        <v>1階 ロビー</v>
      </c>
      <c r="L90" s="14" t="str">
        <f>IF([1]貼付シート!AI92="","",[1]貼付シート!AI92)</f>
        <v>湯来体育館</v>
      </c>
      <c r="M90" s="19"/>
      <c r="N90" s="19"/>
      <c r="O90" s="14" t="str">
        <f>IF([1]貼付シート!I92="","",[1]貼付シート!I92)</f>
        <v>公益財団法人
広島市スポ-ツ協会</v>
      </c>
      <c r="P90" s="14" t="str">
        <f>IFERROR(IF(VLOOKUP($E90,'[1]緯度経度&amp;提供可能時間'!$B:$H,4,FALSE)&lt;&gt;0,VLOOKUP($E90,'[1]緯度経度&amp;提供可能時間'!$B:$H,4,FALSE),""),"")</f>
        <v>月水木金土日</v>
      </c>
      <c r="Q90" s="16" t="str">
        <f>IFERROR(IF(VLOOKUP($E90,'[1]緯度経度&amp;提供可能時間'!$B:$H,5,FALSE)&lt;&gt;"",VLOOKUP($E90,'[1]緯度経度&amp;提供可能時間'!$B:$H,5,FALSE),""),"")</f>
        <v>10:00</v>
      </c>
      <c r="R90" s="14" t="str">
        <f>IFERROR(IF(VLOOKUP($E90,'[1]緯度経度&amp;提供可能時間'!$B:$H,6,FALSE)&lt;&gt;"",VLOOKUP($E90,'[1]緯度経度&amp;提供可能時間'!$B:$H,6,FALSE),""),"")</f>
        <v>22:00</v>
      </c>
      <c r="S90" s="17" t="str">
        <f>VLOOKUP(E90,[1]貼付シート!$G:$AE,24,FALSE)&amp;" " &amp;VLOOKUP(E90,[1]貼付シート!$G:$AE,25,FALSE)</f>
        <v>平日：10:00～22:00（火曜日を除く。） 土曜：10:00～22:00　／　日曜：10:00～22:00　／　祝日：10:00～22:00</v>
      </c>
      <c r="T90" s="14"/>
      <c r="U90" s="14"/>
      <c r="V90" s="14"/>
    </row>
    <row r="91" spans="1:22" ht="31.5" x14ac:dyDescent="0.15">
      <c r="A91" s="12" t="str">
        <f t="shared" si="4"/>
        <v>341002</v>
      </c>
      <c r="B91" s="12">
        <f t="shared" si="6"/>
        <v>90</v>
      </c>
      <c r="C91" s="12" t="str">
        <f t="shared" si="5"/>
        <v>広島県</v>
      </c>
      <c r="D91" s="12" t="str">
        <f t="shared" si="7"/>
        <v>広島市</v>
      </c>
      <c r="E91" s="13" t="str">
        <f>IF([1]貼付シート!G93="","",[1]貼付シート!G93)</f>
        <v>吉島体育館</v>
      </c>
      <c r="F91" s="14"/>
      <c r="G91" s="14" t="str">
        <f>IF([1]貼付シート!J93="","",[1]貼付シート!J93)</f>
        <v>広島市中区吉島西2-11</v>
      </c>
      <c r="H91" s="19"/>
      <c r="I91" s="15" t="str">
        <f>IFERROR(IF(VLOOKUP(E91,'[1]緯度経度&amp;提供可能時間'!$B:$D,2,FALSE)&lt;&gt;0,VLOOKUP(E91,'[1]緯度経度&amp;提供可能時間'!$B:$D,2,FALSE),""),"")</f>
        <v>34.371012</v>
      </c>
      <c r="J91" s="15" t="str">
        <f>IFERROR(IF(VLOOKUP(E91,'[1]緯度経度&amp;提供可能時間'!$B:$D,3,FALSE)&lt;&gt;0,VLOOKUP(E91,'[1]緯度経度&amp;提供可能時間'!$B:$D,3,FALSE),""),"")</f>
        <v>132.445553</v>
      </c>
      <c r="K91" s="14" t="str">
        <f>[1]貼付シート!M93&amp;[1]貼付シート!N93&amp;" "&amp;[1]貼付シート!O93</f>
        <v>1階 玄関ホール</v>
      </c>
      <c r="L91" s="14" t="str">
        <f>IF([1]貼付シート!AI93="","",[1]貼付シート!AI93)</f>
        <v>吉島体育館</v>
      </c>
      <c r="M91" s="19"/>
      <c r="N91" s="19"/>
      <c r="O91" s="14" t="str">
        <f>IF([1]貼付シート!I93="","",[1]貼付シート!I93)</f>
        <v>公益財団法人
広島市スポ-ツ協会</v>
      </c>
      <c r="P91" s="14" t="str">
        <f>IFERROR(IF(VLOOKUP($E91,'[1]緯度経度&amp;提供可能時間'!$B:$H,4,FALSE)&lt;&gt;0,VLOOKUP($E91,'[1]緯度経度&amp;提供可能時間'!$B:$H,4,FALSE),""),"")</f>
        <v>月水木金土日</v>
      </c>
      <c r="Q91" s="16" t="str">
        <f>IFERROR(IF(VLOOKUP($E91,'[1]緯度経度&amp;提供可能時間'!$B:$H,5,FALSE)&lt;&gt;"",VLOOKUP($E91,'[1]緯度経度&amp;提供可能時間'!$B:$H,5,FALSE),""),"")</f>
        <v>10:00</v>
      </c>
      <c r="R91" s="14" t="str">
        <f>IFERROR(IF(VLOOKUP($E91,'[1]緯度経度&amp;提供可能時間'!$B:$H,6,FALSE)&lt;&gt;"",VLOOKUP($E91,'[1]緯度経度&amp;提供可能時間'!$B:$H,6,FALSE),""),"")</f>
        <v>22:00</v>
      </c>
      <c r="S91" s="17" t="str">
        <f>VLOOKUP(E91,[1]貼付シート!$G:$AE,24,FALSE)&amp;" " &amp;VLOOKUP(E91,[1]貼付シート!$G:$AE,25,FALSE)</f>
        <v>平日：9:00～22:00（水曜日、祝日の翌々日を除く。） 土曜：9:00～22:00　／　日曜：9:00～22:00　／　祝日：9:00～22:00</v>
      </c>
      <c r="T91" s="14"/>
      <c r="U91" s="14"/>
      <c r="V91" s="14"/>
    </row>
    <row r="92" spans="1:22" ht="31.5" x14ac:dyDescent="0.15">
      <c r="A92" s="12" t="str">
        <f t="shared" si="4"/>
        <v>341002</v>
      </c>
      <c r="B92" s="12">
        <f t="shared" si="6"/>
        <v>91</v>
      </c>
      <c r="C92" s="12" t="str">
        <f t="shared" si="5"/>
        <v>広島県</v>
      </c>
      <c r="D92" s="12" t="str">
        <f t="shared" si="7"/>
        <v>広島市</v>
      </c>
      <c r="E92" s="13" t="str">
        <f>IF([1]貼付シート!G94="","",[1]貼付シート!G94)</f>
        <v>祇園運動広場</v>
      </c>
      <c r="F92" s="14"/>
      <c r="G92" s="14" t="str">
        <f>IF([1]貼付シート!J94="","",[1]貼付シート!J94)</f>
        <v>広島市安佐南区祇園1-30-</v>
      </c>
      <c r="H92" s="19"/>
      <c r="I92" s="15" t="str">
        <f>IFERROR(IF(VLOOKUP(E92,'[1]緯度経度&amp;提供可能時間'!$B:$D,2,FALSE)&lt;&gt;0,VLOOKUP(E92,'[1]緯度経度&amp;提供可能時間'!$B:$D,2,FALSE),""),"")</f>
        <v>34.434857</v>
      </c>
      <c r="J92" s="15" t="str">
        <f>IFERROR(IF(VLOOKUP(E92,'[1]緯度経度&amp;提供可能時間'!$B:$D,3,FALSE)&lt;&gt;0,VLOOKUP(E92,'[1]緯度経度&amp;提供可能時間'!$B:$D,3,FALSE),""),"")</f>
        <v>132.461161</v>
      </c>
      <c r="K92" s="14" t="str">
        <f>[1]貼付シート!M94&amp;[1]貼付シート!N94&amp;" "&amp;[1]貼付シート!O94</f>
        <v>1階 管理棟</v>
      </c>
      <c r="L92" s="14" t="str">
        <f>IF([1]貼付シート!AI94="","",[1]貼付シート!AI94)</f>
        <v>祇園運動広場</v>
      </c>
      <c r="M92" s="19"/>
      <c r="N92" s="19"/>
      <c r="O92" s="14" t="str">
        <f>IF([1]貼付シート!I94="","",[1]貼付シート!I94)</f>
        <v>公益財団法人
広島市スポ-ツ協会</v>
      </c>
      <c r="P92" s="14" t="str">
        <f>IFERROR(IF(VLOOKUP($E92,'[1]緯度経度&amp;提供可能時間'!$B:$H,4,FALSE)&lt;&gt;0,VLOOKUP($E92,'[1]緯度経度&amp;提供可能時間'!$B:$H,4,FALSE),""),"")</f>
        <v>月水木金土日</v>
      </c>
      <c r="Q92" s="16" t="str">
        <f>IFERROR(IF(VLOOKUP($E92,'[1]緯度経度&amp;提供可能時間'!$B:$H,5,FALSE)&lt;&gt;"",VLOOKUP($E92,'[1]緯度経度&amp;提供可能時間'!$B:$H,5,FALSE),""),"")</f>
        <v>9:00</v>
      </c>
      <c r="R92" s="14" t="str">
        <f>IFERROR(IF(VLOOKUP($E92,'[1]緯度経度&amp;提供可能時間'!$B:$H,6,FALSE)&lt;&gt;"",VLOOKUP($E92,'[1]緯度経度&amp;提供可能時間'!$B:$H,6,FALSE),""),"")</f>
        <v>21:00</v>
      </c>
      <c r="S92" s="17" t="str">
        <f>VLOOKUP(E92,[1]貼付シート!$G:$AE,24,FALSE)&amp;" " &amp;VLOOKUP(E92,[1]貼付シート!$G:$AE,25,FALSE)</f>
        <v>平日：9:00～21:00（火曜日を除く。） 土曜：9:00～21:00　／　日曜：9:00～21:00　／　祝日：9:00～21:00</v>
      </c>
      <c r="T92" s="14"/>
      <c r="U92" s="14"/>
      <c r="V92" s="14"/>
    </row>
    <row r="93" spans="1:22" ht="31.5" x14ac:dyDescent="0.15">
      <c r="A93" s="12" t="str">
        <f t="shared" si="4"/>
        <v>341002</v>
      </c>
      <c r="B93" s="12">
        <f t="shared" si="6"/>
        <v>92</v>
      </c>
      <c r="C93" s="12" t="str">
        <f t="shared" si="5"/>
        <v>広島県</v>
      </c>
      <c r="D93" s="12" t="str">
        <f t="shared" si="7"/>
        <v>広島市</v>
      </c>
      <c r="E93" s="13" t="str">
        <f>IF([1]貼付シート!G95="","",[1]貼付シート!G95)</f>
        <v>クアハウス湯の山</v>
      </c>
      <c r="F93" s="14"/>
      <c r="G93" s="14" t="str">
        <f>IF([1]貼付シート!J95="","",[1]貼付シート!J95)</f>
        <v>広島市佐伯区湯来町大字和田443</v>
      </c>
      <c r="H93" s="19"/>
      <c r="I93" s="15" t="str">
        <f>IFERROR(IF(VLOOKUP(E93,'[1]緯度経度&amp;提供可能時間'!$B:$D,2,FALSE)&lt;&gt;0,VLOOKUP(E93,'[1]緯度経度&amp;提供可能時間'!$B:$D,2,FALSE),""),"")</f>
        <v>34.496930</v>
      </c>
      <c r="J93" s="15" t="str">
        <f>IFERROR(IF(VLOOKUP(E93,'[1]緯度経度&amp;提供可能時間'!$B:$D,3,FALSE)&lt;&gt;0,VLOOKUP(E93,'[1]緯度経度&amp;提供可能時間'!$B:$D,3,FALSE),""),"")</f>
        <v>132.284265</v>
      </c>
      <c r="K93" s="14" t="str">
        <f>[1]貼付シート!M95&amp;[1]貼付シート!N95&amp;" "&amp;[1]貼付シート!O95</f>
        <v>1階 フロント</v>
      </c>
      <c r="L93" s="14" t="str">
        <f>IF([1]貼付シート!AI95="","",[1]貼付シート!AI95)</f>
        <v>クアハウス湯の山</v>
      </c>
      <c r="M93" s="19"/>
      <c r="N93" s="19"/>
      <c r="O93" s="14" t="str">
        <f>IF([1]貼付シート!I95="","",[1]貼付シート!I95)</f>
        <v>シンコースポーツ中国㈱</v>
      </c>
      <c r="P93" s="14" t="str">
        <f>IFERROR(IF(VLOOKUP($E93,'[1]緯度経度&amp;提供可能時間'!$B:$H,4,FALSE)&lt;&gt;0,VLOOKUP($E93,'[1]緯度経度&amp;提供可能時間'!$B:$H,4,FALSE),""),"")</f>
        <v>月水木金土日</v>
      </c>
      <c r="Q93" s="16" t="str">
        <f>IFERROR(IF(VLOOKUP($E93,'[1]緯度経度&amp;提供可能時間'!$B:$H,5,FALSE)&lt;&gt;"",VLOOKUP($E93,'[1]緯度経度&amp;提供可能時間'!$B:$H,5,FALSE),""),"")</f>
        <v>10:00</v>
      </c>
      <c r="R93" s="14" t="str">
        <f>IFERROR(IF(VLOOKUP($E93,'[1]緯度経度&amp;提供可能時間'!$B:$H,6,FALSE)&lt;&gt;"",VLOOKUP($E93,'[1]緯度経度&amp;提供可能時間'!$B:$H,6,FALSE),""),"")</f>
        <v>21:00</v>
      </c>
      <c r="S93" s="17" t="str">
        <f>VLOOKUP(E93,[1]貼付シート!$G:$AE,24,FALSE)&amp;" " &amp;VLOOKUP(E93,[1]貼付シート!$G:$AE,25,FALSE)</f>
        <v>平日：10:00～21:00（火曜日を除く。） 土曜：10:00～21:00　／　日曜：10:00～21:00　／　祝日：10:00～21:00</v>
      </c>
      <c r="T93" s="14"/>
      <c r="U93" s="14"/>
      <c r="V93" s="14"/>
    </row>
    <row r="94" spans="1:22" ht="47.25" x14ac:dyDescent="0.15">
      <c r="A94" s="12" t="str">
        <f t="shared" si="4"/>
        <v>341002</v>
      </c>
      <c r="B94" s="12">
        <f t="shared" si="6"/>
        <v>93</v>
      </c>
      <c r="C94" s="12" t="str">
        <f t="shared" si="5"/>
        <v>広島県</v>
      </c>
      <c r="D94" s="12" t="str">
        <f t="shared" si="7"/>
        <v>広島市</v>
      </c>
      <c r="E94" s="13" t="str">
        <f>IF([1]貼付シート!G96="","",[1]貼付シート!G96)</f>
        <v>上河内運動広場・庭球場</v>
      </c>
      <c r="F94" s="14"/>
      <c r="G94" s="14" t="str">
        <f>IF([1]貼付シート!J96="","",[1]貼付シート!J96)</f>
        <v>広島市佐伯区五日市町大字上河内中山693</v>
      </c>
      <c r="H94" s="19"/>
      <c r="I94" s="15" t="str">
        <f>IFERROR(IF(VLOOKUP(E94,'[1]緯度経度&amp;提供可能時間'!$B:$D,2,FALSE)&lt;&gt;0,VLOOKUP(E94,'[1]緯度経度&amp;提供可能時間'!$B:$D,2,FALSE),""),"")</f>
        <v>34.427796</v>
      </c>
      <c r="J94" s="15" t="str">
        <f>IFERROR(IF(VLOOKUP(E94,'[1]緯度経度&amp;提供可能時間'!$B:$D,3,FALSE)&lt;&gt;0,VLOOKUP(E94,'[1]緯度経度&amp;提供可能時間'!$B:$D,3,FALSE),""),"")</f>
        <v>132.345761</v>
      </c>
      <c r="K94" s="14" t="str">
        <f>[1]貼付シート!M96&amp;[1]貼付シート!N96&amp;" "&amp;[1]貼付シート!O96</f>
        <v>1階 管理棟</v>
      </c>
      <c r="L94" s="14" t="str">
        <f>IF([1]貼付シート!AI96="","",[1]貼付シート!AI96)</f>
        <v>上河内運動広場・庭球場</v>
      </c>
      <c r="M94" s="19"/>
      <c r="N94" s="19"/>
      <c r="O94" s="14" t="str">
        <f>IF([1]貼付シート!I96="","",[1]貼付シート!I96)</f>
        <v>公益財団法人
広島市スポ-ツ協会</v>
      </c>
      <c r="P94" s="14" t="str">
        <f>IFERROR(IF(VLOOKUP($E94,'[1]緯度経度&amp;提供可能時間'!$B:$H,4,FALSE)&lt;&gt;0,VLOOKUP($E94,'[1]緯度経度&amp;提供可能時間'!$B:$H,4,FALSE),""),"")</f>
        <v>月水木金土日</v>
      </c>
      <c r="Q94" s="16" t="str">
        <f>IFERROR(IF(VLOOKUP($E94,'[1]緯度経度&amp;提供可能時間'!$B:$H,5,FALSE)&lt;&gt;"",VLOOKUP($E94,'[1]緯度経度&amp;提供可能時間'!$B:$H,5,FALSE),""),"")</f>
        <v>9:00</v>
      </c>
      <c r="R94" s="14" t="str">
        <f>IFERROR(IF(VLOOKUP($E94,'[1]緯度経度&amp;提供可能時間'!$B:$H,6,FALSE)&lt;&gt;"",VLOOKUP($E94,'[1]緯度経度&amp;提供可能時間'!$B:$H,6,FALSE),""),"")</f>
        <v>18:00</v>
      </c>
      <c r="S94" s="17" t="str">
        <f>VLOOKUP(E94,[1]貼付シート!$G:$AE,24,FALSE)&amp;" " &amp;VLOOKUP(E94,[1]貼付シート!$G:$AE,25,FALSE)</f>
        <v>平日：9:00～18:00（5～8月は19:00まで、11～2月は17:00まで）（火曜日を除く。） 土曜：9:00～18:00（5～8月は19:00まで、11～2月は17:00まで）　／　日曜：9:00～18:00（5～8月は19:00まで、11～2月は17:00まで）　／　祝日：9:00～18:00（5～8月は19:00まで、11～2月は17:00まで）</v>
      </c>
      <c r="T94" s="14"/>
      <c r="U94" s="14"/>
      <c r="V94" s="14"/>
    </row>
    <row r="95" spans="1:22" ht="31.5" x14ac:dyDescent="0.15">
      <c r="A95" s="12" t="str">
        <f t="shared" si="4"/>
        <v>341002</v>
      </c>
      <c r="B95" s="12">
        <f t="shared" si="6"/>
        <v>94</v>
      </c>
      <c r="C95" s="12" t="str">
        <f t="shared" si="5"/>
        <v>広島県</v>
      </c>
      <c r="D95" s="12" t="str">
        <f t="shared" si="7"/>
        <v>広島市</v>
      </c>
      <c r="E95" s="13" t="str">
        <f>IF([1]貼付シート!G97="","",[1]貼付シート!G97)</f>
        <v>下河内運動広場・庭球場</v>
      </c>
      <c r="F95" s="14"/>
      <c r="G95" s="14" t="str">
        <f>IF([1]貼付シート!J97="","",[1]貼付シート!J97)</f>
        <v>広島市佐伯区五日市町大字下河内字峠平561-</v>
      </c>
      <c r="H95" s="19"/>
      <c r="I95" s="15" t="str">
        <f>IFERROR(IF(VLOOKUP(E95,'[1]緯度経度&amp;提供可能時間'!$B:$D,2,FALSE)&lt;&gt;0,VLOOKUP(E95,'[1]緯度経度&amp;提供可能時間'!$B:$D,2,FALSE),""),"")</f>
        <v>34.423994</v>
      </c>
      <c r="J95" s="15" t="str">
        <f>IFERROR(IF(VLOOKUP(E95,'[1]緯度経度&amp;提供可能時間'!$B:$D,3,FALSE)&lt;&gt;0,VLOOKUP(E95,'[1]緯度経度&amp;提供可能時間'!$B:$D,3,FALSE),""),"")</f>
        <v>132.316418</v>
      </c>
      <c r="K95" s="14" t="str">
        <f>[1]貼付シート!M97&amp;[1]貼付シート!N97&amp;" "&amp;[1]貼付シート!O97</f>
        <v>1階 管理棟</v>
      </c>
      <c r="L95" s="14" t="str">
        <f>IF([1]貼付シート!AI97="","",[1]貼付シート!AI97)</f>
        <v>下河内運動広場・庭球場</v>
      </c>
      <c r="M95" s="19"/>
      <c r="N95" s="19"/>
      <c r="O95" s="14" t="str">
        <f>IF([1]貼付シート!I97="","",[1]貼付シート!I97)</f>
        <v>公益財団法人
広島市スポ-ツ協会</v>
      </c>
      <c r="P95" s="14" t="str">
        <f>IFERROR(IF(VLOOKUP($E95,'[1]緯度経度&amp;提供可能時間'!$B:$H,4,FALSE)&lt;&gt;0,VLOOKUP($E95,'[1]緯度経度&amp;提供可能時間'!$B:$H,4,FALSE),""),"")</f>
        <v>月水木金土日</v>
      </c>
      <c r="Q95" s="16" t="str">
        <f>IFERROR(IF(VLOOKUP($E95,'[1]緯度経度&amp;提供可能時間'!$B:$H,5,FALSE)&lt;&gt;"",VLOOKUP($E95,'[1]緯度経度&amp;提供可能時間'!$B:$H,5,FALSE),""),"")</f>
        <v>9:00</v>
      </c>
      <c r="R95" s="14" t="str">
        <f>IFERROR(IF(VLOOKUP($E95,'[1]緯度経度&amp;提供可能時間'!$B:$H,6,FALSE)&lt;&gt;"",VLOOKUP($E95,'[1]緯度経度&amp;提供可能時間'!$B:$H,6,FALSE),""),"")</f>
        <v>21:00</v>
      </c>
      <c r="S95" s="17" t="str">
        <f>VLOOKUP(E95,[1]貼付シート!$G:$AE,24,FALSE)&amp;" " &amp;VLOOKUP(E95,[1]貼付シート!$G:$AE,25,FALSE)</f>
        <v>平日：9:00～21:00（火曜日を除く。） 土曜：9:00～21:00　／　日曜：9:00～21:00　／　祝日：9:00～21:00</v>
      </c>
      <c r="T95" s="14"/>
      <c r="U95" s="14"/>
      <c r="V95" s="14"/>
    </row>
    <row r="96" spans="1:22" ht="47.25" x14ac:dyDescent="0.15">
      <c r="A96" s="12" t="str">
        <f t="shared" si="4"/>
        <v>341002</v>
      </c>
      <c r="B96" s="12">
        <f t="shared" si="6"/>
        <v>95</v>
      </c>
      <c r="C96" s="12" t="str">
        <f t="shared" si="5"/>
        <v>広島県</v>
      </c>
      <c r="D96" s="12" t="str">
        <f t="shared" si="7"/>
        <v>広島市</v>
      </c>
      <c r="E96" s="13" t="str">
        <f>IF([1]貼付シート!G98="","",[1]貼付シート!G98)</f>
        <v>新宮苑庭球場</v>
      </c>
      <c r="F96" s="14"/>
      <c r="G96" s="14" t="str">
        <f>IF([1]貼付シート!J98="","",[1]貼付シート!J98)</f>
        <v>広島市佐伯区新宮苑9-1</v>
      </c>
      <c r="H96" s="19"/>
      <c r="I96" s="15" t="str">
        <f>IFERROR(IF(VLOOKUP(E96,'[1]緯度経度&amp;提供可能時間'!$B:$D,2,FALSE)&lt;&gt;0,VLOOKUP(E96,'[1]緯度経度&amp;提供可能時間'!$B:$D,2,FALSE),""),"")</f>
        <v/>
      </c>
      <c r="J96" s="15" t="str">
        <f>IFERROR(IF(VLOOKUP(E96,'[1]緯度経度&amp;提供可能時間'!$B:$D,3,FALSE)&lt;&gt;0,VLOOKUP(E96,'[1]緯度経度&amp;提供可能時間'!$B:$D,3,FALSE),""),"")</f>
        <v/>
      </c>
      <c r="K96" s="14" t="str">
        <f>[1]貼付シート!M98&amp;[1]貼付シート!N98&amp;" "&amp;[1]貼付シート!O98</f>
        <v>1階 管理棟</v>
      </c>
      <c r="L96" s="14" t="str">
        <f>IF([1]貼付シート!AI98="","",[1]貼付シート!AI98)</f>
        <v>新宮苑運動広場・庭球場</v>
      </c>
      <c r="M96" s="19"/>
      <c r="N96" s="19"/>
      <c r="O96" s="14" t="str">
        <f>IF([1]貼付シート!I98="","",[1]貼付シート!I98)</f>
        <v>公益財団法人
広島市スポ-ツ協会</v>
      </c>
      <c r="P96" s="14" t="str">
        <f>IFERROR(IF(VLOOKUP($E96,'[1]緯度経度&amp;提供可能時間'!$B:$H,4,FALSE)&lt;&gt;0,VLOOKUP($E96,'[1]緯度経度&amp;提供可能時間'!$B:$H,4,FALSE),""),"")</f>
        <v/>
      </c>
      <c r="Q96" s="16" t="str">
        <f>IFERROR(IF(VLOOKUP($E96,'[1]緯度経度&amp;提供可能時間'!$B:$H,5,FALSE)&lt;&gt;"",VLOOKUP($E96,'[1]緯度経度&amp;提供可能時間'!$B:$H,5,FALSE),""),"")</f>
        <v/>
      </c>
      <c r="R96" s="14" t="str">
        <f>IFERROR(IF(VLOOKUP($E96,'[1]緯度経度&amp;提供可能時間'!$B:$H,6,FALSE)&lt;&gt;"",VLOOKUP($E96,'[1]緯度経度&amp;提供可能時間'!$B:$H,6,FALSE),""),"")</f>
        <v/>
      </c>
      <c r="S96" s="17" t="str">
        <f>VLOOKUP(E96,[1]貼付シート!$G:$AE,24,FALSE)&amp;" " &amp;VLOOKUP(E96,[1]貼付シート!$G:$AE,25,FALSE)</f>
        <v>平日：9:00～18:00（5～8月は19:00まで、11～2月は17:00まで）（火曜日を除く。） 土曜：9:00～18:00（5～8月は19:00まで、11～2月は17:00まで）　／　日曜：9:00～18:00（5～8月は19:00まで、11～2月は17:00まで）　／　祝日：9:00～18:00（5～8月は19:00まで、11～2月は17:00まで）</v>
      </c>
      <c r="T96" s="14"/>
      <c r="U96" s="14"/>
      <c r="V96" s="14"/>
    </row>
    <row r="97" spans="1:22" ht="47.25" x14ac:dyDescent="0.15">
      <c r="A97" s="12" t="str">
        <f t="shared" si="4"/>
        <v>341002</v>
      </c>
      <c r="B97" s="12">
        <f t="shared" si="6"/>
        <v>96</v>
      </c>
      <c r="C97" s="12" t="str">
        <f t="shared" si="5"/>
        <v>広島県</v>
      </c>
      <c r="D97" s="12" t="str">
        <f t="shared" si="7"/>
        <v>広島市</v>
      </c>
      <c r="E97" s="13" t="str">
        <f>IF([1]貼付シート!G99="","",[1]貼付シート!G99)</f>
        <v>沼田運動広場・庭球場</v>
      </c>
      <c r="F97" s="14"/>
      <c r="G97" s="14" t="str">
        <f>IF([1]貼付シート!J99="","",[1]貼付シート!J99)</f>
        <v>広島市安佐南区伴北3987</v>
      </c>
      <c r="H97" s="19"/>
      <c r="I97" s="15" t="str">
        <f>IFERROR(IF(VLOOKUP(E97,'[1]緯度経度&amp;提供可能時間'!$B:$D,2,FALSE)&lt;&gt;0,VLOOKUP(E97,'[1]緯度経度&amp;提供可能時間'!$B:$D,2,FALSE),""),"")</f>
        <v>34.474656</v>
      </c>
      <c r="J97" s="15" t="str">
        <f>IFERROR(IF(VLOOKUP(E97,'[1]緯度経度&amp;提供可能時間'!$B:$D,3,FALSE)&lt;&gt;0,VLOOKUP(E97,'[1]緯度経度&amp;提供可能時間'!$B:$D,3,FALSE),""),"")</f>
        <v>132.399008</v>
      </c>
      <c r="K97" s="14" t="str">
        <f>[1]貼付シート!M99&amp;[1]貼付シート!N99&amp;" "&amp;[1]貼付シート!O99</f>
        <v>1階 管理棟</v>
      </c>
      <c r="L97" s="14" t="str">
        <f>IF([1]貼付シート!AI99="","",[1]貼付シート!AI99)</f>
        <v>沼田運動広場・庭球場</v>
      </c>
      <c r="M97" s="19"/>
      <c r="N97" s="19"/>
      <c r="O97" s="14" t="str">
        <f>IF([1]貼付シート!I99="","",[1]貼付シート!I99)</f>
        <v>公益財団法人
広島市スポ-ツ協会</v>
      </c>
      <c r="P97" s="14" t="str">
        <f>IFERROR(IF(VLOOKUP($E97,'[1]緯度経度&amp;提供可能時間'!$B:$H,4,FALSE)&lt;&gt;0,VLOOKUP($E97,'[1]緯度経度&amp;提供可能時間'!$B:$H,4,FALSE),""),"")</f>
        <v>月水木金土日</v>
      </c>
      <c r="Q97" s="16" t="str">
        <f>IFERROR(IF(VLOOKUP($E97,'[1]緯度経度&amp;提供可能時間'!$B:$H,5,FALSE)&lt;&gt;"",VLOOKUP($E97,'[1]緯度経度&amp;提供可能時間'!$B:$H,5,FALSE),""),"")</f>
        <v>9:00</v>
      </c>
      <c r="R97" s="14" t="str">
        <f>IFERROR(IF(VLOOKUP($E97,'[1]緯度経度&amp;提供可能時間'!$B:$H,6,FALSE)&lt;&gt;"",VLOOKUP($E97,'[1]緯度経度&amp;提供可能時間'!$B:$H,6,FALSE),""),"")</f>
        <v>18:00</v>
      </c>
      <c r="S97" s="17" t="str">
        <f>VLOOKUP(E97,[1]貼付シート!$G:$AE,24,FALSE)&amp;" " &amp;VLOOKUP(E97,[1]貼付シート!$G:$AE,25,FALSE)</f>
        <v>平日：9:00～18:00（5～8月は19:00まで、11～2月は17:00まで）（火曜日を除く。） 土曜：9:00～18:00（5～8月は19:00まで、11～2月は17:00まで）　／　日曜：9:00～18:00（5～8月は19:00まで、11～2月は17:00まで）　／　祝日：9:00～18:00（5～8月は19:00まで、11～2月は17:00まで）</v>
      </c>
      <c r="T97" s="14"/>
      <c r="U97" s="14"/>
      <c r="V97" s="14"/>
    </row>
    <row r="98" spans="1:22" ht="31.5" x14ac:dyDescent="0.15">
      <c r="A98" s="12" t="str">
        <f t="shared" si="4"/>
        <v>341002</v>
      </c>
      <c r="B98" s="12">
        <f t="shared" si="6"/>
        <v>97</v>
      </c>
      <c r="C98" s="12" t="str">
        <f t="shared" si="5"/>
        <v>広島県</v>
      </c>
      <c r="D98" s="12" t="str">
        <f t="shared" si="7"/>
        <v>広島市</v>
      </c>
      <c r="E98" s="13" t="str">
        <f>IF([1]貼付シート!G100="","",[1]貼付シート!G100)</f>
        <v>戸坂運動広場・庭球場</v>
      </c>
      <c r="F98" s="14"/>
      <c r="G98" s="14" t="str">
        <f>IF([1]貼付シート!J100="","",[1]貼付シート!J100)</f>
        <v>広島市東区戸坂新町3-1916-</v>
      </c>
      <c r="H98" s="19"/>
      <c r="I98" s="15" t="str">
        <f>IFERROR(IF(VLOOKUP(E98,'[1]緯度経度&amp;提供可能時間'!$B:$D,2,FALSE)&lt;&gt;0,VLOOKUP(E98,'[1]緯度経度&amp;提供可能時間'!$B:$D,2,FALSE),""),"")</f>
        <v>34.424527</v>
      </c>
      <c r="J98" s="15" t="str">
        <f>IFERROR(IF(VLOOKUP(E98,'[1]緯度経度&amp;提供可能時間'!$B:$D,3,FALSE)&lt;&gt;0,VLOOKUP(E98,'[1]緯度経度&amp;提供可能時間'!$B:$D,3,FALSE),""),"")</f>
        <v>132.501595</v>
      </c>
      <c r="K98" s="14" t="str">
        <f>[1]貼付シート!M100&amp;[1]貼付シート!N100&amp;" "&amp;[1]貼付シート!O100</f>
        <v>1階 管理棟</v>
      </c>
      <c r="L98" s="14" t="str">
        <f>IF([1]貼付シート!AI100="","",[1]貼付シート!AI100)</f>
        <v>戸坂運動広場・庭球場</v>
      </c>
      <c r="M98" s="19"/>
      <c r="N98" s="19"/>
      <c r="O98" s="14" t="str">
        <f>IF([1]貼付シート!I100="","",[1]貼付シート!I100)</f>
        <v>公益財団法人
広島市スポ-ツ協会</v>
      </c>
      <c r="P98" s="14" t="str">
        <f>IFERROR(IF(VLOOKUP($E98,'[1]緯度経度&amp;提供可能時間'!$B:$H,4,FALSE)&lt;&gt;0,VLOOKUP($E98,'[1]緯度経度&amp;提供可能時間'!$B:$H,4,FALSE),""),"")</f>
        <v>月水木金土日</v>
      </c>
      <c r="Q98" s="16" t="str">
        <f>IFERROR(IF(VLOOKUP($E98,'[1]緯度経度&amp;提供可能時間'!$B:$H,5,FALSE)&lt;&gt;"",VLOOKUP($E98,'[1]緯度経度&amp;提供可能時間'!$B:$H,5,FALSE),""),"")</f>
        <v>9:00</v>
      </c>
      <c r="R98" s="14" t="str">
        <f>IFERROR(IF(VLOOKUP($E98,'[1]緯度経度&amp;提供可能時間'!$B:$H,6,FALSE)&lt;&gt;"",VLOOKUP($E98,'[1]緯度経度&amp;提供可能時間'!$B:$H,6,FALSE),""),"")</f>
        <v>21:00</v>
      </c>
      <c r="S98" s="17" t="str">
        <f>VLOOKUP(E98,[1]貼付シート!$G:$AE,24,FALSE)&amp;" " &amp;VLOOKUP(E98,[1]貼付シート!$G:$AE,25,FALSE)</f>
        <v>平日：9:00～21:00（火曜日を除く。） 土曜：9:00～21:00　／　日曜：9:00～21:00　／　祝日：9:00～21:00</v>
      </c>
      <c r="T98" s="14"/>
      <c r="U98" s="14"/>
      <c r="V98" s="14"/>
    </row>
    <row r="99" spans="1:22" ht="47.25" x14ac:dyDescent="0.15">
      <c r="A99" s="12" t="str">
        <f t="shared" si="4"/>
        <v>341002</v>
      </c>
      <c r="B99" s="12">
        <f t="shared" si="6"/>
        <v>98</v>
      </c>
      <c r="C99" s="12" t="str">
        <f t="shared" si="5"/>
        <v>広島県</v>
      </c>
      <c r="D99" s="12" t="str">
        <f t="shared" si="7"/>
        <v>広島市</v>
      </c>
      <c r="E99" s="13" t="str">
        <f>IF([1]貼付シート!G101="","",[1]貼付シート!G101)</f>
        <v>南観音運動広場・庭球場</v>
      </c>
      <c r="F99" s="14"/>
      <c r="G99" s="14" t="str">
        <f>IF([1]貼付シート!J101="","",[1]貼付シート!J101)</f>
        <v>広島市西区観音新町2-12</v>
      </c>
      <c r="H99" s="19"/>
      <c r="I99" s="15" t="str">
        <f>IFERROR(IF(VLOOKUP(E99,'[1]緯度経度&amp;提供可能時間'!$B:$D,2,FALSE)&lt;&gt;0,VLOOKUP(E99,'[1]緯度経度&amp;提供可能時間'!$B:$D,2,FALSE),""),"")</f>
        <v>34.376112</v>
      </c>
      <c r="J99" s="15" t="str">
        <f>IFERROR(IF(VLOOKUP(E99,'[1]緯度経度&amp;提供可能時間'!$B:$D,3,FALSE)&lt;&gt;0,VLOOKUP(E99,'[1]緯度経度&amp;提供可能時間'!$B:$D,3,FALSE),""),"")</f>
        <v>132.419859</v>
      </c>
      <c r="K99" s="14" t="str">
        <f>[1]貼付シート!M101&amp;[1]貼付シート!N101&amp;" "&amp;[1]貼付シート!O101</f>
        <v>1階 事務室内</v>
      </c>
      <c r="L99" s="14" t="str">
        <f>IF([1]貼付シート!AI101="","",[1]貼付シート!AI101)</f>
        <v>南観音運動広場・庭球場</v>
      </c>
      <c r="M99" s="19"/>
      <c r="N99" s="19"/>
      <c r="O99" s="14" t="str">
        <f>IF([1]貼付シート!I101="","",[1]貼付シート!I101)</f>
        <v>西区スポーツパートナーズ</v>
      </c>
      <c r="P99" s="14" t="str">
        <f>IFERROR(IF(VLOOKUP($E99,'[1]緯度経度&amp;提供可能時間'!$B:$H,4,FALSE)&lt;&gt;0,VLOOKUP($E99,'[1]緯度経度&amp;提供可能時間'!$B:$H,4,FALSE),""),"")</f>
        <v>月火木金土日</v>
      </c>
      <c r="Q99" s="16" t="str">
        <f>IFERROR(IF(VLOOKUP($E99,'[1]緯度経度&amp;提供可能時間'!$B:$H,5,FALSE)&lt;&gt;"",VLOOKUP($E99,'[1]緯度経度&amp;提供可能時間'!$B:$H,5,FALSE),""),"")</f>
        <v>8:30</v>
      </c>
      <c r="R99" s="14" t="str">
        <f>IFERROR(IF(VLOOKUP($E99,'[1]緯度経度&amp;提供可能時間'!$B:$H,6,FALSE)&lt;&gt;"",VLOOKUP($E99,'[1]緯度経度&amp;提供可能時間'!$B:$H,6,FALSE),""),"")</f>
        <v>18:00</v>
      </c>
      <c r="S99" s="17" t="str">
        <f>VLOOKUP(E99,[1]貼付シート!$G:$AE,24,FALSE)&amp;" " &amp;VLOOKUP(E99,[1]貼付シート!$G:$AE,25,FALSE)</f>
        <v>平日：8:30～18:00（5～8月は19:00まで、11～2月は17:00まで）（水曜日を除く。） 土曜：8:30～18:00（5～8月は19:00まで、11～2月は17:00まで）　／　日曜：8:30～18:00（5～8月は19:00まで、11～2月は17:00まで）　／　祝日：8:30～18:00（5～8月は19:00まで、11～2月は17:00まで）</v>
      </c>
      <c r="T99" s="14"/>
      <c r="U99" s="14"/>
      <c r="V99" s="14"/>
    </row>
    <row r="100" spans="1:22" ht="31.5" x14ac:dyDescent="0.15">
      <c r="A100" s="12" t="str">
        <f t="shared" si="4"/>
        <v>341002</v>
      </c>
      <c r="B100" s="12">
        <f t="shared" si="6"/>
        <v>99</v>
      </c>
      <c r="C100" s="12" t="str">
        <f t="shared" si="5"/>
        <v>広島県</v>
      </c>
      <c r="D100" s="12" t="str">
        <f t="shared" si="7"/>
        <v>広島市</v>
      </c>
      <c r="E100" s="13" t="str">
        <f>IF([1]貼付シート!G102="","",[1]貼付シート!G102)</f>
        <v>湯来運動広場・庭球場</v>
      </c>
      <c r="F100" s="14"/>
      <c r="G100" s="14" t="str">
        <f>IF([1]貼付シート!J102="","",[1]貼付シート!J102)</f>
        <v>広島市佐伯区湯来町大字和田94-20</v>
      </c>
      <c r="H100" s="19"/>
      <c r="I100" s="15" t="str">
        <f>IFERROR(IF(VLOOKUP(E100,'[1]緯度経度&amp;提供可能時間'!$B:$D,2,FALSE)&lt;&gt;0,VLOOKUP(E100,'[1]緯度経度&amp;提供可能時間'!$B:$D,2,FALSE),""),"")</f>
        <v>34.492428</v>
      </c>
      <c r="J100" s="15" t="str">
        <f>IFERROR(IF(VLOOKUP(E100,'[1]緯度経度&amp;提供可能時間'!$B:$D,3,FALSE)&lt;&gt;0,VLOOKUP(E100,'[1]緯度経度&amp;提供可能時間'!$B:$D,3,FALSE),""),"")</f>
        <v>132.279183</v>
      </c>
      <c r="K100" s="14" t="str">
        <f>[1]貼付シート!M102&amp;[1]貼付シート!N102&amp;" "&amp;[1]貼付シート!O102</f>
        <v>2階 管理棟</v>
      </c>
      <c r="L100" s="14" t="str">
        <f>IF([1]貼付シート!AI102="","",[1]貼付シート!AI102)</f>
        <v>湯来運動広場・庭球場</v>
      </c>
      <c r="M100" s="19"/>
      <c r="N100" s="19"/>
      <c r="O100" s="14" t="str">
        <f>IF([1]貼付シート!I102="","",[1]貼付シート!I102)</f>
        <v>公益財団法人
広島市スポ-ツ協会</v>
      </c>
      <c r="P100" s="14" t="str">
        <f>IFERROR(IF(VLOOKUP($E100,'[1]緯度経度&amp;提供可能時間'!$B:$H,4,FALSE)&lt;&gt;0,VLOOKUP($E100,'[1]緯度経度&amp;提供可能時間'!$B:$H,4,FALSE),""),"")</f>
        <v>月水木金土日</v>
      </c>
      <c r="Q100" s="16" t="str">
        <f>IFERROR(IF(VLOOKUP($E100,'[1]緯度経度&amp;提供可能時間'!$B:$H,5,FALSE)&lt;&gt;"",VLOOKUP($E100,'[1]緯度経度&amp;提供可能時間'!$B:$H,5,FALSE),""),"")</f>
        <v>10:00</v>
      </c>
      <c r="R100" s="14" t="str">
        <f>IFERROR(IF(VLOOKUP($E100,'[1]緯度経度&amp;提供可能時間'!$B:$H,6,FALSE)&lt;&gt;"",VLOOKUP($E100,'[1]緯度経度&amp;提供可能時間'!$B:$H,6,FALSE),""),"")</f>
        <v>22:00</v>
      </c>
      <c r="S100" s="17" t="str">
        <f>VLOOKUP(E100,[1]貼付シート!$G:$AE,24,FALSE)&amp;" " &amp;VLOOKUP(E100,[1]貼付シート!$G:$AE,25,FALSE)</f>
        <v>平日：10:00～22:00（火曜日を除く。） 土曜：10:00～22:00　／　日曜：10:00～22:00　／　祝日：10:00～22:00</v>
      </c>
      <c r="T100" s="14"/>
      <c r="U100" s="14"/>
      <c r="V100" s="14"/>
    </row>
    <row r="101" spans="1:22" ht="31.5" x14ac:dyDescent="0.15">
      <c r="A101" s="12" t="str">
        <f t="shared" si="4"/>
        <v>341002</v>
      </c>
      <c r="B101" s="12">
        <f t="shared" si="6"/>
        <v>100</v>
      </c>
      <c r="C101" s="12" t="str">
        <f t="shared" si="5"/>
        <v>広島県</v>
      </c>
      <c r="D101" s="12" t="str">
        <f t="shared" si="7"/>
        <v>広島市</v>
      </c>
      <c r="E101" s="13" t="str">
        <f>IF([1]貼付シート!G103="","",[1]貼付シート!G103)</f>
        <v>湯来南運動広場・庭球場</v>
      </c>
      <c r="F101" s="14"/>
      <c r="G101" s="14" t="str">
        <f>IF([1]貼付シート!J103="","",[1]貼付シート!J103)</f>
        <v>広島市佐伯区湯来町大字白砂1215-1</v>
      </c>
      <c r="H101" s="19"/>
      <c r="I101" s="15" t="str">
        <f>IFERROR(IF(VLOOKUP(E101,'[1]緯度経度&amp;提供可能時間'!$B:$D,2,FALSE)&lt;&gt;0,VLOOKUP(E101,'[1]緯度経度&amp;提供可能時間'!$B:$D,2,FALSE),""),"")</f>
        <v>34.435992</v>
      </c>
      <c r="J101" s="15" t="str">
        <f>IFERROR(IF(VLOOKUP(E101,'[1]緯度経度&amp;提供可能時間'!$B:$D,3,FALSE)&lt;&gt;0,VLOOKUP(E101,'[1]緯度経度&amp;提供可能時間'!$B:$D,3,FALSE),""),"")</f>
        <v>132.290334</v>
      </c>
      <c r="K101" s="14" t="str">
        <f>[1]貼付シート!M103&amp;[1]貼付シート!N103&amp;" "&amp;[1]貼付シート!O103</f>
        <v>1階 湯来体育館正面玄関</v>
      </c>
      <c r="L101" s="14" t="str">
        <f>IF([1]貼付シート!AI103="","",[1]貼付シート!AI103)</f>
        <v>湯来南運動広場・庭球場</v>
      </c>
      <c r="M101" s="19"/>
      <c r="N101" s="19"/>
      <c r="O101" s="14" t="str">
        <f>IF([1]貼付シート!I103="","",[1]貼付シート!I103)</f>
        <v>公益財団法人
広島市スポ-ツ協会</v>
      </c>
      <c r="P101" s="14" t="str">
        <f>IFERROR(IF(VLOOKUP($E101,'[1]緯度経度&amp;提供可能時間'!$B:$H,4,FALSE)&lt;&gt;0,VLOOKUP($E101,'[1]緯度経度&amp;提供可能時間'!$B:$H,4,FALSE),""),"")</f>
        <v>月水木金土日</v>
      </c>
      <c r="Q101" s="16" t="str">
        <f>IFERROR(IF(VLOOKUP($E101,'[1]緯度経度&amp;提供可能時間'!$B:$H,5,FALSE)&lt;&gt;"",VLOOKUP($E101,'[1]緯度経度&amp;提供可能時間'!$B:$H,5,FALSE),""),"")</f>
        <v>10:00</v>
      </c>
      <c r="R101" s="14" t="str">
        <f>IFERROR(IF(VLOOKUP($E101,'[1]緯度経度&amp;提供可能時間'!$B:$H,6,FALSE)&lt;&gt;"",VLOOKUP($E101,'[1]緯度経度&amp;提供可能時間'!$B:$H,6,FALSE),""),"")</f>
        <v>22:00</v>
      </c>
      <c r="S101" s="17" t="str">
        <f>VLOOKUP(E101,[1]貼付シート!$G:$AE,24,FALSE)&amp;" " &amp;VLOOKUP(E101,[1]貼付シート!$G:$AE,25,FALSE)</f>
        <v>平日：10:00～22:00（火曜日を除く。） 土曜：10:00～22:00　／　日曜：10:00～22:00　／　祝日：10:00～22:00</v>
      </c>
      <c r="T101" s="14"/>
      <c r="U101" s="14"/>
      <c r="V101" s="14"/>
    </row>
    <row r="102" spans="1:22" ht="63" x14ac:dyDescent="0.15">
      <c r="A102" s="12" t="str">
        <f t="shared" si="4"/>
        <v>341002</v>
      </c>
      <c r="B102" s="12">
        <f t="shared" si="6"/>
        <v>101</v>
      </c>
      <c r="C102" s="12" t="str">
        <f t="shared" si="5"/>
        <v>広島県</v>
      </c>
      <c r="D102" s="12" t="str">
        <f t="shared" si="7"/>
        <v>広島市</v>
      </c>
      <c r="E102" s="13" t="str">
        <f>IF([1]貼付シート!G104="","",[1]貼付シート!G104)</f>
        <v>広島平和記念資料館</v>
      </c>
      <c r="F102" s="14"/>
      <c r="G102" s="14" t="str">
        <f>IF([1]貼付シート!J104="","",[1]貼付シート!J104)</f>
        <v>広島市中区中島町1-2</v>
      </c>
      <c r="H102" s="19"/>
      <c r="I102" s="15" t="str">
        <f>IFERROR(IF(VLOOKUP(E102,'[1]緯度経度&amp;提供可能時間'!$B:$D,2,FALSE)&lt;&gt;0,VLOOKUP(E102,'[1]緯度経度&amp;提供可能時間'!$B:$D,2,FALSE),""),"")</f>
        <v>34.391803</v>
      </c>
      <c r="J102" s="15" t="str">
        <f>IFERROR(IF(VLOOKUP(E102,'[1]緯度経度&amp;提供可能時間'!$B:$D,3,FALSE)&lt;&gt;0,VLOOKUP(E102,'[1]緯度経度&amp;提供可能時間'!$B:$D,3,FALSE),""),"")</f>
        <v>132.452168</v>
      </c>
      <c r="K102" s="14" t="str">
        <f>[1]貼付シート!M104&amp;[1]貼付シート!N104&amp;" "&amp;[1]貼付シート!O104</f>
        <v>1階 エントランス</v>
      </c>
      <c r="L102" s="14" t="str">
        <f>IF([1]貼付シート!AI104="","",[1]貼付シート!AI104)</f>
        <v>（公財）広島平和文化センター平和記念資料館</v>
      </c>
      <c r="M102" s="19"/>
      <c r="N102" s="19"/>
      <c r="O102" s="14" t="str">
        <f>IF([1]貼付シート!I104="","",[1]貼付シート!I104)</f>
        <v>公益財団法人
広島平和文化センタ－</v>
      </c>
      <c r="P102" s="14" t="str">
        <f>IFERROR(IF(VLOOKUP($E102,'[1]緯度経度&amp;提供可能時間'!$B:$H,4,FALSE)&lt;&gt;0,VLOOKUP($E102,'[1]緯度経度&amp;提供可能時間'!$B:$H,4,FALSE),""),"")</f>
        <v>月火水木金土日</v>
      </c>
      <c r="Q102" s="16" t="str">
        <f>IFERROR(IF(VLOOKUP($E102,'[1]緯度経度&amp;提供可能時間'!$B:$H,5,FALSE)&lt;&gt;"",VLOOKUP($E102,'[1]緯度経度&amp;提供可能時間'!$B:$H,5,FALSE),""),"")</f>
        <v>8:30</v>
      </c>
      <c r="R102" s="14" t="str">
        <f>IFERROR(IF(VLOOKUP($E102,'[1]緯度経度&amp;提供可能時間'!$B:$H,6,FALSE)&lt;&gt;"",VLOOKUP($E102,'[1]緯度経度&amp;提供可能時間'!$B:$H,6,FALSE),""),"")</f>
        <v>18:00</v>
      </c>
      <c r="S102" s="17" t="str">
        <f>VLOOKUP(E102,[1]貼付シート!$G:$AE,24,FALSE)&amp;" " &amp;VLOOKUP(E102,[1]貼付シート!$G:$AE,25,FALSE)</f>
        <v>平日：7:30～19:00（8月は20:00(5日、6日は21:00)まで、12月～2月は18:00まで、12/30・12/31を除く。） 土曜：7:30～19:00（8月は20:00(5日、6日は21:00)まで、12月～2月は18:00まで、12/30・12/31を除く。）　／　日曜：7:30～19:00（8月は20:00(5日、6日は21:00)まで、12月～2月は18:00まで、12/30・12/31を除く。）　／　祝日：7:30～19:00（8月は20:00(5日、6日は21:00)まで、12月～2月は18:00まで、12/30・12/31を除く。）</v>
      </c>
      <c r="T102" s="14"/>
      <c r="U102" s="14"/>
      <c r="V102" s="14"/>
    </row>
    <row r="103" spans="1:22" ht="31.5" x14ac:dyDescent="0.15">
      <c r="A103" s="12" t="str">
        <f t="shared" si="4"/>
        <v>341002</v>
      </c>
      <c r="B103" s="12">
        <f t="shared" si="6"/>
        <v>102</v>
      </c>
      <c r="C103" s="12" t="str">
        <f t="shared" si="5"/>
        <v>広島県</v>
      </c>
      <c r="D103" s="12" t="str">
        <f t="shared" si="7"/>
        <v>広島市</v>
      </c>
      <c r="E103" s="13" t="str">
        <f>IF([1]貼付シート!G105="","",[1]貼付シート!G105)</f>
        <v>広島国際会議場</v>
      </c>
      <c r="F103" s="14"/>
      <c r="G103" s="14" t="str">
        <f>IF([1]貼付シート!J105="","",[1]貼付シート!J105)</f>
        <v>広島市中区中島町1-5</v>
      </c>
      <c r="H103" s="19"/>
      <c r="I103" s="15" t="str">
        <f>IFERROR(IF(VLOOKUP(E103,'[1]緯度経度&amp;提供可能時間'!$B:$D,2,FALSE)&lt;&gt;0,VLOOKUP(E103,'[1]緯度経度&amp;提供可能時間'!$B:$D,2,FALSE),""),"")</f>
        <v>34.392084</v>
      </c>
      <c r="J103" s="15" t="str">
        <f>IFERROR(IF(VLOOKUP(E103,'[1]緯度経度&amp;提供可能時間'!$B:$D,3,FALSE)&lt;&gt;0,VLOOKUP(E103,'[1]緯度経度&amp;提供可能時間'!$B:$D,3,FALSE),""),"")</f>
        <v>132.451001</v>
      </c>
      <c r="K103" s="14" t="str">
        <f>[1]貼付シート!M105&amp;[1]貼付シート!N105&amp;" "&amp;[1]貼付シート!O105</f>
        <v>1階 エントランス</v>
      </c>
      <c r="L103" s="14" t="str">
        <f>IF([1]貼付シート!AI105="","",[1]貼付シート!AI105)</f>
        <v>（公財）広島平和文化センター国際会議場</v>
      </c>
      <c r="M103" s="19"/>
      <c r="N103" s="19"/>
      <c r="O103" s="14" t="str">
        <f>IF([1]貼付シート!I105="","",[1]貼付シート!I105)</f>
        <v>公益財団法人          
 広島平和文化センタ－</v>
      </c>
      <c r="P103" s="14" t="str">
        <f>IFERROR(IF(VLOOKUP($E103,'[1]緯度経度&amp;提供可能時間'!$B:$H,4,FALSE)&lt;&gt;0,VLOOKUP($E103,'[1]緯度経度&amp;提供可能時間'!$B:$H,4,FALSE),""),"")</f>
        <v>月火水木金土日</v>
      </c>
      <c r="Q103" s="16" t="str">
        <f>IFERROR(IF(VLOOKUP($E103,'[1]緯度経度&amp;提供可能時間'!$B:$H,5,FALSE)&lt;&gt;"",VLOOKUP($E103,'[1]緯度経度&amp;提供可能時間'!$B:$H,5,FALSE),""),"")</f>
        <v>9:00</v>
      </c>
      <c r="R103" s="14" t="str">
        <f>IFERROR(IF(VLOOKUP($E103,'[1]緯度経度&amp;提供可能時間'!$B:$H,6,FALSE)&lt;&gt;"",VLOOKUP($E103,'[1]緯度経度&amp;提供可能時間'!$B:$H,6,FALSE),""),"")</f>
        <v>21:00</v>
      </c>
      <c r="S103" s="17" t="str">
        <f>VLOOKUP(E103,[1]貼付シート!$G:$AE,24,FALSE)&amp;" " &amp;VLOOKUP(E103,[1]貼付シート!$G:$AE,25,FALSE)</f>
        <v>平日：9:00～21:00（12/29～1/3を除く。） 土曜：9:00～21:00（12/29～1/3を除く。）　／　日曜：9:00～21:00（12/29～1/3を除く。）　／　祝日：9:00～21:00（12/29～1/3を除く。）</v>
      </c>
      <c r="T103" s="14"/>
      <c r="U103" s="14"/>
      <c r="V103" s="14"/>
    </row>
    <row r="104" spans="1:22" ht="31.5" x14ac:dyDescent="0.15">
      <c r="A104" s="12" t="str">
        <f t="shared" si="4"/>
        <v>341002</v>
      </c>
      <c r="B104" s="12">
        <f t="shared" si="6"/>
        <v>103</v>
      </c>
      <c r="C104" s="12" t="str">
        <f t="shared" si="5"/>
        <v>広島県</v>
      </c>
      <c r="D104" s="12" t="str">
        <f t="shared" si="7"/>
        <v>広島市</v>
      </c>
      <c r="E104" s="13" t="str">
        <f>IF([1]貼付シート!G106="","",[1]貼付シート!G106)</f>
        <v>広島市留学生会館</v>
      </c>
      <c r="F104" s="14"/>
      <c r="G104" s="14" t="str">
        <f>IF([1]貼付シート!J106="","",[1]貼付シート!J106)</f>
        <v>広島市南区西荒神1-1</v>
      </c>
      <c r="H104" s="19"/>
      <c r="I104" s="15" t="str">
        <f>IFERROR(IF(VLOOKUP(E104,'[1]緯度経度&amp;提供可能時間'!$B:$D,2,FALSE)&lt;&gt;0,VLOOKUP(E104,'[1]緯度経度&amp;提供可能時間'!$B:$D,2,FALSE),""),"")</f>
        <v>34.393904</v>
      </c>
      <c r="J104" s="15" t="str">
        <f>IFERROR(IF(VLOOKUP(E104,'[1]緯度経度&amp;提供可能時間'!$B:$D,3,FALSE)&lt;&gt;0,VLOOKUP(E104,'[1]緯度経度&amp;提供可能時間'!$B:$D,3,FALSE),""),"")</f>
        <v>132.477506</v>
      </c>
      <c r="K104" s="14" t="str">
        <f>[1]貼付シート!M106&amp;[1]貼付シート!N106&amp;" "&amp;[1]貼付シート!O106</f>
        <v>1階 ラウンジ　正面玄関側</v>
      </c>
      <c r="L104" s="14" t="str">
        <f>IF([1]貼付シート!AI106="","",[1]貼付シート!AI106)</f>
        <v>広島市留学生会館</v>
      </c>
      <c r="M104" s="19"/>
      <c r="N104" s="19"/>
      <c r="O104" s="14" t="str">
        <f>IF([1]貼付シート!I106="","",[1]貼付シート!I106)</f>
        <v>(株)オオケン      
       （Ｈ26.4.1～）</v>
      </c>
      <c r="P104" s="14" t="str">
        <f>IFERROR(IF(VLOOKUP($E104,'[1]緯度経度&amp;提供可能時間'!$B:$H,4,FALSE)&lt;&gt;0,VLOOKUP($E104,'[1]緯度経度&amp;提供可能時間'!$B:$H,4,FALSE),""),"")</f>
        <v>火水木金土日</v>
      </c>
      <c r="Q104" s="16" t="str">
        <f>IFERROR(IF(VLOOKUP($E104,'[1]緯度経度&amp;提供可能時間'!$B:$H,5,FALSE)&lt;&gt;"",VLOOKUP($E104,'[1]緯度経度&amp;提供可能時間'!$B:$H,5,FALSE),""),"")</f>
        <v>9:00</v>
      </c>
      <c r="R104" s="14" t="str">
        <f>IFERROR(IF(VLOOKUP($E104,'[1]緯度経度&amp;提供可能時間'!$B:$H,6,FALSE)&lt;&gt;"",VLOOKUP($E104,'[1]緯度経度&amp;提供可能時間'!$B:$H,6,FALSE),""),"")</f>
        <v>21:00</v>
      </c>
      <c r="S104" s="17" t="str">
        <f>VLOOKUP(E104,[1]貼付シート!$G:$AE,24,FALSE)&amp;" " &amp;VLOOKUP(E104,[1]貼付シート!$G:$AE,25,FALSE)</f>
        <v>平日：9:00～21:00（月曜日、8/6、12/29～1/3を除く。） 土曜：9:00～21:00（8/6、12/29～1/3を除く。）　／　日曜：9:00～21:00（8/6、12/29～1/3を除く。）　／　祝日：9:00～21:00（8/6、12/29～1/3を除く。）</v>
      </c>
      <c r="T104" s="14"/>
      <c r="U104" s="14"/>
      <c r="V104" s="14"/>
    </row>
    <row r="105" spans="1:22" ht="31.5" x14ac:dyDescent="0.15">
      <c r="A105" s="12" t="str">
        <f t="shared" si="4"/>
        <v>341002</v>
      </c>
      <c r="B105" s="12">
        <f t="shared" si="6"/>
        <v>104</v>
      </c>
      <c r="C105" s="12" t="str">
        <f t="shared" si="5"/>
        <v>広島県</v>
      </c>
      <c r="D105" s="12" t="str">
        <f t="shared" si="7"/>
        <v>広島市</v>
      </c>
      <c r="E105" s="13" t="str">
        <f>IF([1]貼付シート!G107="","",[1]貼付シート!G107)</f>
        <v>西地域交流センター</v>
      </c>
      <c r="F105" s="14"/>
      <c r="G105" s="14" t="str">
        <f>IF([1]貼付シート!J107="","",[1]貼付シート!J107)</f>
        <v>広島市西区福島町1-19-12</v>
      </c>
      <c r="H105" s="19"/>
      <c r="I105" s="15" t="str">
        <f>IFERROR(IF(VLOOKUP(E105,'[1]緯度経度&amp;提供可能時間'!$B:$D,2,FALSE)&lt;&gt;0,VLOOKUP(E105,'[1]緯度経度&amp;提供可能時間'!$B:$D,2,FALSE),""),"")</f>
        <v>34.396039</v>
      </c>
      <c r="J105" s="15" t="str">
        <f>IFERROR(IF(VLOOKUP(E105,'[1]緯度経度&amp;提供可能時間'!$B:$D,3,FALSE)&lt;&gt;0,VLOOKUP(E105,'[1]緯度経度&amp;提供可能時間'!$B:$D,3,FALSE),""),"")</f>
        <v>132.434510</v>
      </c>
      <c r="K105" s="14" t="str">
        <f>[1]貼付シート!M107&amp;[1]貼付シート!N107&amp;" "&amp;[1]貼付シート!O107</f>
        <v>1階 玄関ホール南側</v>
      </c>
      <c r="L105" s="14" t="str">
        <f>IF([1]貼付シート!AI107="","",[1]貼付シート!AI107)</f>
        <v>市民局人権啓発課</v>
      </c>
      <c r="M105" s="19"/>
      <c r="N105" s="19"/>
      <c r="O105" s="14" t="str">
        <f>IF([1]貼付シート!I107="","",[1]貼付シート!I107)</f>
        <v>広島市</v>
      </c>
      <c r="P105" s="14" t="str">
        <f>IFERROR(IF(VLOOKUP($E105,'[1]緯度経度&amp;提供可能時間'!$B:$H,4,FALSE)&lt;&gt;0,VLOOKUP($E105,'[1]緯度経度&amp;提供可能時間'!$B:$H,4,FALSE),""),"")</f>
        <v>月水木金土日</v>
      </c>
      <c r="Q105" s="16" t="str">
        <f>IFERROR(IF(VLOOKUP($E105,'[1]緯度経度&amp;提供可能時間'!$B:$H,5,FALSE)&lt;&gt;"",VLOOKUP($E105,'[1]緯度経度&amp;提供可能時間'!$B:$H,5,FALSE),""),"")</f>
        <v>8:30</v>
      </c>
      <c r="R105" s="14" t="str">
        <f>IFERROR(IF(VLOOKUP($E105,'[1]緯度経度&amp;提供可能時間'!$B:$H,6,FALSE)&lt;&gt;"",VLOOKUP($E105,'[1]緯度経度&amp;提供可能時間'!$B:$H,6,FALSE),""),"")</f>
        <v>21:30</v>
      </c>
      <c r="S105" s="17" t="str">
        <f>VLOOKUP(E105,[1]貼付シート!$G:$AE,24,FALSE)&amp;" " &amp;VLOOKUP(E105,[1]貼付シート!$G:$AE,25,FALSE)</f>
        <v>平日：8:30～21:30                             （火曜、8/6、12/29～1/3を除く。） 土曜：8:30～21:30（8/6、12/29～1/3を除く。）　／　日曜：8:30～21:30（8/6、12/29～1/3を除く。）　／　祝日：×</v>
      </c>
      <c r="T105" s="14"/>
      <c r="U105" s="14"/>
      <c r="V105" s="14"/>
    </row>
    <row r="106" spans="1:22" ht="47.25" x14ac:dyDescent="0.15">
      <c r="A106" s="12" t="str">
        <f t="shared" si="4"/>
        <v>341002</v>
      </c>
      <c r="B106" s="12">
        <f t="shared" si="6"/>
        <v>105</v>
      </c>
      <c r="C106" s="12" t="str">
        <f t="shared" si="5"/>
        <v>広島県</v>
      </c>
      <c r="D106" s="12" t="str">
        <f t="shared" si="7"/>
        <v>広島市</v>
      </c>
      <c r="E106" s="13" t="str">
        <f>IF([1]貼付シート!G108="","",[1]貼付シート!G108)</f>
        <v>東地域交流センター</v>
      </c>
      <c r="F106" s="14"/>
      <c r="G106" s="14" t="str">
        <f>IF([1]貼付シート!J108="","",[1]貼付シート!J108)</f>
        <v>広島市東区尾長東1-14-10</v>
      </c>
      <c r="H106" s="19"/>
      <c r="I106" s="15" t="str">
        <f>IFERROR(IF(VLOOKUP(E106,'[1]緯度経度&amp;提供可能時間'!$B:$D,2,FALSE)&lt;&gt;0,VLOOKUP(E106,'[1]緯度経度&amp;提供可能時間'!$B:$D,2,FALSE),""),"")</f>
        <v>34.395334</v>
      </c>
      <c r="J106" s="15" t="str">
        <f>IFERROR(IF(VLOOKUP(E106,'[1]緯度経度&amp;提供可能時間'!$B:$D,3,FALSE)&lt;&gt;0,VLOOKUP(E106,'[1]緯度経度&amp;提供可能時間'!$B:$D,3,FALSE),""),"")</f>
        <v>132.482482</v>
      </c>
      <c r="K106" s="14" t="str">
        <f>[1]貼付シート!M108&amp;[1]貼付シート!N108&amp;" "&amp;[1]貼付シート!O108</f>
        <v>1階 交流スペース</v>
      </c>
      <c r="L106" s="14" t="str">
        <f>IF([1]貼付シート!AI108="","",[1]貼付シート!AI108)</f>
        <v>市民局人権啓発課</v>
      </c>
      <c r="M106" s="19"/>
      <c r="N106" s="19"/>
      <c r="O106" s="14" t="str">
        <f>IF([1]貼付シート!I108="","",[1]貼付シート!I108)</f>
        <v>広島市</v>
      </c>
      <c r="P106" s="14" t="str">
        <f>IFERROR(IF(VLOOKUP($E106,'[1]緯度経度&amp;提供可能時間'!$B:$H,4,FALSE)&lt;&gt;0,VLOOKUP($E106,'[1]緯度経度&amp;提供可能時間'!$B:$H,4,FALSE),""),"")</f>
        <v>月水木金土日</v>
      </c>
      <c r="Q106" s="16" t="str">
        <f>IFERROR(IF(VLOOKUP($E106,'[1]緯度経度&amp;提供可能時間'!$B:$H,5,FALSE)&lt;&gt;"",VLOOKUP($E106,'[1]緯度経度&amp;提供可能時間'!$B:$H,5,FALSE),""),"")</f>
        <v>8:30</v>
      </c>
      <c r="R106" s="14" t="str">
        <f>IFERROR(IF(VLOOKUP($E106,'[1]緯度経度&amp;提供可能時間'!$B:$H,6,FALSE)&lt;&gt;"",VLOOKUP($E106,'[1]緯度経度&amp;提供可能時間'!$B:$H,6,FALSE),""),"")</f>
        <v>21:30</v>
      </c>
      <c r="S106" s="17" t="str">
        <f>VLOOKUP(E106,[1]貼付シート!$G:$AE,24,FALSE)&amp;" " &amp;VLOOKUP(E106,[1]貼付シート!$G:$AE,25,FALSE)</f>
        <v>平日：8:30～21:30                             （火曜、8/6、12/29～1/3を除く。） 土曜：8:30～21:30                             （8/6、12/29～1/3を除く。）　／　日曜：8:30～21:30                                     （8/6、12/29～1/3を除く。）　／　祝日：×</v>
      </c>
      <c r="T106" s="14"/>
      <c r="U106" s="14"/>
      <c r="V106" s="14"/>
    </row>
    <row r="107" spans="1:22" x14ac:dyDescent="0.15">
      <c r="A107" s="12" t="str">
        <f t="shared" si="4"/>
        <v>341002</v>
      </c>
      <c r="B107" s="12">
        <f t="shared" si="6"/>
        <v>106</v>
      </c>
      <c r="C107" s="12" t="str">
        <f t="shared" si="5"/>
        <v>広島県</v>
      </c>
      <c r="D107" s="12" t="str">
        <f t="shared" si="7"/>
        <v>広島市</v>
      </c>
      <c r="E107" s="13" t="str">
        <f>IF([1]貼付シート!G109="","",[1]貼付シート!G109)</f>
        <v>男女共同参画推進センター</v>
      </c>
      <c r="F107" s="14"/>
      <c r="G107" s="14" t="str">
        <f>IF([1]貼付シート!J109="","",[1]貼付シート!J109)</f>
        <v>広島市中区大手町5-6-9</v>
      </c>
      <c r="H107" s="19"/>
      <c r="I107" s="15" t="str">
        <f>IFERROR(IF(VLOOKUP(E107,'[1]緯度経度&amp;提供可能時間'!$B:$D,2,FALSE)&lt;&gt;0,VLOOKUP(E107,'[1]緯度経度&amp;提供可能時間'!$B:$D,2,FALSE),""),"")</f>
        <v>34.383759</v>
      </c>
      <c r="J107" s="15" t="str">
        <f>IFERROR(IF(VLOOKUP(E107,'[1]緯度経度&amp;提供可能時間'!$B:$D,3,FALSE)&lt;&gt;0,VLOOKUP(E107,'[1]緯度経度&amp;提供可能時間'!$B:$D,3,FALSE),""),"")</f>
        <v>132.453382</v>
      </c>
      <c r="K107" s="14" t="str">
        <f>[1]貼付シート!M109&amp;[1]貼付シート!N109&amp;" "&amp;[1]貼付シート!O109</f>
        <v>2階 事務室前</v>
      </c>
      <c r="L107" s="14" t="str">
        <f>IF([1]貼付シート!AI109="","",[1]貼付シート!AI109)</f>
        <v>男女共同参画推進センター</v>
      </c>
      <c r="M107" s="19"/>
      <c r="N107" s="19"/>
      <c r="O107" s="14" t="str">
        <f>IF([1]貼付シート!I109="","",[1]貼付シート!I109)</f>
        <v>男女共同参画ひろしまグループ</v>
      </c>
      <c r="P107" s="14" t="str">
        <f>IFERROR(IF(VLOOKUP($E107,'[1]緯度経度&amp;提供可能時間'!$B:$H,4,FALSE)&lt;&gt;0,VLOOKUP($E107,'[1]緯度経度&amp;提供可能時間'!$B:$H,4,FALSE),""),"")</f>
        <v>火水木金土日</v>
      </c>
      <c r="Q107" s="16" t="str">
        <f>IFERROR(IF(VLOOKUP($E107,'[1]緯度経度&amp;提供可能時間'!$B:$H,5,FALSE)&lt;&gt;"",VLOOKUP($E107,'[1]緯度経度&amp;提供可能時間'!$B:$H,5,FALSE),""),"")</f>
        <v>9:00</v>
      </c>
      <c r="R107" s="14" t="str">
        <f>IFERROR(IF(VLOOKUP($E107,'[1]緯度経度&amp;提供可能時間'!$B:$H,6,FALSE)&lt;&gt;"",VLOOKUP($E107,'[1]緯度経度&amp;提供可能時間'!$B:$H,6,FALSE),""),"")</f>
        <v>21:00</v>
      </c>
      <c r="S107" s="17" t="str">
        <f>VLOOKUP(E107,[1]貼付シート!$G:$AE,24,FALSE)&amp;" " &amp;VLOOKUP(E107,[1]貼付シート!$G:$AE,25,FALSE)</f>
        <v>平日：9:00～21:00（月曜日を除く。） 土曜：9:00～21:00　／　日曜：9:00～21:00　／　祝日：×</v>
      </c>
      <c r="T107" s="14"/>
      <c r="U107" s="14"/>
      <c r="V107" s="14"/>
    </row>
    <row r="108" spans="1:22" ht="47.25" x14ac:dyDescent="0.15">
      <c r="A108" s="12" t="str">
        <f t="shared" si="4"/>
        <v>341002</v>
      </c>
      <c r="B108" s="12">
        <f t="shared" si="6"/>
        <v>107</v>
      </c>
      <c r="C108" s="12" t="str">
        <f t="shared" si="5"/>
        <v>広島県</v>
      </c>
      <c r="D108" s="12" t="str">
        <f t="shared" si="7"/>
        <v>広島市</v>
      </c>
      <c r="E108" s="13" t="str">
        <f>IF([1]貼付シート!G110="","",[1]貼付シート!G110)</f>
        <v>広島市総合福祉センター</v>
      </c>
      <c r="F108" s="14"/>
      <c r="G108" s="14" t="str">
        <f>IF([1]貼付シート!J110="","",[1]貼付シート!J110)</f>
        <v>広島市南区松原町5-1</v>
      </c>
      <c r="H108" s="19"/>
      <c r="I108" s="15" t="str">
        <f>IFERROR(IF(VLOOKUP(E108,'[1]緯度経度&amp;提供可能時間'!$B:$D,2,FALSE)&lt;&gt;0,VLOOKUP(E108,'[1]緯度経度&amp;提供可能時間'!$B:$D,2,FALSE),""),"")</f>
        <v>34.395567</v>
      </c>
      <c r="J108" s="15" t="str">
        <f>IFERROR(IF(VLOOKUP(E108,'[1]緯度経度&amp;提供可能時間'!$B:$D,3,FALSE)&lt;&gt;0,VLOOKUP(E108,'[1]緯度経度&amp;提供可能時間'!$B:$D,3,FALSE),""),"")</f>
        <v>132.475668</v>
      </c>
      <c r="K108" s="14" t="str">
        <f>[1]貼付シート!M110&amp;[1]貼付シート!N110&amp;" "&amp;[1]貼付シート!O110</f>
        <v>6階 ボランティアサロン</v>
      </c>
      <c r="L108" s="14" t="str">
        <f>IF([1]貼付シート!AI110="","",[1]貼付シート!AI110)</f>
        <v>広島市社会福祉協議会総務課</v>
      </c>
      <c r="M108" s="19"/>
      <c r="N108" s="19"/>
      <c r="O108" s="14" t="str">
        <f>IF([1]貼付シート!I110="","",[1]貼付シート!I110)</f>
        <v>広島市社会福祉協議会</v>
      </c>
      <c r="P108" s="14" t="str">
        <f>IFERROR(IF(VLOOKUP($E108,'[1]緯度経度&amp;提供可能時間'!$B:$H,4,FALSE)&lt;&gt;0,VLOOKUP($E108,'[1]緯度経度&amp;提供可能時間'!$B:$H,4,FALSE),""),"")</f>
        <v>月火水木金土日</v>
      </c>
      <c r="Q108" s="16" t="str">
        <f>IFERROR(IF(VLOOKUP($E108,'[1]緯度経度&amp;提供可能時間'!$B:$H,5,FALSE)&lt;&gt;"",VLOOKUP($E108,'[1]緯度経度&amp;提供可能時間'!$B:$H,5,FALSE),""),"")</f>
        <v>8:30</v>
      </c>
      <c r="R108" s="14" t="str">
        <f>IFERROR(IF(VLOOKUP($E108,'[1]緯度経度&amp;提供可能時間'!$B:$H,6,FALSE)&lt;&gt;"",VLOOKUP($E108,'[1]緯度経度&amp;提供可能時間'!$B:$H,6,FALSE),""),"")</f>
        <v>21:00</v>
      </c>
      <c r="S108" s="17" t="str">
        <f>VLOOKUP(E108,[1]貼付シート!$G:$AE,24,FALSE)&amp;" " &amp;VLOOKUP(E108,[1]貼付シート!$G:$AE,25,FALSE)</f>
        <v>平日：8:30～21:00（8/6、12/29～1/3を除く。） 土曜：9:00～21:00（8/6、12/29～1/3を除く。）　／　日曜：9:00～21:00（第3日曜日、8/6、12/29～1/3を除く。）　／　祝日：9:00～21:00（8/6、12/29～1/3を除く。）</v>
      </c>
      <c r="T108" s="14"/>
      <c r="U108" s="14"/>
      <c r="V108" s="14"/>
    </row>
    <row r="109" spans="1:22" ht="31.5" x14ac:dyDescent="0.15">
      <c r="A109" s="12" t="str">
        <f t="shared" si="4"/>
        <v>341002</v>
      </c>
      <c r="B109" s="12">
        <f t="shared" si="6"/>
        <v>108</v>
      </c>
      <c r="C109" s="12" t="str">
        <f t="shared" si="5"/>
        <v>広島県</v>
      </c>
      <c r="D109" s="12" t="str">
        <f t="shared" si="7"/>
        <v>広島市</v>
      </c>
      <c r="E109" s="13" t="str">
        <f>IF([1]貼付シート!G111="","",[1]貼付シート!G111)</f>
        <v>広島市湯来福祉会館</v>
      </c>
      <c r="F109" s="14"/>
      <c r="G109" s="14" t="str">
        <f>IF([1]貼付シート!J111="","",[1]貼付シート!J111)</f>
        <v>広島市佐伯区湯来町大字和田333</v>
      </c>
      <c r="H109" s="19"/>
      <c r="I109" s="15">
        <f>IFERROR(IF(VLOOKUP(E109,'[1]緯度経度&amp;提供可能時間'!$B:$D,2,FALSE)&lt;&gt;0,VLOOKUP(E109,'[1]緯度経度&amp;提供可能時間'!$B:$D,2,FALSE),""),"")</f>
        <v>34.491060699999998</v>
      </c>
      <c r="J109" s="15">
        <f>IFERROR(IF(VLOOKUP(E109,'[1]緯度経度&amp;提供可能時間'!$B:$D,3,FALSE)&lt;&gt;0,VLOOKUP(E109,'[1]緯度経度&amp;提供可能時間'!$B:$D,3,FALSE),""),"")</f>
        <v>132.2781718</v>
      </c>
      <c r="K109" s="14" t="str">
        <f>[1]貼付シート!M111&amp;[1]貼付シート!N111&amp;" "&amp;[1]貼付シート!O111</f>
        <v>1階 ロビー</v>
      </c>
      <c r="L109" s="14" t="str">
        <f>IF([1]貼付シート!AI111="","",[1]貼付シート!AI111)</f>
        <v>特定非営利活動法人
サンピアゆき</v>
      </c>
      <c r="M109" s="19"/>
      <c r="N109" s="19"/>
      <c r="O109" s="14" t="str">
        <f>IF([1]貼付シート!I111="","",[1]貼付シート!I111)</f>
        <v>特定非営利活動法人   サンピアゆき</v>
      </c>
      <c r="P109" s="14" t="str">
        <f>IFERROR(IF(VLOOKUP($E109,'[1]緯度経度&amp;提供可能時間'!$B:$H,4,FALSE)&lt;&gt;0,VLOOKUP($E109,'[1]緯度経度&amp;提供可能時間'!$B:$H,4,FALSE),""),"")</f>
        <v>月火水木金</v>
      </c>
      <c r="Q109" s="16" t="str">
        <f>IFERROR(IF(VLOOKUP($E109,'[1]緯度経度&amp;提供可能時間'!$B:$H,5,FALSE)&lt;&gt;"",VLOOKUP($E109,'[1]緯度経度&amp;提供可能時間'!$B:$H,5,FALSE),""),"")</f>
        <v>8:30</v>
      </c>
      <c r="R109" s="14" t="str">
        <f>IFERROR(IF(VLOOKUP($E109,'[1]緯度経度&amp;提供可能時間'!$B:$H,6,FALSE)&lt;&gt;"",VLOOKUP($E109,'[1]緯度経度&amp;提供可能時間'!$B:$H,6,FALSE),""),"")</f>
        <v>17:15</v>
      </c>
      <c r="S109" s="17" t="str">
        <f>VLOOKUP(E109,[1]貼付シート!$G:$AE,24,FALSE)&amp;" " &amp;VLOOKUP(E109,[1]貼付シート!$G:$AE,25,FALSE)</f>
        <v>平日：8:30～22:00（12/29～1/3を除く。） 土曜：8:30～22:00（12/29～1/3を除く。）　／　日曜：8:30～22:00（12/29～1/3を除く。）　／　祝日：8:30～22:00（12/29～1/3を除く。）</v>
      </c>
      <c r="T109" s="14"/>
      <c r="U109" s="14"/>
      <c r="V109" s="14"/>
    </row>
    <row r="110" spans="1:22" ht="31.5" x14ac:dyDescent="0.15">
      <c r="A110" s="12" t="str">
        <f t="shared" si="4"/>
        <v>341002</v>
      </c>
      <c r="B110" s="12">
        <f t="shared" si="6"/>
        <v>109</v>
      </c>
      <c r="C110" s="12" t="str">
        <f t="shared" si="5"/>
        <v>広島県</v>
      </c>
      <c r="D110" s="12" t="str">
        <f t="shared" si="7"/>
        <v>広島市</v>
      </c>
      <c r="E110" s="13" t="str">
        <f>IF([1]貼付シート!G112="","",[1]貼付シート!G112)</f>
        <v>中央老人福祉センター</v>
      </c>
      <c r="F110" s="14"/>
      <c r="G110" s="14" t="str">
        <f>IF([1]貼付シート!J112="","",[1]貼付シート!J112)</f>
        <v>広島市中区西白島町24-36</v>
      </c>
      <c r="H110" s="19"/>
      <c r="I110" s="15" t="str">
        <f>IFERROR(IF(VLOOKUP(E110,'[1]緯度経度&amp;提供可能時間'!$B:$D,2,FALSE)&lt;&gt;0,VLOOKUP(E110,'[1]緯度経度&amp;提供可能時間'!$B:$D,2,FALSE),""),"")</f>
        <v>34.405524</v>
      </c>
      <c r="J110" s="15" t="str">
        <f>IFERROR(IF(VLOOKUP(E110,'[1]緯度経度&amp;提供可能時間'!$B:$D,3,FALSE)&lt;&gt;0,VLOOKUP(E110,'[1]緯度経度&amp;提供可能時間'!$B:$D,3,FALSE),""),"")</f>
        <v>132.458140</v>
      </c>
      <c r="K110" s="14" t="str">
        <f>[1]貼付シート!M112&amp;[1]貼付シート!N112&amp;" "&amp;[1]貼付シート!O112</f>
        <v>1階 玄関ロビー</v>
      </c>
      <c r="L110" s="14" t="str">
        <f>IF([1]貼付シート!AI112="","",[1]貼付シート!AI112)</f>
        <v>労働者協同組合ワーカーズコープ・センター事業団</v>
      </c>
      <c r="M110" s="19"/>
      <c r="N110" s="19"/>
      <c r="O110" s="14" t="str">
        <f>IF([1]貼付シート!I112="","",[1]貼付シート!I112)</f>
        <v>労働者協同組合ワーカーズコープ・センター事業団</v>
      </c>
      <c r="P110" s="14" t="s">
        <v>10</v>
      </c>
      <c r="Q110" s="16" t="str">
        <f>IFERROR(IF(VLOOKUP($E110,'[1]緯度経度&amp;提供可能時間'!$B:$H,5,FALSE)&lt;&gt;"",VLOOKUP($E110,'[1]緯度経度&amp;提供可能時間'!$B:$H,5,FALSE),""),"")</f>
        <v>9:00</v>
      </c>
      <c r="R110" s="14" t="str">
        <f>IFERROR(IF(VLOOKUP($E110,'[1]緯度経度&amp;提供可能時間'!$B:$H,6,FALSE)&lt;&gt;"",VLOOKUP($E110,'[1]緯度経度&amp;提供可能時間'!$B:$H,6,FALSE),""),"")</f>
        <v>17:00</v>
      </c>
      <c r="S110" s="17" t="str">
        <f>VLOOKUP(E110,[1]貼付シート!$G:$AE,24,FALSE)&amp;" " &amp;VLOOKUP(E110,[1]貼付シート!$G:$AE,25,FALSE)</f>
        <v>平日：9:00～17:00（火曜、8月6日、12月29日～1月3日を除く。） 土曜：9:00～17:00　／　日曜：9:00～17:00　／　祝日：9:00～17:00（敬老の日以外の祝日を除く。）</v>
      </c>
      <c r="T110" s="14"/>
      <c r="U110" s="14"/>
      <c r="V110" s="14"/>
    </row>
    <row r="111" spans="1:22" ht="31.5" x14ac:dyDescent="0.15">
      <c r="A111" s="12" t="str">
        <f t="shared" si="4"/>
        <v>341002</v>
      </c>
      <c r="B111" s="12">
        <f t="shared" si="6"/>
        <v>110</v>
      </c>
      <c r="C111" s="12" t="str">
        <f t="shared" si="5"/>
        <v>広島県</v>
      </c>
      <c r="D111" s="12" t="str">
        <f t="shared" si="7"/>
        <v>広島市</v>
      </c>
      <c r="E111" s="13" t="str">
        <f>IF([1]貼付シート!G113="","",[1]貼付シート!G113)</f>
        <v>東雲老人福祉センター</v>
      </c>
      <c r="F111" s="14"/>
      <c r="G111" s="14" t="str">
        <f>IF([1]貼付シート!J113="","",[1]貼付シート!J113)</f>
        <v>広島市南区東雲3-16-32</v>
      </c>
      <c r="H111" s="19"/>
      <c r="I111" s="15" t="str">
        <f>IFERROR(IF(VLOOKUP(E111,'[1]緯度経度&amp;提供可能時間'!$B:$D,2,FALSE)&lt;&gt;0,VLOOKUP(E111,'[1]緯度経度&amp;提供可能時間'!$B:$D,2,FALSE),""),"")</f>
        <v>34.376184</v>
      </c>
      <c r="J111" s="15" t="str">
        <f>IFERROR(IF(VLOOKUP(E111,'[1]緯度経度&amp;提供可能時間'!$B:$D,3,FALSE)&lt;&gt;0,VLOOKUP(E111,'[1]緯度経度&amp;提供可能時間'!$B:$D,3,FALSE),""),"")</f>
        <v>132.497993</v>
      </c>
      <c r="K111" s="14" t="str">
        <f>[1]貼付シート!M113&amp;[1]貼付シート!N113&amp;" "&amp;[1]貼付シート!O113</f>
        <v>1階 玄関ロビー</v>
      </c>
      <c r="L111" s="14" t="str">
        <f>IF([1]貼付シート!AI113="","",[1]貼付シート!AI113)</f>
        <v>テルウェル西日本(株)</v>
      </c>
      <c r="M111" s="19"/>
      <c r="N111" s="19"/>
      <c r="O111" s="14" t="str">
        <f>IF([1]貼付シート!I113="","",[1]貼付シート!I113)</f>
        <v>テルウェル西日本(株)</v>
      </c>
      <c r="P111" s="14" t="str">
        <f>IFERROR(IF(VLOOKUP($E111,'[1]緯度経度&amp;提供可能時間'!$B:$H,4,FALSE)&lt;&gt;0,VLOOKUP($E111,'[1]緯度経度&amp;提供可能時間'!$B:$H,4,FALSE),""),"")</f>
        <v>月水木金土日</v>
      </c>
      <c r="Q111" s="16" t="str">
        <f>IFERROR(IF(VLOOKUP($E111,'[1]緯度経度&amp;提供可能時間'!$B:$H,5,FALSE)&lt;&gt;"",VLOOKUP($E111,'[1]緯度経度&amp;提供可能時間'!$B:$H,5,FALSE),""),"")</f>
        <v>9:00</v>
      </c>
      <c r="R111" s="14" t="str">
        <f>IFERROR(IF(VLOOKUP($E111,'[1]緯度経度&amp;提供可能時間'!$B:$H,6,FALSE)&lt;&gt;"",VLOOKUP($E111,'[1]緯度経度&amp;提供可能時間'!$B:$H,6,FALSE),""),"")</f>
        <v>17:00</v>
      </c>
      <c r="S111" s="17" t="str">
        <f>VLOOKUP(E111,[1]貼付シート!$G:$AE,24,FALSE)&amp;" " &amp;VLOOKUP(E111,[1]貼付シート!$G:$AE,25,FALSE)</f>
        <v>平日：9:00～17:00（火曜、8月6日、12月29日～1月3日を除く。） 土曜：9:00～17:00　／　日曜：9:00～17:00　／　祝日：9:00～17:00（敬老の日以外の祝日を除く。）</v>
      </c>
      <c r="T111" s="14"/>
      <c r="U111" s="14"/>
      <c r="V111" s="14"/>
    </row>
    <row r="112" spans="1:22" ht="31.5" x14ac:dyDescent="0.15">
      <c r="A112" s="12" t="str">
        <f t="shared" si="4"/>
        <v>341002</v>
      </c>
      <c r="B112" s="12">
        <f t="shared" si="6"/>
        <v>111</v>
      </c>
      <c r="C112" s="12" t="str">
        <f t="shared" si="5"/>
        <v>広島県</v>
      </c>
      <c r="D112" s="12" t="str">
        <f t="shared" si="7"/>
        <v>広島市</v>
      </c>
      <c r="E112" s="13" t="str">
        <f>IF([1]貼付シート!G114="","",[1]貼付シート!G114)</f>
        <v>南観音老人福祉センター</v>
      </c>
      <c r="F112" s="14"/>
      <c r="G112" s="14" t="str">
        <f>IF([1]貼付シート!J114="","",[1]貼付シート!J114)</f>
        <v>広島市西区南観音7-5-8</v>
      </c>
      <c r="H112" s="19"/>
      <c r="I112" s="15" t="str">
        <f>IFERROR(IF(VLOOKUP(E112,'[1]緯度経度&amp;提供可能時間'!$B:$D,2,FALSE)&lt;&gt;0,VLOOKUP(E112,'[1]緯度経度&amp;提供可能時間'!$B:$D,2,FALSE),""),"")</f>
        <v>34.381240</v>
      </c>
      <c r="J112" s="15" t="str">
        <f>IFERROR(IF(VLOOKUP(E112,'[1]緯度経度&amp;提供可能時間'!$B:$D,3,FALSE)&lt;&gt;0,VLOOKUP(E112,'[1]緯度経度&amp;提供可能時間'!$B:$D,3,FALSE),""),"")</f>
        <v>132.428872</v>
      </c>
      <c r="K112" s="14" t="str">
        <f>[1]貼付シート!M114&amp;[1]貼付シート!N114&amp;" "&amp;[1]貼付シート!O114</f>
        <v>1階 玄関ロビー</v>
      </c>
      <c r="L112" s="14" t="str">
        <f>IF([1]貼付シート!AI114="","",[1]貼付シート!AI114)</f>
        <v>三栄パブリックサービス(株)</v>
      </c>
      <c r="M112" s="19"/>
      <c r="N112" s="19"/>
      <c r="O112" s="14" t="str">
        <f>IF([1]貼付シート!I114="","",[1]貼付シート!I114)</f>
        <v>三栄パブリックサービス(株)</v>
      </c>
      <c r="P112" s="14" t="str">
        <f>IFERROR(IF(VLOOKUP($E112,'[1]緯度経度&amp;提供可能時間'!$B:$H,4,FALSE)&lt;&gt;0,VLOOKUP($E112,'[1]緯度経度&amp;提供可能時間'!$B:$H,4,FALSE),""),"")</f>
        <v>月水木金土日</v>
      </c>
      <c r="Q112" s="16" t="str">
        <f>IFERROR(IF(VLOOKUP($E112,'[1]緯度経度&amp;提供可能時間'!$B:$H,5,FALSE)&lt;&gt;"",VLOOKUP($E112,'[1]緯度経度&amp;提供可能時間'!$B:$H,5,FALSE),""),"")</f>
        <v>9:00</v>
      </c>
      <c r="R112" s="14" t="str">
        <f>IFERROR(IF(VLOOKUP($E112,'[1]緯度経度&amp;提供可能時間'!$B:$H,6,FALSE)&lt;&gt;"",VLOOKUP($E112,'[1]緯度経度&amp;提供可能時間'!$B:$H,6,FALSE),""),"")</f>
        <v>17:00</v>
      </c>
      <c r="S112" s="17" t="str">
        <f>VLOOKUP(E112,[1]貼付シート!$G:$AE,24,FALSE)&amp;" " &amp;VLOOKUP(E112,[1]貼付シート!$G:$AE,25,FALSE)</f>
        <v>平日：9:00～17:00（火曜、8月6日、12月29日～1月3日を除く。） 土曜：9:00～17:00　／　日曜：9:00～17:00　／　祝日：9:00～17:00（敬老の日以外の祝日を除く。）</v>
      </c>
      <c r="T112" s="14"/>
      <c r="U112" s="14"/>
      <c r="V112" s="14"/>
    </row>
    <row r="113" spans="1:22" ht="47.25" x14ac:dyDescent="0.15">
      <c r="A113" s="12" t="str">
        <f t="shared" si="4"/>
        <v>341002</v>
      </c>
      <c r="B113" s="12">
        <f t="shared" si="6"/>
        <v>112</v>
      </c>
      <c r="C113" s="12" t="str">
        <f t="shared" si="5"/>
        <v>広島県</v>
      </c>
      <c r="D113" s="12" t="str">
        <f t="shared" si="7"/>
        <v>広島市</v>
      </c>
      <c r="E113" s="13" t="str">
        <f>IF([1]貼付シート!G115="","",[1]貼付シート!G115)</f>
        <v>吉島老人いこいの家</v>
      </c>
      <c r="F113" s="14"/>
      <c r="G113" s="14" t="str">
        <f>IF([1]貼付シート!J115="","",[1]貼付シート!J115)</f>
        <v>広島市中区光南5-1-23</v>
      </c>
      <c r="H113" s="19"/>
      <c r="I113" s="15" t="str">
        <f>IFERROR(IF(VLOOKUP(E113,'[1]緯度経度&amp;提供可能時間'!$B:$D,2,FALSE)&lt;&gt;0,VLOOKUP(E113,'[1]緯度経度&amp;提供可能時間'!$B:$D,2,FALSE),""),"")</f>
        <v>34.362094</v>
      </c>
      <c r="J113" s="15" t="str">
        <f>IFERROR(IF(VLOOKUP(E113,'[1]緯度経度&amp;提供可能時間'!$B:$D,3,FALSE)&lt;&gt;0,VLOOKUP(E113,'[1]緯度経度&amp;提供可能時間'!$B:$D,3,FALSE),""),"")</f>
        <v>132.445931</v>
      </c>
      <c r="K113" s="14" t="str">
        <f>[1]貼付シート!M115&amp;[1]貼付シート!N115&amp;" "&amp;[1]貼付シート!O115</f>
        <v>1階 玄関ロビー</v>
      </c>
      <c r="L113" s="14" t="str">
        <f>IF([1]貼付シート!AI115="","",[1]貼付シート!AI115)</f>
        <v>特定非営利活動法人ワーカーズコープ</v>
      </c>
      <c r="M113" s="19"/>
      <c r="N113" s="19"/>
      <c r="O113" s="14" t="str">
        <f>IF([1]貼付シート!I115="","",[1]貼付シート!I115)</f>
        <v>特定非営利活動法人  
ワ-カ-ズコ-プ</v>
      </c>
      <c r="P113" s="14" t="str">
        <f>IFERROR(IF(VLOOKUP($E113,'[1]緯度経度&amp;提供可能時間'!$B:$H,4,FALSE)&lt;&gt;0,VLOOKUP($E113,'[1]緯度経度&amp;提供可能時間'!$B:$H,4,FALSE),""),"")</f>
        <v>月水木金土日</v>
      </c>
      <c r="Q113" s="16" t="str">
        <f>IFERROR(IF(VLOOKUP($E113,'[1]緯度経度&amp;提供可能時間'!$B:$H,5,FALSE)&lt;&gt;"",VLOOKUP($E113,'[1]緯度経度&amp;提供可能時間'!$B:$H,5,FALSE),""),"")</f>
        <v>9:00</v>
      </c>
      <c r="R113" s="14" t="str">
        <f>IFERROR(IF(VLOOKUP($E113,'[1]緯度経度&amp;提供可能時間'!$B:$H,6,FALSE)&lt;&gt;"",VLOOKUP($E113,'[1]緯度経度&amp;提供可能時間'!$B:$H,6,FALSE),""),"")</f>
        <v>17:00</v>
      </c>
      <c r="S113" s="17" t="str">
        <f>VLOOKUP(E113,[1]貼付シート!$G:$AE,24,FALSE)&amp;" " &amp;VLOOKUP(E113,[1]貼付シート!$G:$AE,25,FALSE)</f>
        <v>平日：9:00～17:00（火曜、8月6日、12月29日～1月3日、前日が祝日の場合を除く。） 土曜：9:00～17:00（前日が祝日の場合を除く。）　／　日曜：9:00～17:00（前日が祝日の場合を除く。）　／　祝日：9:00～17:00（前日が祝日の場合を除く。）</v>
      </c>
      <c r="T113" s="14"/>
      <c r="U113" s="14"/>
      <c r="V113" s="14"/>
    </row>
    <row r="114" spans="1:22" ht="47.25" x14ac:dyDescent="0.15">
      <c r="A114" s="12" t="str">
        <f t="shared" si="4"/>
        <v>341002</v>
      </c>
      <c r="B114" s="12">
        <f t="shared" si="6"/>
        <v>113</v>
      </c>
      <c r="C114" s="12" t="str">
        <f t="shared" si="5"/>
        <v>広島県</v>
      </c>
      <c r="D114" s="12" t="str">
        <f t="shared" si="7"/>
        <v>広島市</v>
      </c>
      <c r="E114" s="13" t="str">
        <f>IF([1]貼付シート!G116="","",[1]貼付シート!G116)</f>
        <v>宇品老人いこいの家</v>
      </c>
      <c r="F114" s="14"/>
      <c r="G114" s="14" t="str">
        <f>IF([1]貼付シート!J116="","",[1]貼付シート!J116)</f>
        <v>広島市南区宇品御幸4-12-13</v>
      </c>
      <c r="H114" s="19"/>
      <c r="I114" s="15" t="str">
        <f>IFERROR(IF(VLOOKUP(E114,'[1]緯度経度&amp;提供可能時間'!$B:$D,2,FALSE)&lt;&gt;0,VLOOKUP(E114,'[1]緯度経度&amp;提供可能時間'!$B:$D,2,FALSE),""),"")</f>
        <v>34.358352</v>
      </c>
      <c r="J114" s="15" t="str">
        <f>IFERROR(IF(VLOOKUP(E114,'[1]緯度経度&amp;提供可能時間'!$B:$D,3,FALSE)&lt;&gt;0,VLOOKUP(E114,'[1]緯度経度&amp;提供可能時間'!$B:$D,3,FALSE),""),"")</f>
        <v>132.463204</v>
      </c>
      <c r="K114" s="14" t="str">
        <f>[1]貼付シート!M116&amp;[1]貼付シート!N116&amp;" "&amp;[1]貼付シート!O116</f>
        <v>1階 玄関ロビー</v>
      </c>
      <c r="L114" s="14" t="str">
        <f>IF([1]貼付シート!AI116="","",[1]貼付シート!AI116)</f>
        <v>特定非営利活動法人環境保全創生委員会</v>
      </c>
      <c r="M114" s="19"/>
      <c r="N114" s="19"/>
      <c r="O114" s="14" t="str">
        <f>IF([1]貼付シート!I116="","",[1]貼付シート!I116)</f>
        <v>特定非営利活動法人
環境保全創生委員会</v>
      </c>
      <c r="P114" s="14" t="str">
        <f>IFERROR(IF(VLOOKUP($E114,'[1]緯度経度&amp;提供可能時間'!$B:$H,4,FALSE)&lt;&gt;0,VLOOKUP($E114,'[1]緯度経度&amp;提供可能時間'!$B:$H,4,FALSE),""),"")</f>
        <v>月水木金土日</v>
      </c>
      <c r="Q114" s="16" t="str">
        <f>IFERROR(IF(VLOOKUP($E114,'[1]緯度経度&amp;提供可能時間'!$B:$H,5,FALSE)&lt;&gt;"",VLOOKUP($E114,'[1]緯度経度&amp;提供可能時間'!$B:$H,5,FALSE),""),"")</f>
        <v>9:00</v>
      </c>
      <c r="R114" s="14" t="str">
        <f>IFERROR(IF(VLOOKUP($E114,'[1]緯度経度&amp;提供可能時間'!$B:$H,6,FALSE)&lt;&gt;"",VLOOKUP($E114,'[1]緯度経度&amp;提供可能時間'!$B:$H,6,FALSE),""),"")</f>
        <v>17:00</v>
      </c>
      <c r="S114" s="17" t="str">
        <f>VLOOKUP(E114,[1]貼付シート!$G:$AE,24,FALSE)&amp;" " &amp;VLOOKUP(E114,[1]貼付シート!$G:$AE,25,FALSE)</f>
        <v>平日：9:00～17:00（火曜、8月6日、12月29日～1月3日、前日が祝日の場合を除く。） 土曜：9:00～17:00（前日が祝日の場合を除く。）　／　日曜：9:00～17:00（前日が祝日の場合を除く。）　／　祝日：9:00～17:00（前日が祝日の場合を除く。）</v>
      </c>
      <c r="T114" s="14"/>
      <c r="U114" s="14"/>
      <c r="V114" s="14"/>
    </row>
    <row r="115" spans="1:22" ht="47.25" x14ac:dyDescent="0.15">
      <c r="A115" s="12" t="str">
        <f t="shared" si="4"/>
        <v>341002</v>
      </c>
      <c r="B115" s="12">
        <f t="shared" si="6"/>
        <v>114</v>
      </c>
      <c r="C115" s="12" t="str">
        <f t="shared" si="5"/>
        <v>広島県</v>
      </c>
      <c r="D115" s="12" t="str">
        <f t="shared" si="7"/>
        <v>広島市</v>
      </c>
      <c r="E115" s="13" t="str">
        <f>IF([1]貼付シート!G117="","",[1]貼付シート!G117)</f>
        <v>草津老人いこいの家</v>
      </c>
      <c r="F115" s="14"/>
      <c r="G115" s="14" t="str">
        <f>IF([1]貼付シート!J117="","",[1]貼付シート!J117)</f>
        <v>広島市西区草津南1-16-8</v>
      </c>
      <c r="H115" s="19"/>
      <c r="I115" s="15" t="str">
        <f>IFERROR(IF(VLOOKUP(E115,'[1]緯度経度&amp;提供可能時間'!$B:$D,2,FALSE)&lt;&gt;0,VLOOKUP(E115,'[1]緯度経度&amp;提供可能時間'!$B:$D,2,FALSE),""),"")</f>
        <v>34.376215</v>
      </c>
      <c r="J115" s="15" t="str">
        <f>IFERROR(IF(VLOOKUP(E115,'[1]緯度経度&amp;提供可能時間'!$B:$D,3,FALSE)&lt;&gt;0,VLOOKUP(E115,'[1]緯度経度&amp;提供可能時間'!$B:$D,3,FALSE),""),"")</f>
        <v>132.402908</v>
      </c>
      <c r="K115" s="14" t="str">
        <f>[1]貼付シート!M117&amp;[1]貼付シート!N117&amp;" "&amp;[1]貼付シート!O117</f>
        <v>1階 玄関ロビー</v>
      </c>
      <c r="L115" s="14" t="str">
        <f>IF([1]貼付シート!AI117="","",[1]貼付シート!AI117)</f>
        <v>特定非営利活動法人ワーカーズコープ</v>
      </c>
      <c r="M115" s="19"/>
      <c r="N115" s="19"/>
      <c r="O115" s="14" t="str">
        <f>IF([1]貼付シート!I117="","",[1]貼付シート!I117)</f>
        <v>特定非営利活動法人  
ワ-カ-ズコ-プ</v>
      </c>
      <c r="P115" s="14" t="str">
        <f>IFERROR(IF(VLOOKUP($E115,'[1]緯度経度&amp;提供可能時間'!$B:$H,4,FALSE)&lt;&gt;0,VLOOKUP($E115,'[1]緯度経度&amp;提供可能時間'!$B:$H,4,FALSE),""),"")</f>
        <v>月水木金土日</v>
      </c>
      <c r="Q115" s="16" t="str">
        <f>IFERROR(IF(VLOOKUP($E115,'[1]緯度経度&amp;提供可能時間'!$B:$H,5,FALSE)&lt;&gt;"",VLOOKUP($E115,'[1]緯度経度&amp;提供可能時間'!$B:$H,5,FALSE),""),"")</f>
        <v>9:00</v>
      </c>
      <c r="R115" s="14" t="str">
        <f>IFERROR(IF(VLOOKUP($E115,'[1]緯度経度&amp;提供可能時間'!$B:$H,6,FALSE)&lt;&gt;"",VLOOKUP($E115,'[1]緯度経度&amp;提供可能時間'!$B:$H,6,FALSE),""),"")</f>
        <v>17:00</v>
      </c>
      <c r="S115" s="17" t="str">
        <f>VLOOKUP(E115,[1]貼付シート!$G:$AE,24,FALSE)&amp;" " &amp;VLOOKUP(E115,[1]貼付シート!$G:$AE,25,FALSE)</f>
        <v>平日：9:00～17:00（火曜、8月6日、12月29日～1月3日、前日が祝日の場合を除く。） 土曜：9:00～17:00（前日が祝日の場合を除く。）　／　日曜：9:00～17:00（前日が祝日の場合を除く。）　／　祝日：9:00～17:00（前日が祝日の場合を除く。）</v>
      </c>
      <c r="T115" s="14"/>
      <c r="U115" s="14"/>
      <c r="V115" s="14"/>
    </row>
    <row r="116" spans="1:22" ht="47.25" x14ac:dyDescent="0.15">
      <c r="A116" s="12" t="str">
        <f t="shared" si="4"/>
        <v>341002</v>
      </c>
      <c r="B116" s="12">
        <f t="shared" si="6"/>
        <v>115</v>
      </c>
      <c r="C116" s="12" t="str">
        <f t="shared" si="5"/>
        <v>広島県</v>
      </c>
      <c r="D116" s="12" t="str">
        <f t="shared" si="7"/>
        <v>広島市</v>
      </c>
      <c r="E116" s="13" t="str">
        <f>IF([1]貼付シート!G118="","",[1]貼付シート!G118)</f>
        <v>佐東老人いこいの家</v>
      </c>
      <c r="F116" s="14"/>
      <c r="G116" s="14" t="str">
        <f>IF([1]貼付シート!J118="","",[1]貼付シート!J118)</f>
        <v>広島市中区南千田町3番4-3号</v>
      </c>
      <c r="H116" s="19"/>
      <c r="I116" s="15" t="str">
        <f>IFERROR(IF(VLOOKUP(E116,'[1]緯度経度&amp;提供可能時間'!$B:$D,2,FALSE)&lt;&gt;0,VLOOKUP(E116,'[1]緯度経度&amp;提供可能時間'!$B:$D,2,FALSE),""),"")</f>
        <v>34.471604</v>
      </c>
      <c r="J116" s="15" t="str">
        <f>IFERROR(IF(VLOOKUP(E116,'[1]緯度経度&amp;提供可能時間'!$B:$D,3,FALSE)&lt;&gt;0,VLOOKUP(E116,'[1]緯度経度&amp;提供可能時間'!$B:$D,3,FALSE),""),"")</f>
        <v>132.482629</v>
      </c>
      <c r="K116" s="14" t="str">
        <f>[1]貼付シート!M118&amp;[1]貼付シート!N118&amp;" "&amp;[1]貼付シート!O118</f>
        <v>1階 玄関ロビー</v>
      </c>
      <c r="L116" s="14" t="str">
        <f>IF([1]貼付シート!AI118="","",[1]貼付シート!AI118)</f>
        <v>（株）第一ビルサービス</v>
      </c>
      <c r="M116" s="19"/>
      <c r="N116" s="19"/>
      <c r="O116" s="14" t="str">
        <f>IF([1]貼付シート!I118="","",[1]貼付シート!I118)</f>
        <v>（株）第一ビルサービス</v>
      </c>
      <c r="P116" s="14" t="str">
        <f>IFERROR(IF(VLOOKUP($E116,'[1]緯度経度&amp;提供可能時間'!$B:$H,4,FALSE)&lt;&gt;0,VLOOKUP($E116,'[1]緯度経度&amp;提供可能時間'!$B:$H,4,FALSE),""),"")</f>
        <v>月水木金土日</v>
      </c>
      <c r="Q116" s="16" t="str">
        <f>IFERROR(IF(VLOOKUP($E116,'[1]緯度経度&amp;提供可能時間'!$B:$H,5,FALSE)&lt;&gt;"",VLOOKUP($E116,'[1]緯度経度&amp;提供可能時間'!$B:$H,5,FALSE),""),"")</f>
        <v>9:00</v>
      </c>
      <c r="R116" s="14" t="str">
        <f>IFERROR(IF(VLOOKUP($E116,'[1]緯度経度&amp;提供可能時間'!$B:$H,6,FALSE)&lt;&gt;"",VLOOKUP($E116,'[1]緯度経度&amp;提供可能時間'!$B:$H,6,FALSE),""),"")</f>
        <v>17:00</v>
      </c>
      <c r="S116" s="17" t="str">
        <f>VLOOKUP(E116,[1]貼付シート!$G:$AE,24,FALSE)&amp;" " &amp;VLOOKUP(E116,[1]貼付シート!$G:$AE,25,FALSE)</f>
        <v>平日：9:00～17:00（火曜、8月6日、12月29日～1月3日、前日が祝日の場合を除く。） 土曜：9:00～17:00（前日が祝日の場合を除く。）　／　日曜：9:00～17:00（前日が祝日の場合を除く。）　／　祝日：9:00～17:00（前日が祝日の場合を除く。）</v>
      </c>
      <c r="T116" s="14"/>
      <c r="U116" s="14"/>
      <c r="V116" s="14"/>
    </row>
    <row r="117" spans="1:22" ht="47.25" x14ac:dyDescent="0.15">
      <c r="A117" s="12" t="str">
        <f t="shared" si="4"/>
        <v>341002</v>
      </c>
      <c r="B117" s="12">
        <f t="shared" si="6"/>
        <v>116</v>
      </c>
      <c r="C117" s="12" t="str">
        <f t="shared" si="5"/>
        <v>広島県</v>
      </c>
      <c r="D117" s="12" t="str">
        <f t="shared" si="7"/>
        <v>広島市</v>
      </c>
      <c r="E117" s="13" t="str">
        <f>IF([1]貼付シート!G119="","",[1]貼付シート!G119)</f>
        <v>沼田老人いこいの家</v>
      </c>
      <c r="F117" s="14"/>
      <c r="G117" s="14" t="str">
        <f>IF([1]貼付シート!J119="","",[1]貼付シート!J119)</f>
        <v>広島市安佐南区伴東7-64-8</v>
      </c>
      <c r="H117" s="19"/>
      <c r="I117" s="15" t="str">
        <f>IFERROR(IF(VLOOKUP(E117,'[1]緯度経度&amp;提供可能時間'!$B:$D,2,FALSE)&lt;&gt;0,VLOOKUP(E117,'[1]緯度経度&amp;提供可能時間'!$B:$D,2,FALSE),""),"")</f>
        <v>34.462507</v>
      </c>
      <c r="J117" s="15" t="str">
        <f>IFERROR(IF(VLOOKUP(E117,'[1]緯度経度&amp;提供可能時間'!$B:$D,3,FALSE)&lt;&gt;0,VLOOKUP(E117,'[1]緯度経度&amp;提供可能時間'!$B:$D,3,FALSE),""),"")</f>
        <v>132.409190</v>
      </c>
      <c r="K117" s="14" t="str">
        <f>[1]貼付シート!M119&amp;[1]貼付シート!N119&amp;" "&amp;[1]貼付シート!O119</f>
        <v>2階 玄関ロビー</v>
      </c>
      <c r="L117" s="14" t="str">
        <f>IF([1]貼付シート!AI119="","",[1]貼付シート!AI119)</f>
        <v>広島市安佐南区社会福祉協議会</v>
      </c>
      <c r="M117" s="19"/>
      <c r="N117" s="19"/>
      <c r="O117" s="14" t="str">
        <f>IF([1]貼付シート!I119="","",[1]貼付シート!I119)</f>
        <v>伴学区社会福祉協議会</v>
      </c>
      <c r="P117" s="14" t="str">
        <f>IFERROR(IF(VLOOKUP($E117,'[1]緯度経度&amp;提供可能時間'!$B:$H,4,FALSE)&lt;&gt;0,VLOOKUP($E117,'[1]緯度経度&amp;提供可能時間'!$B:$H,4,FALSE),""),"")</f>
        <v>月水木金土日</v>
      </c>
      <c r="Q117" s="16" t="str">
        <f>IFERROR(IF(VLOOKUP($E117,'[1]緯度経度&amp;提供可能時間'!$B:$H,5,FALSE)&lt;&gt;"",VLOOKUP($E117,'[1]緯度経度&amp;提供可能時間'!$B:$H,5,FALSE),""),"")</f>
        <v>9:00</v>
      </c>
      <c r="R117" s="14" t="str">
        <f>IFERROR(IF(VLOOKUP($E117,'[1]緯度経度&amp;提供可能時間'!$B:$H,6,FALSE)&lt;&gt;"",VLOOKUP($E117,'[1]緯度経度&amp;提供可能時間'!$B:$H,6,FALSE),""),"")</f>
        <v>17:00</v>
      </c>
      <c r="S117" s="17" t="str">
        <f>VLOOKUP(E117,[1]貼付シート!$G:$AE,24,FALSE)&amp;" " &amp;VLOOKUP(E117,[1]貼付シート!$G:$AE,25,FALSE)</f>
        <v>平日：9:00～17:00（火曜、8月6日、12月29日～1月3日、前日が祝日の場合を除く。） 土曜：9:00～17:00（前日が祝日の場合を除く。）　／　日曜：9:00～17:00（前日が祝日の場合を除く。）　／　祝日：9:00～17:00（前日が祝日の場合を除く。）</v>
      </c>
      <c r="T117" s="14"/>
      <c r="U117" s="14"/>
      <c r="V117" s="14"/>
    </row>
    <row r="118" spans="1:22" ht="47.25" x14ac:dyDescent="0.15">
      <c r="A118" s="12" t="str">
        <f t="shared" si="4"/>
        <v>341002</v>
      </c>
      <c r="B118" s="12">
        <f t="shared" si="6"/>
        <v>117</v>
      </c>
      <c r="C118" s="12" t="str">
        <f t="shared" si="5"/>
        <v>広島県</v>
      </c>
      <c r="D118" s="12" t="str">
        <f t="shared" si="7"/>
        <v>広島市</v>
      </c>
      <c r="E118" s="13" t="str">
        <f>IF([1]貼付シート!G120="","",[1]貼付シート!G120)</f>
        <v>老人いこいの家中央荘</v>
      </c>
      <c r="F118" s="14"/>
      <c r="G118" s="14" t="str">
        <f>IF([1]貼付シート!J120="","",[1]貼付シート!J120)</f>
        <v>広島市佐伯区五日市中央5-1-31</v>
      </c>
      <c r="H118" s="19"/>
      <c r="I118" s="15" t="str">
        <f>IFERROR(IF(VLOOKUP(E118,'[1]緯度経度&amp;提供可能時間'!$B:$D,2,FALSE)&lt;&gt;0,VLOOKUP(E118,'[1]緯度経度&amp;提供可能時間'!$B:$D,2,FALSE),""),"")</f>
        <v>34.375414</v>
      </c>
      <c r="J118" s="15" t="str">
        <f>IFERROR(IF(VLOOKUP(E118,'[1]緯度経度&amp;提供可能時間'!$B:$D,3,FALSE)&lt;&gt;0,VLOOKUP(E118,'[1]緯度経度&amp;提供可能時間'!$B:$D,3,FALSE),""),"")</f>
        <v>132.357396</v>
      </c>
      <c r="K118" s="14" t="str">
        <f>[1]貼付シート!M120&amp;[1]貼付シート!N120&amp;" "&amp;[1]貼付シート!O120</f>
        <v>1階 ホール</v>
      </c>
      <c r="L118" s="14" t="str">
        <f>IF([1]貼付シート!AI120="","",[1]貼付シート!AI120)</f>
        <v>五日市中央地区社会福祉協議会</v>
      </c>
      <c r="M118" s="19"/>
      <c r="N118" s="19"/>
      <c r="O118" s="14" t="str">
        <f>IF([1]貼付シート!I120="","",[1]貼付シート!I120)</f>
        <v>五日市中央地区社会福祉協議会</v>
      </c>
      <c r="P118" s="14" t="str">
        <f>IFERROR(IF(VLOOKUP($E118,'[1]緯度経度&amp;提供可能時間'!$B:$H,4,FALSE)&lt;&gt;0,VLOOKUP($E118,'[1]緯度経度&amp;提供可能時間'!$B:$H,4,FALSE),""),"")</f>
        <v>月水木金土日</v>
      </c>
      <c r="Q118" s="16" t="str">
        <f>IFERROR(IF(VLOOKUP($E118,'[1]緯度経度&amp;提供可能時間'!$B:$H,5,FALSE)&lt;&gt;"",VLOOKUP($E118,'[1]緯度経度&amp;提供可能時間'!$B:$H,5,FALSE),""),"")</f>
        <v>9:00</v>
      </c>
      <c r="R118" s="14" t="str">
        <f>IFERROR(IF(VLOOKUP($E118,'[1]緯度経度&amp;提供可能時間'!$B:$H,6,FALSE)&lt;&gt;"",VLOOKUP($E118,'[1]緯度経度&amp;提供可能時間'!$B:$H,6,FALSE),""),"")</f>
        <v>17:00</v>
      </c>
      <c r="S118" s="17" t="str">
        <f>VLOOKUP(E118,[1]貼付シート!$G:$AE,24,FALSE)&amp;" " &amp;VLOOKUP(E118,[1]貼付シート!$G:$AE,25,FALSE)</f>
        <v>平日：9:00～17:00（火曜、8月6日、12月29日～1月3日、前日が祝日の場合を除く。） 土曜：9:00～17:00（前日が祝日の場合を除く。）　／　日曜：9:00～17:00（前日が祝日の場合を除く。）　／　祝日：9:00～17:00（前日が祝日の場合を除く。）</v>
      </c>
      <c r="T118" s="14"/>
      <c r="U118" s="14"/>
      <c r="V118" s="14"/>
    </row>
    <row r="119" spans="1:22" ht="47.25" x14ac:dyDescent="0.15">
      <c r="A119" s="12" t="str">
        <f t="shared" si="4"/>
        <v>341002</v>
      </c>
      <c r="B119" s="12">
        <f t="shared" si="6"/>
        <v>118</v>
      </c>
      <c r="C119" s="12" t="str">
        <f t="shared" si="5"/>
        <v>広島県</v>
      </c>
      <c r="D119" s="12" t="str">
        <f t="shared" si="7"/>
        <v>広島市</v>
      </c>
      <c r="E119" s="13" t="str">
        <f>IF([1]貼付シート!G121="","",[1]貼付シート!G121)</f>
        <v>老人いこいの家八幡荘</v>
      </c>
      <c r="F119" s="14"/>
      <c r="G119" s="14" t="str">
        <f>IF([1]貼付シート!J121="","",[1]貼付シート!J121)</f>
        <v>広島市佐伯区八幡3-7-24</v>
      </c>
      <c r="H119" s="19"/>
      <c r="I119" s="15" t="str">
        <f>IFERROR(IF(VLOOKUP(E119,'[1]緯度経度&amp;提供可能時間'!$B:$D,2,FALSE)&lt;&gt;0,VLOOKUP(E119,'[1]緯度経度&amp;提供可能時間'!$B:$D,2,FALSE),""),"")</f>
        <v>34.394928</v>
      </c>
      <c r="J119" s="15" t="str">
        <f>IFERROR(IF(VLOOKUP(E119,'[1]緯度経度&amp;提供可能時間'!$B:$D,3,FALSE)&lt;&gt;0,VLOOKUP(E119,'[1]緯度経度&amp;提供可能時間'!$B:$D,3,FALSE),""),"")</f>
        <v>132.361313</v>
      </c>
      <c r="K119" s="14" t="str">
        <f>[1]貼付シート!M121&amp;[1]貼付シート!N121&amp;" "&amp;[1]貼付シート!O121</f>
        <v>1階 ホール</v>
      </c>
      <c r="L119" s="14" t="str">
        <f>IF([1]貼付シート!AI121="","",[1]貼付シート!AI121)</f>
        <v>広島市社会福祉協議会</v>
      </c>
      <c r="M119" s="19"/>
      <c r="N119" s="19"/>
      <c r="O119" s="14" t="str">
        <f>IF([1]貼付シート!I121="","",[1]貼付シート!I121)</f>
        <v>広島市社会福祉協議会</v>
      </c>
      <c r="P119" s="14" t="str">
        <f>IFERROR(IF(VLOOKUP($E119,'[1]緯度経度&amp;提供可能時間'!$B:$H,4,FALSE)&lt;&gt;0,VLOOKUP($E119,'[1]緯度経度&amp;提供可能時間'!$B:$H,4,FALSE),""),"")</f>
        <v>月水木金土日</v>
      </c>
      <c r="Q119" s="16" t="str">
        <f>IFERROR(IF(VLOOKUP($E119,'[1]緯度経度&amp;提供可能時間'!$B:$H,5,FALSE)&lt;&gt;"",VLOOKUP($E119,'[1]緯度経度&amp;提供可能時間'!$B:$H,5,FALSE),""),"")</f>
        <v>9:00</v>
      </c>
      <c r="R119" s="14" t="str">
        <f>IFERROR(IF(VLOOKUP($E119,'[1]緯度経度&amp;提供可能時間'!$B:$H,6,FALSE)&lt;&gt;"",VLOOKUP($E119,'[1]緯度経度&amp;提供可能時間'!$B:$H,6,FALSE),""),"")</f>
        <v>17:00</v>
      </c>
      <c r="S119" s="17" t="str">
        <f>VLOOKUP(E119,[1]貼付シート!$G:$AE,24,FALSE)&amp;" " &amp;VLOOKUP(E119,[1]貼付シート!$G:$AE,25,FALSE)</f>
        <v>平日：9:00～17:00（火曜、8月6日、12月29日～1月3日、前日が祝日の場合を除く。） 土曜：9:00～17:00（前日が祝日の場合を除く。）　／　日曜：9:00～17:00（前日が祝日の場合を除く。）　／　祝日：9:00～17:00（前日が祝日の場合を除く。）</v>
      </c>
      <c r="T119" s="14"/>
      <c r="U119" s="14"/>
      <c r="V119" s="14"/>
    </row>
    <row r="120" spans="1:22" ht="47.25" x14ac:dyDescent="0.15">
      <c r="A120" s="12" t="str">
        <f t="shared" si="4"/>
        <v>341002</v>
      </c>
      <c r="B120" s="12">
        <f t="shared" si="6"/>
        <v>119</v>
      </c>
      <c r="C120" s="12" t="str">
        <f t="shared" si="5"/>
        <v>広島県</v>
      </c>
      <c r="D120" s="12" t="str">
        <f t="shared" si="7"/>
        <v>広島市</v>
      </c>
      <c r="E120" s="13" t="str">
        <f>IF([1]貼付シート!G122="","",[1]貼付シート!G122)</f>
        <v>老人いこいの家五日市荘</v>
      </c>
      <c r="F120" s="14"/>
      <c r="G120" s="14" t="str">
        <f>IF([1]貼付シート!J122="","",[1]貼付シート!J122)</f>
        <v>広島市佐伯区新宮苑12-8</v>
      </c>
      <c r="H120" s="19"/>
      <c r="I120" s="15" t="str">
        <f>IFERROR(IF(VLOOKUP(E120,'[1]緯度経度&amp;提供可能時間'!$B:$D,2,FALSE)&lt;&gt;0,VLOOKUP(E120,'[1]緯度経度&amp;提供可能時間'!$B:$D,2,FALSE),""),"")</f>
        <v>34.369843</v>
      </c>
      <c r="J120" s="15" t="str">
        <f>IFERROR(IF(VLOOKUP(E120,'[1]緯度経度&amp;提供可能時間'!$B:$D,3,FALSE)&lt;&gt;0,VLOOKUP(E120,'[1]緯度経度&amp;提供可能時間'!$B:$D,3,FALSE),""),"")</f>
        <v>132.362460</v>
      </c>
      <c r="K120" s="14" t="str">
        <f>[1]貼付シート!M122&amp;[1]貼付シート!N122&amp;" "&amp;[1]貼付シート!O122</f>
        <v>1階 ホール</v>
      </c>
      <c r="L120" s="14" t="str">
        <f>IF([1]貼付シート!AI122="","",[1]貼付シート!AI122)</f>
        <v>広島市社会福祉協議会</v>
      </c>
      <c r="M120" s="19"/>
      <c r="N120" s="19"/>
      <c r="O120" s="14" t="str">
        <f>IF([1]貼付シート!I122="","",[1]貼付シート!I122)</f>
        <v>広島市社会福祉協議会</v>
      </c>
      <c r="P120" s="14" t="str">
        <f>IFERROR(IF(VLOOKUP($E120,'[1]緯度経度&amp;提供可能時間'!$B:$H,4,FALSE)&lt;&gt;0,VLOOKUP($E120,'[1]緯度経度&amp;提供可能時間'!$B:$H,4,FALSE),""),"")</f>
        <v>月水木金土日</v>
      </c>
      <c r="Q120" s="16" t="str">
        <f>IFERROR(IF(VLOOKUP($E120,'[1]緯度経度&amp;提供可能時間'!$B:$H,5,FALSE)&lt;&gt;"",VLOOKUP($E120,'[1]緯度経度&amp;提供可能時間'!$B:$H,5,FALSE),""),"")</f>
        <v>9:00</v>
      </c>
      <c r="R120" s="14" t="str">
        <f>IFERROR(IF(VLOOKUP($E120,'[1]緯度経度&amp;提供可能時間'!$B:$H,6,FALSE)&lt;&gt;"",VLOOKUP($E120,'[1]緯度経度&amp;提供可能時間'!$B:$H,6,FALSE),""),"")</f>
        <v>17:00</v>
      </c>
      <c r="S120" s="17" t="str">
        <f>VLOOKUP(E120,[1]貼付シート!$G:$AE,24,FALSE)&amp;" " &amp;VLOOKUP(E120,[1]貼付シート!$G:$AE,25,FALSE)</f>
        <v>平日：9:00～17:00（火曜、8月6日、12月29日～1月3日、前日が祝日の場合を除く。） 土曜：9:00～17:00（前日が祝日の場合を除く。）　／　日曜：9:00～17:00（前日が祝日の場合を除く。）　／　祝日：9:00～17:00（前日が祝日の場合を除く。）</v>
      </c>
      <c r="T120" s="14"/>
      <c r="U120" s="14"/>
      <c r="V120" s="14"/>
    </row>
    <row r="121" spans="1:22" ht="47.25" x14ac:dyDescent="0.15">
      <c r="A121" s="12" t="str">
        <f t="shared" si="4"/>
        <v>341002</v>
      </c>
      <c r="B121" s="12">
        <f t="shared" si="6"/>
        <v>120</v>
      </c>
      <c r="C121" s="12" t="str">
        <f t="shared" si="5"/>
        <v>広島県</v>
      </c>
      <c r="D121" s="12" t="str">
        <f t="shared" si="7"/>
        <v>広島市</v>
      </c>
      <c r="E121" s="13" t="str">
        <f>IF([1]貼付シート!G123="","",[1]貼付シート!G123)</f>
        <v>老人いこいの家美隅荘</v>
      </c>
      <c r="F121" s="14"/>
      <c r="G121" s="14" t="str">
        <f>IF([1]貼付シート!J123="","",[1]貼付シート!J123)</f>
        <v>広島市佐伯区隅の浜2-2-14-18</v>
      </c>
      <c r="H121" s="19"/>
      <c r="I121" s="15" t="str">
        <f>IFERROR(IF(VLOOKUP(E121,'[1]緯度経度&amp;提供可能時間'!$B:$D,2,FALSE)&lt;&gt;0,VLOOKUP(E121,'[1]緯度経度&amp;提供可能時間'!$B:$D,2,FALSE),""),"")</f>
        <v>34.363587</v>
      </c>
      <c r="J121" s="15" t="str">
        <f>IFERROR(IF(VLOOKUP(E121,'[1]緯度経度&amp;提供可能時間'!$B:$D,3,FALSE)&lt;&gt;0,VLOOKUP(E121,'[1]緯度経度&amp;提供可能時間'!$B:$D,3,FALSE),""),"")</f>
        <v>132.346335</v>
      </c>
      <c r="K121" s="14" t="str">
        <f>[1]貼付シート!M123&amp;[1]貼付シート!N123&amp;" "&amp;[1]貼付シート!O123</f>
        <v>1階 ホール</v>
      </c>
      <c r="L121" s="14" t="str">
        <f>IF([1]貼付シート!AI123="","",[1]貼付シート!AI123)</f>
        <v>広島市社会福祉協議会</v>
      </c>
      <c r="M121" s="19"/>
      <c r="N121" s="19"/>
      <c r="O121" s="14" t="str">
        <f>IF([1]貼付シート!I123="","",[1]貼付シート!I123)</f>
        <v>広島市社会福祉協議会</v>
      </c>
      <c r="P121" s="14" t="str">
        <f>IFERROR(IF(VLOOKUP($E121,'[1]緯度経度&amp;提供可能時間'!$B:$H,4,FALSE)&lt;&gt;0,VLOOKUP($E121,'[1]緯度経度&amp;提供可能時間'!$B:$H,4,FALSE),""),"")</f>
        <v>月水木金土日</v>
      </c>
      <c r="Q121" s="16" t="str">
        <f>IFERROR(IF(VLOOKUP($E121,'[1]緯度経度&amp;提供可能時間'!$B:$H,5,FALSE)&lt;&gt;"",VLOOKUP($E121,'[1]緯度経度&amp;提供可能時間'!$B:$H,5,FALSE),""),"")</f>
        <v>9:00</v>
      </c>
      <c r="R121" s="14" t="str">
        <f>IFERROR(IF(VLOOKUP($E121,'[1]緯度経度&amp;提供可能時間'!$B:$H,6,FALSE)&lt;&gt;"",VLOOKUP($E121,'[1]緯度経度&amp;提供可能時間'!$B:$H,6,FALSE),""),"")</f>
        <v>17:00</v>
      </c>
      <c r="S121" s="17" t="str">
        <f>VLOOKUP(E121,[1]貼付シート!$G:$AE,24,FALSE)&amp;" " &amp;VLOOKUP(E121,[1]貼付シート!$G:$AE,25,FALSE)</f>
        <v>平日：9:00～17:00（火曜、8月6日、12月29日～1月3日、前日が祝日の場合を除く。） 土曜：9:00～17:00（前日が祝日の場合を除く。）　／　日曜：9:00～17:00（前日が祝日の場合を除く。）　／　祝日：9:00～17:00（前日が祝日の場合を除く。）</v>
      </c>
      <c r="T121" s="14"/>
      <c r="U121" s="14"/>
      <c r="V121" s="14"/>
    </row>
    <row r="122" spans="1:22" ht="47.25" x14ac:dyDescent="0.15">
      <c r="A122" s="12" t="str">
        <f t="shared" si="4"/>
        <v>341002</v>
      </c>
      <c r="B122" s="12">
        <f t="shared" si="6"/>
        <v>121</v>
      </c>
      <c r="C122" s="12" t="str">
        <f t="shared" si="5"/>
        <v>広島県</v>
      </c>
      <c r="D122" s="12" t="str">
        <f t="shared" si="7"/>
        <v>広島市</v>
      </c>
      <c r="E122" s="13" t="str">
        <f>IF([1]貼付シート!G124="","",[1]貼付シート!G124)</f>
        <v>老人いこいの家楽々荘</v>
      </c>
      <c r="F122" s="14"/>
      <c r="G122" s="14" t="str">
        <f>IF([1]貼付シート!J124="","",[1]貼付シート!J124)</f>
        <v>広島市佐伯区楽々園5-8-32</v>
      </c>
      <c r="H122" s="19"/>
      <c r="I122" s="15" t="str">
        <f>IFERROR(IF(VLOOKUP(E122,'[1]緯度経度&amp;提供可能時間'!$B:$D,2,FALSE)&lt;&gt;0,VLOOKUP(E122,'[1]緯度経度&amp;提供可能時間'!$B:$D,2,FALSE),""),"")</f>
        <v>34.361195</v>
      </c>
      <c r="J122" s="15" t="str">
        <f>IFERROR(IF(VLOOKUP(E122,'[1]緯度経度&amp;提供可能時間'!$B:$D,3,FALSE)&lt;&gt;0,VLOOKUP(E122,'[1]緯度経度&amp;提供可能時間'!$B:$D,3,FALSE),""),"")</f>
        <v>132.353443</v>
      </c>
      <c r="K122" s="14" t="str">
        <f>[1]貼付シート!M124&amp;[1]貼付シート!N124&amp;" "&amp;[1]貼付シート!O124</f>
        <v>1階 廊下</v>
      </c>
      <c r="L122" s="14" t="str">
        <f>IF([1]貼付シート!AI124="","",[1]貼付シート!AI124)</f>
        <v>広島市社会福祉協議会</v>
      </c>
      <c r="M122" s="19"/>
      <c r="N122" s="19"/>
      <c r="O122" s="14" t="str">
        <f>IF([1]貼付シート!I124="","",[1]貼付シート!I124)</f>
        <v>広島市社会福祉協議会</v>
      </c>
      <c r="P122" s="14" t="str">
        <f>IFERROR(IF(VLOOKUP($E122,'[1]緯度経度&amp;提供可能時間'!$B:$H,4,FALSE)&lt;&gt;0,VLOOKUP($E122,'[1]緯度経度&amp;提供可能時間'!$B:$H,4,FALSE),""),"")</f>
        <v>月水木金土日</v>
      </c>
      <c r="Q122" s="16" t="str">
        <f>IFERROR(IF(VLOOKUP($E122,'[1]緯度経度&amp;提供可能時間'!$B:$H,5,FALSE)&lt;&gt;"",VLOOKUP($E122,'[1]緯度経度&amp;提供可能時間'!$B:$H,5,FALSE),""),"")</f>
        <v>9:00</v>
      </c>
      <c r="R122" s="14" t="str">
        <f>IFERROR(IF(VLOOKUP($E122,'[1]緯度経度&amp;提供可能時間'!$B:$H,6,FALSE)&lt;&gt;"",VLOOKUP($E122,'[1]緯度経度&amp;提供可能時間'!$B:$H,6,FALSE),""),"")</f>
        <v>17:00</v>
      </c>
      <c r="S122" s="17" t="str">
        <f>VLOOKUP(E122,[1]貼付シート!$G:$AE,24,FALSE)&amp;" " &amp;VLOOKUP(E122,[1]貼付シート!$G:$AE,25,FALSE)</f>
        <v>平日：9:00～17:00（火曜、8月6日、12月29日～1月3日、前日が祝日の場合を除く。） 土曜：9:00～17:00（前日が祝日の場合を除く。）　／　日曜：9:00～17:00（前日が祝日の場合を除く。）　／　祝日：9:00～17:00（前日が祝日の場合を除く。）</v>
      </c>
      <c r="T122" s="14"/>
      <c r="U122" s="14"/>
      <c r="V122" s="14"/>
    </row>
    <row r="123" spans="1:22" ht="47.25" x14ac:dyDescent="0.15">
      <c r="A123" s="12" t="str">
        <f t="shared" si="4"/>
        <v>341002</v>
      </c>
      <c r="B123" s="12">
        <f t="shared" si="6"/>
        <v>122</v>
      </c>
      <c r="C123" s="12" t="str">
        <f t="shared" si="5"/>
        <v>広島県</v>
      </c>
      <c r="D123" s="12" t="str">
        <f t="shared" si="7"/>
        <v>広島市</v>
      </c>
      <c r="E123" s="13" t="str">
        <f>IF([1]貼付シート!G125="","",[1]貼付シート!G125)</f>
        <v>船越老人いこいの家鼓が浦荘</v>
      </c>
      <c r="F123" s="14"/>
      <c r="G123" s="14" t="str">
        <f>IF([1]貼付シート!J125="","",[1]貼付シート!J125)</f>
        <v>広島市安芸区船越5-17-12</v>
      </c>
      <c r="H123" s="19"/>
      <c r="I123" s="15" t="str">
        <f>IFERROR(IF(VLOOKUP(E123,'[1]緯度経度&amp;提供可能時間'!$B:$D,2,FALSE)&lt;&gt;0,VLOOKUP(E123,'[1]緯度経度&amp;提供可能時間'!$B:$D,2,FALSE),""),"")</f>
        <v>34.374621</v>
      </c>
      <c r="J123" s="15" t="str">
        <f>IFERROR(IF(VLOOKUP(E123,'[1]緯度経度&amp;提供可能時間'!$B:$D,3,FALSE)&lt;&gt;0,VLOOKUP(E123,'[1]緯度経度&amp;提供可能時間'!$B:$D,3,FALSE),""),"")</f>
        <v>132.525458</v>
      </c>
      <c r="K123" s="14" t="str">
        <f>[1]貼付シート!M125&amp;[1]貼付シート!N125&amp;" "&amp;[1]貼付シート!O125</f>
        <v>1階 事務室前廊下</v>
      </c>
      <c r="L123" s="14" t="str">
        <f>IF([1]貼付シート!AI125="","",[1]貼付シート!AI125)</f>
        <v>広島市社会福祉協議会</v>
      </c>
      <c r="M123" s="19"/>
      <c r="N123" s="19"/>
      <c r="O123" s="14" t="str">
        <f>IF([1]貼付シート!I125="","",[1]貼付シート!I125)</f>
        <v>広島市社会福祉協議会</v>
      </c>
      <c r="P123" s="14" t="str">
        <f>IFERROR(IF(VLOOKUP($E123,'[1]緯度経度&amp;提供可能時間'!$B:$H,4,FALSE)&lt;&gt;0,VLOOKUP($E123,'[1]緯度経度&amp;提供可能時間'!$B:$H,4,FALSE),""),"")</f>
        <v>月水木金土日</v>
      </c>
      <c r="Q123" s="16" t="str">
        <f>IFERROR(IF(VLOOKUP($E123,'[1]緯度経度&amp;提供可能時間'!$B:$H,5,FALSE)&lt;&gt;"",VLOOKUP($E123,'[1]緯度経度&amp;提供可能時間'!$B:$H,5,FALSE),""),"")</f>
        <v>9:00</v>
      </c>
      <c r="R123" s="14" t="str">
        <f>IFERROR(IF(VLOOKUP($E123,'[1]緯度経度&amp;提供可能時間'!$B:$H,6,FALSE)&lt;&gt;"",VLOOKUP($E123,'[1]緯度経度&amp;提供可能時間'!$B:$H,6,FALSE),""),"")</f>
        <v>17:00</v>
      </c>
      <c r="S123" s="17" t="str">
        <f>VLOOKUP(E123,[1]貼付シート!$G:$AE,24,FALSE)&amp;" " &amp;VLOOKUP(E123,[1]貼付シート!$G:$AE,25,FALSE)</f>
        <v>平日：9:00～17:00（火曜、8月6日、12月29日～1月3日、前日が祝日の場合を除く。） 土曜：9:00～17:00（前日が祝日の場合を除く。）　／　日曜：9:00～17:00（前日が祝日の場合を除く。）　／　祝日：9:00～17:00（前日が祝日の場合を除く。）</v>
      </c>
      <c r="T123" s="14"/>
      <c r="U123" s="14"/>
      <c r="V123" s="14"/>
    </row>
    <row r="124" spans="1:22" ht="47.25" x14ac:dyDescent="0.15">
      <c r="A124" s="12" t="str">
        <f t="shared" si="4"/>
        <v>341002</v>
      </c>
      <c r="B124" s="12">
        <f t="shared" si="6"/>
        <v>123</v>
      </c>
      <c r="C124" s="12" t="str">
        <f t="shared" si="5"/>
        <v>広島県</v>
      </c>
      <c r="D124" s="12" t="str">
        <f t="shared" si="7"/>
        <v>広島市</v>
      </c>
      <c r="E124" s="13" t="str">
        <f>IF([1]貼付シート!G126="","",[1]貼付シート!G126)</f>
        <v>矢野老人いこいの家清風荘</v>
      </c>
      <c r="F124" s="14"/>
      <c r="G124" s="14" t="str">
        <f>IF([1]貼付シート!J126="","",[1]貼付シート!J126)</f>
        <v>広島市安芸区矢野西5-18-33</v>
      </c>
      <c r="H124" s="19"/>
      <c r="I124" s="15" t="str">
        <f>IFERROR(IF(VLOOKUP(E124,'[1]緯度経度&amp;提供可能時間'!$B:$D,2,FALSE)&lt;&gt;0,VLOOKUP(E124,'[1]緯度経度&amp;提供可能時間'!$B:$D,2,FALSE),""),"")</f>
        <v>34.349978</v>
      </c>
      <c r="J124" s="15" t="str">
        <f>IFERROR(IF(VLOOKUP(E124,'[1]緯度経度&amp;提供可能時間'!$B:$D,3,FALSE)&lt;&gt;0,VLOOKUP(E124,'[1]緯度経度&amp;提供可能時間'!$B:$D,3,FALSE),""),"")</f>
        <v>132.535184</v>
      </c>
      <c r="K124" s="14" t="str">
        <f>[1]貼付シート!M126&amp;[1]貼付シート!N126&amp;" "&amp;[1]貼付シート!O126</f>
        <v>1階 娯楽室</v>
      </c>
      <c r="L124" s="14" t="str">
        <f>IF([1]貼付シート!AI126="","",[1]貼付シート!AI126)</f>
        <v>広島市社会福祉協議会</v>
      </c>
      <c r="M124" s="19"/>
      <c r="N124" s="19"/>
      <c r="O124" s="14" t="str">
        <f>IF([1]貼付シート!I126="","",[1]貼付シート!I126)</f>
        <v>広島市社会福祉協議会</v>
      </c>
      <c r="P124" s="14" t="str">
        <f>IFERROR(IF(VLOOKUP($E124,'[1]緯度経度&amp;提供可能時間'!$B:$H,4,FALSE)&lt;&gt;0,VLOOKUP($E124,'[1]緯度経度&amp;提供可能時間'!$B:$H,4,FALSE),""),"")</f>
        <v>月水木金土日</v>
      </c>
      <c r="Q124" s="16" t="str">
        <f>IFERROR(IF(VLOOKUP($E124,'[1]緯度経度&amp;提供可能時間'!$B:$H,5,FALSE)&lt;&gt;"",VLOOKUP($E124,'[1]緯度経度&amp;提供可能時間'!$B:$H,5,FALSE),""),"")</f>
        <v>9:00</v>
      </c>
      <c r="R124" s="14" t="str">
        <f>IFERROR(IF(VLOOKUP($E124,'[1]緯度経度&amp;提供可能時間'!$B:$H,6,FALSE)&lt;&gt;"",VLOOKUP($E124,'[1]緯度経度&amp;提供可能時間'!$B:$H,6,FALSE),""),"")</f>
        <v>17:00</v>
      </c>
      <c r="S124" s="17" t="str">
        <f>VLOOKUP(E124,[1]貼付シート!$G:$AE,24,FALSE)&amp;" " &amp;VLOOKUP(E124,[1]貼付シート!$G:$AE,25,FALSE)</f>
        <v>平日：9:00～17:00（火曜、8月6日、12月29日～1月3日、前日が祝日の場合を除く。） 土曜：9:00～17:00（前日が祝日の場合を除く。）　／　日曜：9:00～17:00（前日が祝日の場合を除く。）　／　祝日：9:00～17:00（前日が祝日の場合を除く。）</v>
      </c>
      <c r="T124" s="14"/>
      <c r="U124" s="14"/>
      <c r="V124" s="14"/>
    </row>
    <row r="125" spans="1:22" ht="47.25" x14ac:dyDescent="0.15">
      <c r="A125" s="12" t="str">
        <f t="shared" si="4"/>
        <v>341002</v>
      </c>
      <c r="B125" s="12">
        <f t="shared" si="6"/>
        <v>124</v>
      </c>
      <c r="C125" s="12" t="str">
        <f t="shared" si="5"/>
        <v>広島県</v>
      </c>
      <c r="D125" s="12" t="str">
        <f t="shared" si="7"/>
        <v>広島市</v>
      </c>
      <c r="E125" s="13" t="str">
        <f>IF([1]貼付シート!G127="","",[1]貼付シート!G127)</f>
        <v>老人いこいの家坪井荘</v>
      </c>
      <c r="F125" s="14"/>
      <c r="G125" s="14" t="str">
        <f>IF([1]貼付シート!J127="","",[1]貼付シート!J127)</f>
        <v>広島市佐伯区坪井1-28-11</v>
      </c>
      <c r="H125" s="19"/>
      <c r="I125" s="15" t="str">
        <f>IFERROR(IF(VLOOKUP(E125,'[1]緯度経度&amp;提供可能時間'!$B:$D,2,FALSE)&lt;&gt;0,VLOOKUP(E125,'[1]緯度経度&amp;提供可能時間'!$B:$D,2,FALSE),""),"")</f>
        <v>34.373899</v>
      </c>
      <c r="J125" s="15" t="str">
        <f>IFERROR(IF(VLOOKUP(E125,'[1]緯度経度&amp;提供可能時間'!$B:$D,3,FALSE)&lt;&gt;0,VLOOKUP(E125,'[1]緯度経度&amp;提供可能時間'!$B:$D,3,FALSE),""),"")</f>
        <v>132.350176</v>
      </c>
      <c r="K125" s="14" t="str">
        <f>[1]貼付シート!M127&amp;[1]貼付シート!N127&amp;" "&amp;[1]貼付シート!O127</f>
        <v>1階 玄関ロビー</v>
      </c>
      <c r="L125" s="14" t="str">
        <f>IF([1]貼付シート!AI127="","",[1]貼付シート!AI127)</f>
        <v>佐伯区観音社会福祉協議会</v>
      </c>
      <c r="M125" s="19"/>
      <c r="N125" s="19"/>
      <c r="O125" s="14" t="str">
        <f>IF([1]貼付シート!I127="","",[1]貼付シート!I127)</f>
        <v>佐伯区
観音社会福祉協ｆ議会</v>
      </c>
      <c r="P125" s="14" t="str">
        <f>IFERROR(IF(VLOOKUP($E125,'[1]緯度経度&amp;提供可能時間'!$B:$H,4,FALSE)&lt;&gt;0,VLOOKUP($E125,'[1]緯度経度&amp;提供可能時間'!$B:$H,4,FALSE),""),"")</f>
        <v>月水木金土日</v>
      </c>
      <c r="Q125" s="16" t="str">
        <f>IFERROR(IF(VLOOKUP($E125,'[1]緯度経度&amp;提供可能時間'!$B:$H,5,FALSE)&lt;&gt;"",VLOOKUP($E125,'[1]緯度経度&amp;提供可能時間'!$B:$H,5,FALSE),""),"")</f>
        <v>9:00</v>
      </c>
      <c r="R125" s="14" t="str">
        <f>IFERROR(IF(VLOOKUP($E125,'[1]緯度経度&amp;提供可能時間'!$B:$H,6,FALSE)&lt;&gt;"",VLOOKUP($E125,'[1]緯度経度&amp;提供可能時間'!$B:$H,6,FALSE),""),"")</f>
        <v>17:00</v>
      </c>
      <c r="S125" s="17" t="str">
        <f>VLOOKUP(E125,[1]貼付シート!$G:$AE,24,FALSE)&amp;" " &amp;VLOOKUP(E125,[1]貼付シート!$G:$AE,25,FALSE)</f>
        <v>平日：9:00～17:00（火曜、8月6日、12月29日～1月3日、前日が祝日の場合を除く。） 土曜：9:00～17:00（前日が祝日の場合を除く。）　／　日曜：9:00～17:00（前日が祝日の場合を除く。）　／　祝日：9:00～17:00（前日が祝日の場合を除く。）</v>
      </c>
      <c r="T125" s="14"/>
      <c r="U125" s="14"/>
      <c r="V125" s="14"/>
    </row>
    <row r="126" spans="1:22" ht="47.25" x14ac:dyDescent="0.15">
      <c r="A126" s="12" t="str">
        <f t="shared" si="4"/>
        <v>341002</v>
      </c>
      <c r="B126" s="12">
        <f t="shared" si="6"/>
        <v>125</v>
      </c>
      <c r="C126" s="12" t="str">
        <f t="shared" si="5"/>
        <v>広島県</v>
      </c>
      <c r="D126" s="12" t="str">
        <f t="shared" si="7"/>
        <v>広島市</v>
      </c>
      <c r="E126" s="13" t="str">
        <f>IF([1]貼付シート!G128="","",[1]貼付シート!G128)</f>
        <v>老人いこいの家倉重荘</v>
      </c>
      <c r="F126" s="14"/>
      <c r="G126" s="14" t="str">
        <f>IF([1]貼付シート!J128="","",[1]貼付シート!J128)</f>
        <v>広島市佐伯区観音台2-31-1</v>
      </c>
      <c r="H126" s="19"/>
      <c r="I126" s="15" t="str">
        <f>IFERROR(IF(VLOOKUP(E126,'[1]緯度経度&amp;提供可能時間'!$B:$D,2,FALSE)&lt;&gt;0,VLOOKUP(E126,'[1]緯度経度&amp;提供可能時間'!$B:$D,2,FALSE),""),"")</f>
        <v>34.383772</v>
      </c>
      <c r="J126" s="15" t="str">
        <f>IFERROR(IF(VLOOKUP(E126,'[1]緯度経度&amp;提供可能時間'!$B:$D,3,FALSE)&lt;&gt;0,VLOOKUP(E126,'[1]緯度経度&amp;提供可能時間'!$B:$D,3,FALSE),""),"")</f>
        <v>132.348561</v>
      </c>
      <c r="K126" s="14" t="str">
        <f>[1]貼付シート!M128&amp;[1]貼付シート!N128&amp;" "&amp;[1]貼付シート!O128</f>
        <v>1階 廊下</v>
      </c>
      <c r="L126" s="14" t="str">
        <f>IF([1]貼付シート!AI128="","",[1]貼付シート!AI128)</f>
        <v>広島市社会福祉協議会</v>
      </c>
      <c r="M126" s="19"/>
      <c r="N126" s="19"/>
      <c r="O126" s="14" t="str">
        <f>IF([1]貼付シート!I128="","",[1]貼付シート!I128)</f>
        <v>広島市社会福祉協議会</v>
      </c>
      <c r="P126" s="14" t="str">
        <f>IFERROR(IF(VLOOKUP($E126,'[1]緯度経度&amp;提供可能時間'!$B:$H,4,FALSE)&lt;&gt;0,VLOOKUP($E126,'[1]緯度経度&amp;提供可能時間'!$B:$H,4,FALSE),""),"")</f>
        <v>月水木金土日</v>
      </c>
      <c r="Q126" s="16" t="str">
        <f>IFERROR(IF(VLOOKUP($E126,'[1]緯度経度&amp;提供可能時間'!$B:$H,5,FALSE)&lt;&gt;"",VLOOKUP($E126,'[1]緯度経度&amp;提供可能時間'!$B:$H,5,FALSE),""),"")</f>
        <v>9:00</v>
      </c>
      <c r="R126" s="14" t="str">
        <f>IFERROR(IF(VLOOKUP($E126,'[1]緯度経度&amp;提供可能時間'!$B:$H,6,FALSE)&lt;&gt;"",VLOOKUP($E126,'[1]緯度経度&amp;提供可能時間'!$B:$H,6,FALSE),""),"")</f>
        <v>17:00</v>
      </c>
      <c r="S126" s="17" t="str">
        <f>VLOOKUP(E126,[1]貼付シート!$G:$AE,24,FALSE)&amp;" " &amp;VLOOKUP(E126,[1]貼付シート!$G:$AE,25,FALSE)</f>
        <v>平日：9:00～17:00（火曜、8月6日、12月29日～1月3日、前日が祝日の場合を除く。） 土曜：9:00～17:00（前日が祝日の場合を除く。）　／　日曜：9:00～17:00（前日が祝日の場合を除く。）　／　祝日：9:00～17:00（前日が祝日の場合を除く。）</v>
      </c>
      <c r="T126" s="14"/>
      <c r="U126" s="14"/>
      <c r="V126" s="14"/>
    </row>
    <row r="127" spans="1:22" ht="47.25" x14ac:dyDescent="0.15">
      <c r="A127" s="12" t="str">
        <f t="shared" si="4"/>
        <v>341002</v>
      </c>
      <c r="B127" s="12">
        <f t="shared" si="6"/>
        <v>126</v>
      </c>
      <c r="C127" s="12" t="str">
        <f t="shared" si="5"/>
        <v>広島県</v>
      </c>
      <c r="D127" s="12" t="str">
        <f t="shared" si="7"/>
        <v>広島市</v>
      </c>
      <c r="E127" s="13" t="str">
        <f>IF([1]貼付シート!G129="","",[1]貼付シート!G129)</f>
        <v>老人いこいの家さつき荘</v>
      </c>
      <c r="F127" s="14"/>
      <c r="G127" s="14" t="str">
        <f>IF([1]貼付シート!J129="","",[1]貼付シート!J129)</f>
        <v>広島市佐伯区五月が丘4-14-10</v>
      </c>
      <c r="H127" s="19"/>
      <c r="I127" s="15" t="str">
        <f>IFERROR(IF(VLOOKUP(E127,'[1]緯度経度&amp;提供可能時間'!$B:$D,2,FALSE)&lt;&gt;0,VLOOKUP(E127,'[1]緯度経度&amp;提供可能時間'!$B:$D,2,FALSE),""),"")</f>
        <v>34.430487</v>
      </c>
      <c r="J127" s="15" t="str">
        <f>IFERROR(IF(VLOOKUP(E127,'[1]緯度経度&amp;提供可能時間'!$B:$D,3,FALSE)&lt;&gt;0,VLOOKUP(E127,'[1]緯度経度&amp;提供可能時間'!$B:$D,3,FALSE),""),"")</f>
        <v>132.404158</v>
      </c>
      <c r="K127" s="14" t="str">
        <f>[1]貼付シート!M129&amp;[1]貼付シート!N129&amp;" "&amp;[1]貼付シート!O129</f>
        <v>1階 ホール</v>
      </c>
      <c r="L127" s="14" t="str">
        <f>IF([1]貼付シート!AI129="","",[1]貼付シート!AI129)</f>
        <v>広島市社会福祉協議会</v>
      </c>
      <c r="M127" s="19"/>
      <c r="N127" s="19"/>
      <c r="O127" s="14" t="str">
        <f>IF([1]貼付シート!I129="","",[1]貼付シート!I129)</f>
        <v>広島市社会福祉協議会</v>
      </c>
      <c r="P127" s="14" t="str">
        <f>IFERROR(IF(VLOOKUP($E127,'[1]緯度経度&amp;提供可能時間'!$B:$H,4,FALSE)&lt;&gt;0,VLOOKUP($E127,'[1]緯度経度&amp;提供可能時間'!$B:$H,4,FALSE),""),"")</f>
        <v>月水木金土日</v>
      </c>
      <c r="Q127" s="16" t="str">
        <f>IFERROR(IF(VLOOKUP($E127,'[1]緯度経度&amp;提供可能時間'!$B:$H,5,FALSE)&lt;&gt;"",VLOOKUP($E127,'[1]緯度経度&amp;提供可能時間'!$B:$H,5,FALSE),""),"")</f>
        <v>9:00</v>
      </c>
      <c r="R127" s="14" t="str">
        <f>IFERROR(IF(VLOOKUP($E127,'[1]緯度経度&amp;提供可能時間'!$B:$H,6,FALSE)&lt;&gt;"",VLOOKUP($E127,'[1]緯度経度&amp;提供可能時間'!$B:$H,6,FALSE),""),"")</f>
        <v>17:00</v>
      </c>
      <c r="S127" s="17" t="str">
        <f>VLOOKUP(E127,[1]貼付シート!$G:$AE,24,FALSE)&amp;" " &amp;VLOOKUP(E127,[1]貼付シート!$G:$AE,25,FALSE)</f>
        <v>平日：9:00～17:00（火曜、8月6日、12月29日～1月3日、前日が祝日の場合を除く。） 土曜：9:00～17:00（前日が祝日の場合を除く。）　／　日曜：9:00～17:00（前日が祝日の場合を除く。）　／　祝日：9:00～17:00（前日が祝日の場合を除く。）</v>
      </c>
      <c r="T127" s="14"/>
      <c r="U127" s="14"/>
      <c r="V127" s="14"/>
    </row>
    <row r="128" spans="1:22" ht="47.25" x14ac:dyDescent="0.15">
      <c r="A128" s="12" t="str">
        <f t="shared" si="4"/>
        <v>341002</v>
      </c>
      <c r="B128" s="12">
        <f t="shared" si="6"/>
        <v>127</v>
      </c>
      <c r="C128" s="12" t="str">
        <f t="shared" si="5"/>
        <v>広島県</v>
      </c>
      <c r="D128" s="12" t="str">
        <f t="shared" si="7"/>
        <v>広島市</v>
      </c>
      <c r="E128" s="13" t="str">
        <f>IF([1]貼付シート!G130="","",[1]貼付シート!G130)</f>
        <v>老人いこいの家窓山荘</v>
      </c>
      <c r="F128" s="14"/>
      <c r="G128" s="14" t="str">
        <f>IF([1]貼付シート!J130="","",[1]貼付シート!J130)</f>
        <v>広島市佐伯区五日市町上河内539</v>
      </c>
      <c r="H128" s="19"/>
      <c r="I128" s="15" t="str">
        <f>IFERROR(IF(VLOOKUP(E128,'[1]緯度経度&amp;提供可能時間'!$B:$D,2,FALSE)&lt;&gt;0,VLOOKUP(E128,'[1]緯度経度&amp;提供可能時間'!$B:$D,2,FALSE),""),"")</f>
        <v>34.414526</v>
      </c>
      <c r="J128" s="15" t="str">
        <f>IFERROR(IF(VLOOKUP(E128,'[1]緯度経度&amp;提供可能時間'!$B:$D,3,FALSE)&lt;&gt;0,VLOOKUP(E128,'[1]緯度経度&amp;提供可能時間'!$B:$D,3,FALSE),""),"")</f>
        <v>132.353953</v>
      </c>
      <c r="K128" s="14" t="str">
        <f>[1]貼付シート!M130&amp;[1]貼付シート!N130&amp;" "&amp;[1]貼付シート!O130</f>
        <v>1階 ホール</v>
      </c>
      <c r="L128" s="14" t="str">
        <f>IF([1]貼付シート!AI130="","",[1]貼付シート!AI130)</f>
        <v>広島市社会福祉協議会</v>
      </c>
      <c r="M128" s="19"/>
      <c r="N128" s="19"/>
      <c r="O128" s="14" t="str">
        <f>IF([1]貼付シート!I130="","",[1]貼付シート!I130)</f>
        <v>広島市社会福祉協議会</v>
      </c>
      <c r="P128" s="14" t="str">
        <f>IFERROR(IF(VLOOKUP($E128,'[1]緯度経度&amp;提供可能時間'!$B:$H,4,FALSE)&lt;&gt;0,VLOOKUP($E128,'[1]緯度経度&amp;提供可能時間'!$B:$H,4,FALSE),""),"")</f>
        <v>月水木金土日</v>
      </c>
      <c r="Q128" s="16" t="str">
        <f>IFERROR(IF(VLOOKUP($E128,'[1]緯度経度&amp;提供可能時間'!$B:$H,5,FALSE)&lt;&gt;"",VLOOKUP($E128,'[1]緯度経度&amp;提供可能時間'!$B:$H,5,FALSE),""),"")</f>
        <v>9:00</v>
      </c>
      <c r="R128" s="14" t="str">
        <f>IFERROR(IF(VLOOKUP($E128,'[1]緯度経度&amp;提供可能時間'!$B:$H,6,FALSE)&lt;&gt;"",VLOOKUP($E128,'[1]緯度経度&amp;提供可能時間'!$B:$H,6,FALSE),""),"")</f>
        <v>17:00</v>
      </c>
      <c r="S128" s="17" t="str">
        <f>VLOOKUP(E128,[1]貼付シート!$G:$AE,24,FALSE)&amp;" " &amp;VLOOKUP(E128,[1]貼付シート!$G:$AE,25,FALSE)</f>
        <v>平日：9:00～17:00（火曜、8月6日、12月29日～1月3日、前日が祝日の場合を除く。） 土曜：9:00～17:00（前日が祝日の場合を除く。）　／　日曜：9:00～17:00（前日が祝日の場合を除く。）　／　祝日：9:00～17:00（前日が祝日の場合を除く。）</v>
      </c>
      <c r="T128" s="14"/>
      <c r="U128" s="14"/>
      <c r="V128" s="14"/>
    </row>
    <row r="129" spans="1:22" ht="47.25" x14ac:dyDescent="0.15">
      <c r="A129" s="12" t="str">
        <f t="shared" si="4"/>
        <v>341002</v>
      </c>
      <c r="B129" s="12">
        <f t="shared" si="6"/>
        <v>128</v>
      </c>
      <c r="C129" s="12" t="str">
        <f t="shared" si="5"/>
        <v>広島県</v>
      </c>
      <c r="D129" s="12" t="str">
        <f t="shared" si="7"/>
        <v>広島市</v>
      </c>
      <c r="E129" s="13" t="str">
        <f>IF([1]貼付シート!G131="","",[1]貼付シート!G131)</f>
        <v>老人いこいの家新宮山荘</v>
      </c>
      <c r="F129" s="14"/>
      <c r="G129" s="14" t="str">
        <f>IF([1]貼付シート!J131="","",[1]貼付シート!J131)</f>
        <v>広島市佐伯区五日市町石内940-2</v>
      </c>
      <c r="H129" s="19"/>
      <c r="I129" s="15" t="str">
        <f>IFERROR(IF(VLOOKUP(E129,'[1]緯度経度&amp;提供可能時間'!$B:$D,2,FALSE)&lt;&gt;0,VLOOKUP(E129,'[1]緯度経度&amp;提供可能時間'!$B:$D,2,FALSE),""),"")</f>
        <v>34.408999</v>
      </c>
      <c r="J129" s="15" t="str">
        <f>IFERROR(IF(VLOOKUP(E129,'[1]緯度経度&amp;提供可能時間'!$B:$D,3,FALSE)&lt;&gt;0,VLOOKUP(E129,'[1]緯度経度&amp;提供可能時間'!$B:$D,3,FALSE),""),"")</f>
        <v>132.370926</v>
      </c>
      <c r="K129" s="14" t="str">
        <f>[1]貼付シート!M131&amp;[1]貼付シート!N131&amp;" "&amp;[1]貼付シート!O131</f>
        <v>1階 廊下</v>
      </c>
      <c r="L129" s="14" t="str">
        <f>IF([1]貼付シート!AI131="","",[1]貼付シート!AI131)</f>
        <v>広島市社会福祉協議会</v>
      </c>
      <c r="M129" s="19"/>
      <c r="N129" s="19"/>
      <c r="O129" s="14" t="str">
        <f>IF([1]貼付シート!I131="","",[1]貼付シート!I131)</f>
        <v>広島市社会福祉協議会</v>
      </c>
      <c r="P129" s="14" t="str">
        <f>IFERROR(IF(VLOOKUP($E129,'[1]緯度経度&amp;提供可能時間'!$B:$H,4,FALSE)&lt;&gt;0,VLOOKUP($E129,'[1]緯度経度&amp;提供可能時間'!$B:$H,4,FALSE),""),"")</f>
        <v>月水木金土日</v>
      </c>
      <c r="Q129" s="16" t="str">
        <f>IFERROR(IF(VLOOKUP($E129,'[1]緯度経度&amp;提供可能時間'!$B:$H,5,FALSE)&lt;&gt;"",VLOOKUP($E129,'[1]緯度経度&amp;提供可能時間'!$B:$H,5,FALSE),""),"")</f>
        <v>9:00</v>
      </c>
      <c r="R129" s="14" t="str">
        <f>IFERROR(IF(VLOOKUP($E129,'[1]緯度経度&amp;提供可能時間'!$B:$H,6,FALSE)&lt;&gt;"",VLOOKUP($E129,'[1]緯度経度&amp;提供可能時間'!$B:$H,6,FALSE),""),"")</f>
        <v>17:00</v>
      </c>
      <c r="S129" s="17" t="str">
        <f>VLOOKUP(E129,[1]貼付シート!$G:$AE,24,FALSE)&amp;" " &amp;VLOOKUP(E129,[1]貼付シート!$G:$AE,25,FALSE)</f>
        <v>平日：9:00～17:00（火曜、8月6日、12月29日～1月3日、前日が祝日の場合を除く。） 土曜：9:00～17:00（前日が祝日の場合を除く。）　／　日曜：9:00～17:00（前日が祝日の場合を除く。）　／　祝日：9:00～17:00（前日が祝日の場合を除く。）</v>
      </c>
      <c r="T129" s="14"/>
      <c r="U129" s="14"/>
      <c r="V129" s="14"/>
    </row>
    <row r="130" spans="1:22" ht="31.5" x14ac:dyDescent="0.15">
      <c r="A130" s="12" t="str">
        <f t="shared" si="4"/>
        <v>341002</v>
      </c>
      <c r="B130" s="12">
        <f t="shared" si="6"/>
        <v>129</v>
      </c>
      <c r="C130" s="12" t="str">
        <f t="shared" si="5"/>
        <v>広島県</v>
      </c>
      <c r="D130" s="12" t="str">
        <f t="shared" si="7"/>
        <v>広島市</v>
      </c>
      <c r="E130" s="13" t="str">
        <f>IF([1]貼付シート!G132="","",[1]貼付シート!G132)</f>
        <v>広島市心身障害者福祉センター</v>
      </c>
      <c r="F130" s="14"/>
      <c r="G130" s="14" t="str">
        <f>IF([1]貼付シート!J132="","",[1]貼付シート!J132)</f>
        <v>広島市東区光町2-1-5</v>
      </c>
      <c r="H130" s="19"/>
      <c r="I130" s="15" t="str">
        <f>IFERROR(IF(VLOOKUP(E130,'[1]緯度経度&amp;提供可能時間'!$B:$D,2,FALSE)&lt;&gt;0,VLOOKUP(E130,'[1]緯度経度&amp;提供可能時間'!$B:$D,2,FALSE),""),"")</f>
        <v>34.401510</v>
      </c>
      <c r="J130" s="15" t="str">
        <f>IFERROR(IF(VLOOKUP(E130,'[1]緯度経度&amp;提供可能時間'!$B:$D,3,FALSE)&lt;&gt;0,VLOOKUP(E130,'[1]緯度経度&amp;提供可能時間'!$B:$D,3,FALSE),""),"")</f>
        <v>132.482288</v>
      </c>
      <c r="K130" s="14" t="str">
        <f>[1]貼付シート!M132&amp;[1]貼付シート!N132&amp;" "&amp;[1]貼付シート!O132</f>
        <v>1階 受付</v>
      </c>
      <c r="L130" s="14" t="str">
        <f>IF([1]貼付シート!AI132="","",[1]貼付シート!AI132)</f>
        <v>広島市心身障害者福祉センター</v>
      </c>
      <c r="M130" s="19"/>
      <c r="N130" s="19"/>
      <c r="O130" s="14" t="str">
        <f>IF([1]貼付シート!I132="","",[1]貼付シート!I132)</f>
        <v>社会福祉法人
広島市社会福祉事業団</v>
      </c>
      <c r="P130" s="14" t="str">
        <f>IFERROR(IF(VLOOKUP($E130,'[1]緯度経度&amp;提供可能時間'!$B:$H,4,FALSE)&lt;&gt;0,VLOOKUP($E130,'[1]緯度経度&amp;提供可能時間'!$B:$H,4,FALSE),""),"")</f>
        <v>月火水木金土日</v>
      </c>
      <c r="Q130" s="16" t="str">
        <f>IFERROR(IF(VLOOKUP($E130,'[1]緯度経度&amp;提供可能時間'!$B:$H,5,FALSE)&lt;&gt;"",VLOOKUP($E130,'[1]緯度経度&amp;提供可能時間'!$B:$H,5,FALSE),""),"")</f>
        <v>9:00</v>
      </c>
      <c r="R130" s="14" t="str">
        <f>IFERROR(IF(VLOOKUP($E130,'[1]緯度経度&amp;提供可能時間'!$B:$H,6,FALSE)&lt;&gt;"",VLOOKUP($E130,'[1]緯度経度&amp;提供可能時間'!$B:$H,6,FALSE),""),"")</f>
        <v>21:00</v>
      </c>
      <c r="S130" s="17" t="str">
        <f>VLOOKUP(E130,[1]貼付シート!$G:$AE,24,FALSE)&amp;" " &amp;VLOOKUP(E130,[1]貼付シート!$G:$AE,25,FALSE)</f>
        <v>平日：9:00～21:00（休館日を除く。） 土曜：9:00～21:00（休館日を除く。）　／　日曜：9:00～21:00（休館日を除く。）　／　祝日：9:00～21:00（休館日を除く。）</v>
      </c>
      <c r="T130" s="14"/>
      <c r="U130" s="14"/>
      <c r="V130" s="14"/>
    </row>
    <row r="131" spans="1:22" x14ac:dyDescent="0.15">
      <c r="A131" s="12" t="str">
        <f t="shared" ref="A131:A194" si="8">IF(E131="","","341002")</f>
        <v>341002</v>
      </c>
      <c r="B131" s="12">
        <f t="shared" si="6"/>
        <v>130</v>
      </c>
      <c r="C131" s="12" t="str">
        <f t="shared" ref="C131:C194" si="9">IF(E131="","","広島県")</f>
        <v>広島県</v>
      </c>
      <c r="D131" s="12" t="str">
        <f t="shared" si="7"/>
        <v>広島市</v>
      </c>
      <c r="E131" s="13" t="str">
        <f>IF([1]貼付シート!G133="","",[1]貼付シート!G133)</f>
        <v>広島市西部障害者デイサービスセンター</v>
      </c>
      <c r="F131" s="14"/>
      <c r="G131" s="14" t="str">
        <f>IF([1]貼付シート!J133="","",[1]貼付シート!J133)</f>
        <v>広島市西区商工センター8-3-12</v>
      </c>
      <c r="H131" s="19"/>
      <c r="I131" s="15" t="str">
        <f>IFERROR(IF(VLOOKUP(E131,'[1]緯度経度&amp;提供可能時間'!$B:$D,2,FALSE)&lt;&gt;0,VLOOKUP(E131,'[1]緯度経度&amp;提供可能時間'!$B:$D,2,FALSE),""),"")</f>
        <v>34.363193</v>
      </c>
      <c r="J131" s="15" t="str">
        <f>IFERROR(IF(VLOOKUP(E131,'[1]緯度経度&amp;提供可能時間'!$B:$D,3,FALSE)&lt;&gt;0,VLOOKUP(E131,'[1]緯度経度&amp;提供可能時間'!$B:$D,3,FALSE),""),"")</f>
        <v>132.381955</v>
      </c>
      <c r="K131" s="14" t="str">
        <f>[1]貼付シート!M133&amp;[1]貼付シート!N133&amp;" "&amp;[1]貼付シート!O133</f>
        <v>1階 受付横</v>
      </c>
      <c r="L131" s="14" t="str">
        <f>IF([1]貼付シート!AI133="","",[1]貼付シート!AI133)</f>
        <v>広島市西部障害者デイサービスセンター</v>
      </c>
      <c r="M131" s="19"/>
      <c r="N131" s="19"/>
      <c r="O131" s="14" t="str">
        <f>IF([1]貼付シート!I133="","",[1]貼付シート!I133)</f>
        <v>広島市手をつなぐ育成会</v>
      </c>
      <c r="P131" s="14" t="str">
        <f>IFERROR(IF(VLOOKUP($E131,'[1]緯度経度&amp;提供可能時間'!$B:$H,4,FALSE)&lt;&gt;0,VLOOKUP($E131,'[1]緯度経度&amp;提供可能時間'!$B:$H,4,FALSE),""),"")</f>
        <v>月火水木金土</v>
      </c>
      <c r="Q131" s="16" t="str">
        <f>IFERROR(IF(VLOOKUP($E131,'[1]緯度経度&amp;提供可能時間'!$B:$H,5,FALSE)&lt;&gt;"",VLOOKUP($E131,'[1]緯度経度&amp;提供可能時間'!$B:$H,5,FALSE),""),"")</f>
        <v>8:30</v>
      </c>
      <c r="R131" s="14" t="str">
        <f>IFERROR(IF(VLOOKUP($E131,'[1]緯度経度&amp;提供可能時間'!$B:$H,6,FALSE)&lt;&gt;"",VLOOKUP($E131,'[1]緯度経度&amp;提供可能時間'!$B:$H,6,FALSE),""),"")</f>
        <v>17:15</v>
      </c>
      <c r="S131" s="17" t="str">
        <f>VLOOKUP(E131,[1]貼付シート!$G:$AE,24,FALSE)&amp;" " &amp;VLOOKUP(E131,[1]貼付シート!$G:$AE,25,FALSE)</f>
        <v>平日：8:30～17:15 土曜：8:30～17:15　／　日曜：×　／　祝日：×</v>
      </c>
      <c r="T131" s="14"/>
      <c r="U131" s="14"/>
      <c r="V131" s="14"/>
    </row>
    <row r="132" spans="1:22" x14ac:dyDescent="0.15">
      <c r="A132" s="12" t="str">
        <f t="shared" si="8"/>
        <v>341002</v>
      </c>
      <c r="B132" s="12">
        <f t="shared" ref="B132:B195" si="10">IF(E132="","",B131+1)</f>
        <v>131</v>
      </c>
      <c r="C132" s="12" t="str">
        <f t="shared" si="9"/>
        <v>広島県</v>
      </c>
      <c r="D132" s="12" t="str">
        <f t="shared" ref="D132:D195" si="11">IF(E132="","","広島市")</f>
        <v>広島市</v>
      </c>
      <c r="E132" s="13" t="str">
        <f>IF([1]貼付シート!G134="","",[1]貼付シート!G134)</f>
        <v>広島市東部障害者デイサービスセンター</v>
      </c>
      <c r="F132" s="14"/>
      <c r="G132" s="14" t="str">
        <f>IF([1]貼付シート!J134="","",[1]貼付シート!J134)</f>
        <v>広島市安芸区船越南3-2-16</v>
      </c>
      <c r="H132" s="19"/>
      <c r="I132" s="15" t="str">
        <f>IFERROR(IF(VLOOKUP(E132,'[1]緯度経度&amp;提供可能時間'!$B:$D,2,FALSE)&lt;&gt;0,VLOOKUP(E132,'[1]緯度経度&amp;提供可能時間'!$B:$D,2,FALSE),""),"")</f>
        <v>34.372159</v>
      </c>
      <c r="J132" s="15" t="str">
        <f>IFERROR(IF(VLOOKUP(E132,'[1]緯度経度&amp;提供可能時間'!$B:$D,3,FALSE)&lt;&gt;0,VLOOKUP(E132,'[1]緯度経度&amp;提供可能時間'!$B:$D,3,FALSE),""),"")</f>
        <v>132.526724</v>
      </c>
      <c r="K132" s="14" t="str">
        <f>[1]貼付シート!M134&amp;[1]貼付シート!N134&amp;" "&amp;[1]貼付シート!O134</f>
        <v>4階 受付</v>
      </c>
      <c r="L132" s="14" t="str">
        <f>IF([1]貼付シート!AI134="","",[1]貼付シート!AI134)</f>
        <v>広島市東部障害者デイサービスセンター</v>
      </c>
      <c r="M132" s="19"/>
      <c r="N132" s="19"/>
      <c r="O132" s="14" t="str">
        <f>IF([1]貼付シート!I134="","",[1]貼付シート!I134)</f>
        <v>広島市手を                  つなぐ育成会</v>
      </c>
      <c r="P132" s="14" t="str">
        <f>IFERROR(IF(VLOOKUP($E132,'[1]緯度経度&amp;提供可能時間'!$B:$H,4,FALSE)&lt;&gt;0,VLOOKUP($E132,'[1]緯度経度&amp;提供可能時間'!$B:$H,4,FALSE),""),"")</f>
        <v>月火水木金土</v>
      </c>
      <c r="Q132" s="16" t="str">
        <f>IFERROR(IF(VLOOKUP($E132,'[1]緯度経度&amp;提供可能時間'!$B:$H,5,FALSE)&lt;&gt;"",VLOOKUP($E132,'[1]緯度経度&amp;提供可能時間'!$B:$H,5,FALSE),""),"")</f>
        <v>8:30</v>
      </c>
      <c r="R132" s="14" t="str">
        <f>IFERROR(IF(VLOOKUP($E132,'[1]緯度経度&amp;提供可能時間'!$B:$H,6,FALSE)&lt;&gt;"",VLOOKUP($E132,'[1]緯度経度&amp;提供可能時間'!$B:$H,6,FALSE),""),"")</f>
        <v>17:15</v>
      </c>
      <c r="S132" s="17" t="str">
        <f>VLOOKUP(E132,[1]貼付シート!$G:$AE,24,FALSE)&amp;" " &amp;VLOOKUP(E132,[1]貼付シート!$G:$AE,25,FALSE)</f>
        <v>平日：8:30～17:15 土曜：8:30～17:15　／　日曜：×　／　祝日：×</v>
      </c>
      <c r="T132" s="14"/>
      <c r="U132" s="14"/>
      <c r="V132" s="14"/>
    </row>
    <row r="133" spans="1:22" x14ac:dyDescent="0.15">
      <c r="A133" s="12" t="str">
        <f t="shared" si="8"/>
        <v>341002</v>
      </c>
      <c r="B133" s="12">
        <f t="shared" si="10"/>
        <v>132</v>
      </c>
      <c r="C133" s="12" t="str">
        <f t="shared" si="9"/>
        <v>広島県</v>
      </c>
      <c r="D133" s="12" t="str">
        <f t="shared" si="11"/>
        <v>広島市</v>
      </c>
      <c r="E133" s="13" t="str">
        <f>IF([1]貼付シート!G135="","",[1]貼付シート!G135)</f>
        <v>広島市皆賀園</v>
      </c>
      <c r="F133" s="14"/>
      <c r="G133" s="14" t="str">
        <f>IF([1]貼付シート!J135="","",[1]貼付シート!J135)</f>
        <v>広島市佐伯区皆賀2-10-11</v>
      </c>
      <c r="H133" s="19"/>
      <c r="I133" s="15" t="str">
        <f>IFERROR(IF(VLOOKUP(E133,'[1]緯度経度&amp;提供可能時間'!$B:$D,2,FALSE)&lt;&gt;0,VLOOKUP(E133,'[1]緯度経度&amp;提供可能時間'!$B:$D,2,FALSE),""),"")</f>
        <v/>
      </c>
      <c r="J133" s="15" t="str">
        <f>IFERROR(IF(VLOOKUP(E133,'[1]緯度経度&amp;提供可能時間'!$B:$D,3,FALSE)&lt;&gt;0,VLOOKUP(E133,'[1]緯度経度&amp;提供可能時間'!$B:$D,3,FALSE),""),"")</f>
        <v/>
      </c>
      <c r="K133" s="14" t="str">
        <f>[1]貼付シート!M135&amp;[1]貼付シート!N135&amp;" "&amp;[1]貼付シート!O135</f>
        <v>1階 受付横</v>
      </c>
      <c r="L133" s="14" t="str">
        <f>IF([1]貼付シート!AI135="","",[1]貼付シート!AI135)</f>
        <v>広島市皆賀園</v>
      </c>
      <c r="M133" s="19"/>
      <c r="N133" s="19"/>
      <c r="O133" s="14" t="str">
        <f>IF([1]貼付シート!I135="","",[1]貼付シート!I135)</f>
        <v>広島市社会福祉事業団</v>
      </c>
      <c r="P133" s="14" t="str">
        <f>IFERROR(IF(VLOOKUP($E133,'[1]緯度経度&amp;提供可能時間'!$B:$H,4,FALSE)&lt;&gt;0,VLOOKUP($E133,'[1]緯度経度&amp;提供可能時間'!$B:$H,4,FALSE),""),"")</f>
        <v/>
      </c>
      <c r="Q133" s="16" t="str">
        <f>IFERROR(IF(VLOOKUP($E133,'[1]緯度経度&amp;提供可能時間'!$B:$H,5,FALSE)&lt;&gt;"",VLOOKUP($E133,'[1]緯度経度&amp;提供可能時間'!$B:$H,5,FALSE),""),"")</f>
        <v/>
      </c>
      <c r="R133" s="14" t="str">
        <f>IFERROR(IF(VLOOKUP($E133,'[1]緯度経度&amp;提供可能時間'!$B:$H,6,FALSE)&lt;&gt;"",VLOOKUP($E133,'[1]緯度経度&amp;提供可能時間'!$B:$H,6,FALSE),""),"")</f>
        <v/>
      </c>
      <c r="S133" s="17" t="str">
        <f>VLOOKUP(E133,[1]貼付シート!$G:$AE,24,FALSE)&amp;" " &amp;VLOOKUP(E133,[1]貼付シート!$G:$AE,25,FALSE)</f>
        <v>平日：8:30～17:16 土曜：8:30～17:16　／　日曜：×　／　祝日：×</v>
      </c>
      <c r="T133" s="14"/>
      <c r="U133" s="14"/>
      <c r="V133" s="14"/>
    </row>
    <row r="134" spans="1:22" x14ac:dyDescent="0.15">
      <c r="A134" s="12" t="str">
        <f t="shared" si="8"/>
        <v>341002</v>
      </c>
      <c r="B134" s="12">
        <f t="shared" si="10"/>
        <v>133</v>
      </c>
      <c r="C134" s="12" t="str">
        <f t="shared" si="9"/>
        <v>広島県</v>
      </c>
      <c r="D134" s="12" t="str">
        <f t="shared" si="11"/>
        <v>広島市</v>
      </c>
      <c r="E134" s="13" t="str">
        <f>IF([1]貼付シート!G136="","",[1]貼付シート!G136)</f>
        <v>広島原爆被爆者療養研究センター 神田山荘</v>
      </c>
      <c r="F134" s="14"/>
      <c r="G134" s="14" t="str">
        <f>IF([1]貼付シート!J136="","",[1]貼付シート!J136)</f>
        <v>広島市東区牛田新町1-16-1</v>
      </c>
      <c r="H134" s="19"/>
      <c r="I134" s="15" t="str">
        <f>IFERROR(IF(VLOOKUP(E134,'[1]緯度経度&amp;提供可能時間'!$B:$D,2,FALSE)&lt;&gt;0,VLOOKUP(E134,'[1]緯度経度&amp;提供可能時間'!$B:$D,2,FALSE),""),"")</f>
        <v>34.419912</v>
      </c>
      <c r="J134" s="15" t="str">
        <f>IFERROR(IF(VLOOKUP(E134,'[1]緯度経度&amp;提供可能時間'!$B:$D,3,FALSE)&lt;&gt;0,VLOOKUP(E134,'[1]緯度経度&amp;提供可能時間'!$B:$D,3,FALSE),""),"")</f>
        <v>132.471986</v>
      </c>
      <c r="K134" s="14" t="str">
        <f>[1]貼付シート!M136&amp;[1]貼付シート!N136&amp;" "&amp;[1]貼付シート!O136</f>
        <v>1階 1階日帰りロビー</v>
      </c>
      <c r="L134" s="14" t="str">
        <f>IF([1]貼付シート!AI136="","",[1]貼付シート!AI136)</f>
        <v>広島市原爆被爆者協議会</v>
      </c>
      <c r="M134" s="19"/>
      <c r="N134" s="19"/>
      <c r="O134" s="14" t="str">
        <f>IF([1]貼付シート!I136="","",[1]貼付シート!I136)</f>
        <v>広島原爆被爆者療養研究センター神田山荘</v>
      </c>
      <c r="P134" s="14" t="str">
        <f>IFERROR(IF(VLOOKUP($E134,'[1]緯度経度&amp;提供可能時間'!$B:$H,4,FALSE)&lt;&gt;0,VLOOKUP($E134,'[1]緯度経度&amp;提供可能時間'!$B:$H,4,FALSE),""),"")</f>
        <v>月火水木金土日</v>
      </c>
      <c r="Q134" s="16" t="str">
        <f>IFERROR(IF(VLOOKUP($E134,'[1]緯度経度&amp;提供可能時間'!$B:$H,5,FALSE)&lt;&gt;"",VLOOKUP($E134,'[1]緯度経度&amp;提供可能時間'!$B:$H,5,FALSE),""),"")</f>
        <v>9:00</v>
      </c>
      <c r="R134" s="14" t="str">
        <f>IFERROR(IF(VLOOKUP($E134,'[1]緯度経度&amp;提供可能時間'!$B:$H,6,FALSE)&lt;&gt;"",VLOOKUP($E134,'[1]緯度経度&amp;提供可能時間'!$B:$H,6,FALSE),""),"")</f>
        <v>20:00</v>
      </c>
      <c r="S134" s="17" t="str">
        <f>VLOOKUP(E134,[1]貼付シート!$G:$AE,24,FALSE)&amp;" " &amp;VLOOKUP(E134,[1]貼付シート!$G:$AE,25,FALSE)</f>
        <v>平日：9:00～20:00 土曜：9:00～20:00　／　日曜：9:00～20:00　／　祝日：9:00～20:00</v>
      </c>
      <c r="T134" s="14"/>
      <c r="U134" s="14"/>
      <c r="V134" s="14"/>
    </row>
    <row r="135" spans="1:22" x14ac:dyDescent="0.15">
      <c r="A135" s="12" t="str">
        <f t="shared" si="8"/>
        <v>341002</v>
      </c>
      <c r="B135" s="12">
        <f t="shared" si="10"/>
        <v>134</v>
      </c>
      <c r="C135" s="12" t="str">
        <f t="shared" si="9"/>
        <v>広島県</v>
      </c>
      <c r="D135" s="12" t="str">
        <f t="shared" si="11"/>
        <v>広島市</v>
      </c>
      <c r="E135" s="13" t="str">
        <f>IF([1]貼付シート!G137="","",[1]貼付シート!G137)</f>
        <v>広島原爆養護ホーム 舟入むつみ園</v>
      </c>
      <c r="F135" s="14"/>
      <c r="G135" s="14" t="str">
        <f>IF([1]貼付シート!J137="","",[1]貼付シート!J137)</f>
        <v>広島市中区舟入幸町14-11</v>
      </c>
      <c r="H135" s="19"/>
      <c r="I135" s="15" t="str">
        <f>IFERROR(IF(VLOOKUP(E135,'[1]緯度経度&amp;提供可能時間'!$B:$D,2,FALSE)&lt;&gt;0,VLOOKUP(E135,'[1]緯度経度&amp;提供可能時間'!$B:$D,2,FALSE),""),"")</f>
        <v>34.385664</v>
      </c>
      <c r="J135" s="15" t="str">
        <f>IFERROR(IF(VLOOKUP(E135,'[1]緯度経度&amp;提供可能時間'!$B:$D,3,FALSE)&lt;&gt;0,VLOOKUP(E135,'[1]緯度経度&amp;提供可能時間'!$B:$D,3,FALSE),""),"")</f>
        <v>132.438900</v>
      </c>
      <c r="K135" s="14" t="str">
        <f>[1]貼付シート!M137&amp;[1]貼付シート!N137&amp;" "&amp;[1]貼付シート!O137</f>
        <v>1階 ロビー</v>
      </c>
      <c r="L135" s="14" t="str">
        <f>IF([1]貼付シート!AI137="","",[1]貼付シート!AI137)</f>
        <v>健康福祉局原爆被害対策部調査課</v>
      </c>
      <c r="M135" s="19"/>
      <c r="N135" s="19"/>
      <c r="O135" s="14" t="str">
        <f>IF([1]貼付シート!I137="","",[1]貼付シート!I137)</f>
        <v>公益財団法人広島原爆被爆者援護事業団</v>
      </c>
      <c r="P135" s="14" t="str">
        <f>IFERROR(IF(VLOOKUP($E135,'[1]緯度経度&amp;提供可能時間'!$B:$H,4,FALSE)&lt;&gt;0,VLOOKUP($E135,'[1]緯度経度&amp;提供可能時間'!$B:$H,4,FALSE),""),"")</f>
        <v>月火水木金</v>
      </c>
      <c r="Q135" s="16" t="str">
        <f>IFERROR(IF(VLOOKUP($E135,'[1]緯度経度&amp;提供可能時間'!$B:$H,5,FALSE)&lt;&gt;"",VLOOKUP($E135,'[1]緯度経度&amp;提供可能時間'!$B:$H,5,FALSE),""),"")</f>
        <v>8:30</v>
      </c>
      <c r="R135" s="14" t="str">
        <f>IFERROR(IF(VLOOKUP($E135,'[1]緯度経度&amp;提供可能時間'!$B:$H,6,FALSE)&lt;&gt;"",VLOOKUP($E135,'[1]緯度経度&amp;提供可能時間'!$B:$H,6,FALSE),""),"")</f>
        <v>17:15</v>
      </c>
      <c r="S135" s="17" t="str">
        <f>VLOOKUP(E135,[1]貼付シート!$G:$AE,24,FALSE)&amp;" " &amp;VLOOKUP(E135,[1]貼付シート!$G:$AE,25,FALSE)</f>
        <v>平日：8:30～17:15 土曜：×　／　日曜：×　／　祝日：×</v>
      </c>
      <c r="T135" s="14"/>
      <c r="U135" s="14"/>
      <c r="V135" s="14"/>
    </row>
    <row r="136" spans="1:22" x14ac:dyDescent="0.15">
      <c r="A136" s="12" t="str">
        <f t="shared" si="8"/>
        <v>341002</v>
      </c>
      <c r="B136" s="12">
        <f t="shared" si="10"/>
        <v>135</v>
      </c>
      <c r="C136" s="12" t="str">
        <f t="shared" si="9"/>
        <v>広島県</v>
      </c>
      <c r="D136" s="12" t="str">
        <f t="shared" si="11"/>
        <v>広島市</v>
      </c>
      <c r="E136" s="13" t="str">
        <f>IF([1]貼付シート!G138="","",[1]貼付シート!G138)</f>
        <v>広島原爆養護ホーム 神田山やすらぎ園</v>
      </c>
      <c r="F136" s="14"/>
      <c r="G136" s="14" t="str">
        <f>IF([1]貼付シート!J138="","",[1]貼付シート!J138)</f>
        <v>広島市東区牛田新町1-18-2</v>
      </c>
      <c r="H136" s="19"/>
      <c r="I136" s="15" t="str">
        <f>IFERROR(IF(VLOOKUP(E136,'[1]緯度経度&amp;提供可能時間'!$B:$D,2,FALSE)&lt;&gt;0,VLOOKUP(E136,'[1]緯度経度&amp;提供可能時間'!$B:$D,2,FALSE),""),"")</f>
        <v>34.418611</v>
      </c>
      <c r="J136" s="15" t="str">
        <f>IFERROR(IF(VLOOKUP(E136,'[1]緯度経度&amp;提供可能時間'!$B:$D,3,FALSE)&lt;&gt;0,VLOOKUP(E136,'[1]緯度経度&amp;提供可能時間'!$B:$D,3,FALSE),""),"")</f>
        <v>132.473091</v>
      </c>
      <c r="K136" s="14" t="str">
        <f>[1]貼付シート!M138&amp;[1]貼付シート!N138&amp;" "&amp;[1]貼付シート!O138</f>
        <v>1階 事務所</v>
      </c>
      <c r="L136" s="14" t="str">
        <f>IF([1]貼付シート!AI138="","",[1]貼付シート!AI138)</f>
        <v>健康福祉局原爆被害対策部調査課</v>
      </c>
      <c r="M136" s="19"/>
      <c r="N136" s="19"/>
      <c r="O136" s="14" t="str">
        <f>IF([1]貼付シート!I138="","",[1]貼付シート!I138)</f>
        <v>公益財団法人広島原爆被爆者援護事業団</v>
      </c>
      <c r="P136" s="14" t="str">
        <f>IFERROR(IF(VLOOKUP($E136,'[1]緯度経度&amp;提供可能時間'!$B:$H,4,FALSE)&lt;&gt;0,VLOOKUP($E136,'[1]緯度経度&amp;提供可能時間'!$B:$H,4,FALSE),""),"")</f>
        <v>月火水木金</v>
      </c>
      <c r="Q136" s="16" t="str">
        <f>IFERROR(IF(VLOOKUP($E136,'[1]緯度経度&amp;提供可能時間'!$B:$H,5,FALSE)&lt;&gt;"",VLOOKUP($E136,'[1]緯度経度&amp;提供可能時間'!$B:$H,5,FALSE),""),"")</f>
        <v>8:30</v>
      </c>
      <c r="R136" s="14" t="str">
        <f>IFERROR(IF(VLOOKUP($E136,'[1]緯度経度&amp;提供可能時間'!$B:$H,6,FALSE)&lt;&gt;"",VLOOKUP($E136,'[1]緯度経度&amp;提供可能時間'!$B:$H,6,FALSE),""),"")</f>
        <v>17:15</v>
      </c>
      <c r="S136" s="17" t="str">
        <f>VLOOKUP(E136,[1]貼付シート!$G:$AE,24,FALSE)&amp;" " &amp;VLOOKUP(E136,[1]貼付シート!$G:$AE,25,FALSE)</f>
        <v>平日：8:30～17:15 土曜：×　／　日曜：×　／　祝日：×</v>
      </c>
      <c r="T136" s="14"/>
      <c r="U136" s="14"/>
      <c r="V136" s="14"/>
    </row>
    <row r="137" spans="1:22" x14ac:dyDescent="0.15">
      <c r="A137" s="12" t="str">
        <f t="shared" si="8"/>
        <v>341002</v>
      </c>
      <c r="B137" s="12">
        <f t="shared" si="10"/>
        <v>136</v>
      </c>
      <c r="C137" s="12" t="str">
        <f t="shared" si="9"/>
        <v>広島県</v>
      </c>
      <c r="D137" s="12" t="str">
        <f t="shared" si="11"/>
        <v>広島市</v>
      </c>
      <c r="E137" s="13" t="str">
        <f>IF([1]貼付シート!G139="","",[1]貼付シート!G139)</f>
        <v>広島原爆養護ホーム 倉掛のぞみ園</v>
      </c>
      <c r="F137" s="14"/>
      <c r="G137" s="14" t="str">
        <f>IF([1]貼付シート!J139="","",[1]貼付シート!J139)</f>
        <v>広島市安佐北区倉掛3-50-1</v>
      </c>
      <c r="H137" s="19"/>
      <c r="I137" s="15" t="str">
        <f>IFERROR(IF(VLOOKUP(E137,'[1]緯度経度&amp;提供可能時間'!$B:$D,2,FALSE)&lt;&gt;0,VLOOKUP(E137,'[1]緯度経度&amp;提供可能時間'!$B:$D,2,FALSE),""),"")</f>
        <v>34.474121</v>
      </c>
      <c r="J137" s="15" t="str">
        <f>IFERROR(IF(VLOOKUP(E137,'[1]緯度経度&amp;提供可能時間'!$B:$D,3,FALSE)&lt;&gt;0,VLOOKUP(E137,'[1]緯度経度&amp;提供可能時間'!$B:$D,3,FALSE),""),"")</f>
        <v>132.532142</v>
      </c>
      <c r="K137" s="14" t="str">
        <f>[1]貼付シート!M139&amp;[1]貼付シート!N139&amp;" "&amp;[1]貼付シート!O139</f>
        <v>1階 ロビー</v>
      </c>
      <c r="L137" s="14" t="str">
        <f>IF([1]貼付シート!AI139="","",[1]貼付シート!AI139)</f>
        <v>健康福祉局原爆被害対策部調査課</v>
      </c>
      <c r="M137" s="19"/>
      <c r="N137" s="19"/>
      <c r="O137" s="14" t="str">
        <f>IF([1]貼付シート!I139="","",[1]貼付シート!I139)</f>
        <v>公益財団法人広島原爆被爆者援護事業団</v>
      </c>
      <c r="P137" s="14" t="str">
        <f>IFERROR(IF(VLOOKUP($E137,'[1]緯度経度&amp;提供可能時間'!$B:$H,4,FALSE)&lt;&gt;0,VLOOKUP($E137,'[1]緯度経度&amp;提供可能時間'!$B:$H,4,FALSE),""),"")</f>
        <v>月火水木金</v>
      </c>
      <c r="Q137" s="16" t="str">
        <f>IFERROR(IF(VLOOKUP($E137,'[1]緯度経度&amp;提供可能時間'!$B:$H,5,FALSE)&lt;&gt;"",VLOOKUP($E137,'[1]緯度経度&amp;提供可能時間'!$B:$H,5,FALSE),""),"")</f>
        <v>8:30</v>
      </c>
      <c r="R137" s="14" t="str">
        <f>IFERROR(IF(VLOOKUP($E137,'[1]緯度経度&amp;提供可能時間'!$B:$H,6,FALSE)&lt;&gt;"",VLOOKUP($E137,'[1]緯度経度&amp;提供可能時間'!$B:$H,6,FALSE),""),"")</f>
        <v>17:15</v>
      </c>
      <c r="S137" s="17" t="str">
        <f>VLOOKUP(E137,[1]貼付シート!$G:$AE,24,FALSE)&amp;" " &amp;VLOOKUP(E137,[1]貼付シート!$G:$AE,25,FALSE)</f>
        <v>平日：8:30～17:15 土曜：×　／　日曜：×　／　祝日：×</v>
      </c>
      <c r="T137" s="14"/>
      <c r="U137" s="14"/>
      <c r="V137" s="14"/>
    </row>
    <row r="138" spans="1:22" x14ac:dyDescent="0.15">
      <c r="A138" s="12" t="str">
        <f t="shared" si="8"/>
        <v>341002</v>
      </c>
      <c r="B138" s="12">
        <f t="shared" si="10"/>
        <v>137</v>
      </c>
      <c r="C138" s="12" t="str">
        <f t="shared" si="9"/>
        <v>広島県</v>
      </c>
      <c r="D138" s="12" t="str">
        <f t="shared" si="11"/>
        <v>広島市</v>
      </c>
      <c r="E138" s="13" t="str">
        <f>IF([1]貼付シート!G140="","",[1]貼付シート!G140)</f>
        <v>富士見町保健所</v>
      </c>
      <c r="F138" s="14"/>
      <c r="G138" s="14" t="str">
        <f>IF([1]貼付シート!J140="","",[1]貼付シート!J140)</f>
        <v>広島市中区富士見町11-27</v>
      </c>
      <c r="H138" s="19"/>
      <c r="I138" s="15" t="str">
        <f>IFERROR(IF(VLOOKUP(E138,'[1]緯度経度&amp;提供可能時間'!$B:$D,2,FALSE)&lt;&gt;0,VLOOKUP(E138,'[1]緯度経度&amp;提供可能時間'!$B:$D,2,FALSE),""),"")</f>
        <v>34.385888</v>
      </c>
      <c r="J138" s="15" t="str">
        <f>IFERROR(IF(VLOOKUP(E138,'[1]緯度経度&amp;提供可能時間'!$B:$D,3,FALSE)&lt;&gt;0,VLOOKUP(E138,'[1]緯度経度&amp;提供可能時間'!$B:$D,3,FALSE),""),"")</f>
        <v>132.461498</v>
      </c>
      <c r="K138" s="14" t="str">
        <f>[1]貼付シート!M140&amp;[1]貼付シート!N140&amp;" "&amp;[1]貼付シート!O140</f>
        <v>1階 ロビー</v>
      </c>
      <c r="L138" s="14" t="str">
        <f>IF([1]貼付シート!AI140="","",[1]貼付シート!AI140)</f>
        <v>健康福祉局環境衛生課</v>
      </c>
      <c r="M138" s="19"/>
      <c r="N138" s="19"/>
      <c r="O138" s="14" t="str">
        <f>IF([1]貼付シート!I140="","",[1]貼付シート!I140)</f>
        <v>広島市</v>
      </c>
      <c r="P138" s="14" t="str">
        <f>IFERROR(IF(VLOOKUP($E138,'[1]緯度経度&amp;提供可能時間'!$B:$H,4,FALSE)&lt;&gt;0,VLOOKUP($E138,'[1]緯度経度&amp;提供可能時間'!$B:$H,4,FALSE),""),"")</f>
        <v>月火水木金</v>
      </c>
      <c r="Q138" s="16" t="str">
        <f>IFERROR(IF(VLOOKUP($E138,'[1]緯度経度&amp;提供可能時間'!$B:$H,5,FALSE)&lt;&gt;"",VLOOKUP($E138,'[1]緯度経度&amp;提供可能時間'!$B:$H,5,FALSE),""),"")</f>
        <v>8:30</v>
      </c>
      <c r="R138" s="14" t="str">
        <f>IFERROR(IF(VLOOKUP($E138,'[1]緯度経度&amp;提供可能時間'!$B:$H,6,FALSE)&lt;&gt;"",VLOOKUP($E138,'[1]緯度経度&amp;提供可能時間'!$B:$H,6,FALSE),""),"")</f>
        <v>17:15</v>
      </c>
      <c r="S138" s="17" t="str">
        <f>VLOOKUP(E138,[1]貼付シート!$G:$AE,24,FALSE)&amp;" " &amp;VLOOKUP(E138,[1]貼付シート!$G:$AE,25,FALSE)</f>
        <v>平日：8:30～17:15 土曜：×　／　日曜：×　／　祝日：×</v>
      </c>
      <c r="T138" s="14"/>
      <c r="U138" s="14"/>
      <c r="V138" s="14"/>
    </row>
    <row r="139" spans="1:22" x14ac:dyDescent="0.15">
      <c r="A139" s="12" t="str">
        <f t="shared" si="8"/>
        <v>341002</v>
      </c>
      <c r="B139" s="12">
        <f t="shared" si="10"/>
        <v>138</v>
      </c>
      <c r="C139" s="12" t="str">
        <f t="shared" si="9"/>
        <v>広島県</v>
      </c>
      <c r="D139" s="12" t="str">
        <f t="shared" si="11"/>
        <v>広島市</v>
      </c>
      <c r="E139" s="13" t="str">
        <f>IF([1]貼付シート!G141="","",[1]貼付シート!G141)</f>
        <v>安芸市民病院</v>
      </c>
      <c r="F139" s="14"/>
      <c r="G139" s="14" t="str">
        <f>IF([1]貼付シート!J141="","",[1]貼付シート!J141)</f>
        <v>広島市安芸区畑賀2-14-1</v>
      </c>
      <c r="H139" s="19"/>
      <c r="I139" s="15" t="str">
        <f>IFERROR(IF(VLOOKUP(E139,'[1]緯度経度&amp;提供可能時間'!$B:$D,2,FALSE)&lt;&gt;0,VLOOKUP(E139,'[1]緯度経度&amp;提供可能時間'!$B:$D,2,FALSE),""),"")</f>
        <v>34.392537</v>
      </c>
      <c r="J139" s="15" t="str">
        <f>IFERROR(IF(VLOOKUP(E139,'[1]緯度経度&amp;提供可能時間'!$B:$D,3,FALSE)&lt;&gt;0,VLOOKUP(E139,'[1]緯度経度&amp;提供可能時間'!$B:$D,3,FALSE),""),"")</f>
        <v>132.552582</v>
      </c>
      <c r="K139" s="14" t="str">
        <f>[1]貼付シート!M141&amp;[1]貼付シート!N141&amp;" "&amp;[1]貼付シート!O141</f>
        <v>外来・緩和ケア棟1階 総合案内</v>
      </c>
      <c r="L139" s="14" t="str">
        <f>IF([1]貼付シート!AI141="","",[1]貼付シート!AI141)</f>
        <v>広島市医師会運営・安芸市民病院事務部総務課</v>
      </c>
      <c r="M139" s="19"/>
      <c r="N139" s="19"/>
      <c r="O139" s="14" t="str">
        <f>IF([1]貼付シート!I141="","",[1]貼付シート!I141)</f>
        <v>(一社)広島市医師会</v>
      </c>
      <c r="P139" s="14" t="str">
        <f>IFERROR(IF(VLOOKUP($E139,'[1]緯度経度&amp;提供可能時間'!$B:$H,4,FALSE)&lt;&gt;0,VLOOKUP($E139,'[1]緯度経度&amp;提供可能時間'!$B:$H,4,FALSE),""),"")</f>
        <v>月火水木金土日</v>
      </c>
      <c r="Q139" s="16">
        <f>IFERROR(IF(VLOOKUP($E139,'[1]緯度経度&amp;提供可能時間'!$B:$H,5,FALSE)&lt;&gt;"",VLOOKUP($E139,'[1]緯度経度&amp;提供可能時間'!$B:$H,5,FALSE),""),"")</f>
        <v>0</v>
      </c>
      <c r="R139" s="14" t="str">
        <f>IFERROR(IF(VLOOKUP($E139,'[1]緯度経度&amp;提供可能時間'!$B:$H,6,FALSE)&lt;&gt;"",VLOOKUP($E139,'[1]緯度経度&amp;提供可能時間'!$B:$H,6,FALSE),""),"")</f>
        <v>24:00</v>
      </c>
      <c r="S139" s="17" t="str">
        <f>VLOOKUP(E139,[1]貼付シート!$G:$AE,24,FALSE)&amp;" " &amp;VLOOKUP(E139,[1]貼付シート!$G:$AE,25,FALSE)</f>
        <v>平日：24時間 土曜：24時間　／　日曜：24時間　／　祝日：24時間</v>
      </c>
      <c r="T139" s="14"/>
      <c r="U139" s="14"/>
      <c r="V139" s="14"/>
    </row>
    <row r="140" spans="1:22" ht="31.5" x14ac:dyDescent="0.15">
      <c r="A140" s="12" t="str">
        <f t="shared" si="8"/>
        <v>341002</v>
      </c>
      <c r="B140" s="12">
        <f t="shared" si="10"/>
        <v>139</v>
      </c>
      <c r="C140" s="12" t="str">
        <f t="shared" si="9"/>
        <v>広島県</v>
      </c>
      <c r="D140" s="12" t="str">
        <f t="shared" si="11"/>
        <v>広島市</v>
      </c>
      <c r="E140" s="13" t="str">
        <f>IF([1]貼付シート!G142="","",[1]貼付シート!G142)</f>
        <v>健康づくりセンター</v>
      </c>
      <c r="F140" s="14"/>
      <c r="G140" s="14" t="str">
        <f>IF([1]貼付シート!J142="","",[1]貼付シート!J142)</f>
        <v>広島市中区千田町3-8-6</v>
      </c>
      <c r="H140" s="19"/>
      <c r="I140" s="15" t="str">
        <f>IFERROR(IF(VLOOKUP(E140,'[1]緯度経度&amp;提供可能時間'!$B:$D,2,FALSE)&lt;&gt;0,VLOOKUP(E140,'[1]緯度経度&amp;提供可能時間'!$B:$D,2,FALSE),""),"")</f>
        <v>34.376268</v>
      </c>
      <c r="J140" s="15" t="str">
        <f>IFERROR(IF(VLOOKUP(E140,'[1]緯度経度&amp;提供可能時間'!$B:$D,3,FALSE)&lt;&gt;0,VLOOKUP(E140,'[1]緯度経度&amp;提供可能時間'!$B:$D,3,FALSE),""),"")</f>
        <v>132.457400</v>
      </c>
      <c r="K140" s="14" t="str">
        <f>[1]貼付シート!M142&amp;[1]貼付シート!N142&amp;" "&amp;[1]貼付シート!O142</f>
        <v>5階 健康科学館エントランス</v>
      </c>
      <c r="L140" s="14" t="str">
        <f>IF([1]貼付シート!AI142="","",[1]貼付シート!AI142)</f>
        <v>健康福祉局健康推進課</v>
      </c>
      <c r="M140" s="19"/>
      <c r="N140" s="19"/>
      <c r="O140" s="14" t="str">
        <f>IF([1]貼付シート!I142="","",[1]貼付シート!I142)</f>
        <v>(公財)広島原爆障害対策協議会</v>
      </c>
      <c r="P140" s="14" t="str">
        <f>IFERROR(IF(VLOOKUP($E140,'[1]緯度経度&amp;提供可能時間'!$B:$H,4,FALSE)&lt;&gt;0,VLOOKUP($E140,'[1]緯度経度&amp;提供可能時間'!$B:$H,4,FALSE),""),"")</f>
        <v>火水木金土日</v>
      </c>
      <c r="Q140" s="16" t="str">
        <f>IFERROR(IF(VLOOKUP($E140,'[1]緯度経度&amp;提供可能時間'!$B:$H,5,FALSE)&lt;&gt;"",VLOOKUP($E140,'[1]緯度経度&amp;提供可能時間'!$B:$H,5,FALSE),""),"")</f>
        <v>8:30</v>
      </c>
      <c r="R140" s="14" t="str">
        <f>IFERROR(IF(VLOOKUP($E140,'[1]緯度経度&amp;提供可能時間'!$B:$H,6,FALSE)&lt;&gt;"",VLOOKUP($E140,'[1]緯度経度&amp;提供可能時間'!$B:$H,6,FALSE),""),"")</f>
        <v>17:15</v>
      </c>
      <c r="S140" s="17" t="str">
        <f>VLOOKUP(E140,[1]貼付シート!$G:$AE,24,FALSE)&amp;" " &amp;VLOOKUP(E140,[1]貼付シート!$G:$AE,25,FALSE)</f>
        <v>平日：9:00～17:00（月曜日、祝日の翌日を除く。） 土曜：9:00～17:00　／　日曜：9:00～17:00　／　祝日：9:00～17:00</v>
      </c>
      <c r="T140" s="14"/>
      <c r="U140" s="14"/>
      <c r="V140" s="14"/>
    </row>
    <row r="141" spans="1:22" ht="31.5" x14ac:dyDescent="0.15">
      <c r="A141" s="12" t="str">
        <f t="shared" si="8"/>
        <v>341002</v>
      </c>
      <c r="B141" s="12">
        <f t="shared" si="10"/>
        <v>140</v>
      </c>
      <c r="C141" s="12" t="str">
        <f t="shared" si="9"/>
        <v>広島県</v>
      </c>
      <c r="D141" s="12" t="str">
        <f t="shared" si="11"/>
        <v>広島市</v>
      </c>
      <c r="E141" s="13" t="str">
        <f>IF([1]貼付シート!G143="","",[1]貼付シート!G143)</f>
        <v>西風館</v>
      </c>
      <c r="F141" s="14"/>
      <c r="G141" s="14" t="str">
        <f>IF([1]貼付シート!J143="","",[1]貼付シート!J143)</f>
        <v>広島市安佐南区伴西2-7-1</v>
      </c>
      <c r="H141" s="19"/>
      <c r="I141" s="15">
        <f>IFERROR(IF(VLOOKUP(E141,'[1]緯度経度&amp;提供可能時間'!$B:$D,2,FALSE)&lt;&gt;0,VLOOKUP(E141,'[1]緯度経度&amp;提供可能時間'!$B:$D,2,FALSE),""),"")</f>
        <v>34.470774599999999</v>
      </c>
      <c r="J141" s="15">
        <f>IFERROR(IF(VLOOKUP(E141,'[1]緯度経度&amp;提供可能時間'!$B:$D,3,FALSE)&lt;&gt;0,VLOOKUP(E141,'[1]緯度経度&amp;提供可能時間'!$B:$D,3,FALSE),""),"")</f>
        <v>132.38422800000001</v>
      </c>
      <c r="K141" s="14" t="str">
        <f>[1]貼付シート!M143&amp;[1]貼付シート!N143&amp;" "&amp;[1]貼付シート!O143</f>
        <v>1階 管理事務所</v>
      </c>
      <c r="L141" s="14" t="str">
        <f>IF([1]貼付シート!AI143="","",[1]貼付シート!AI143)</f>
        <v>健康福祉局環境衛生課</v>
      </c>
      <c r="M141" s="19"/>
      <c r="N141" s="19"/>
      <c r="O141" s="14" t="str">
        <f>IF([1]貼付シート!I143="","",[1]貼付シート!I143)</f>
        <v>まごころサービスグループ（合人社計画研究所・日本斎苑）</v>
      </c>
      <c r="P141" s="14" t="s">
        <v>10</v>
      </c>
      <c r="Q141" s="16" t="str">
        <f>IFERROR(IF(VLOOKUP($E141,'[1]緯度経度&amp;提供可能時間'!$B:$H,5,FALSE)&lt;&gt;"",VLOOKUP($E141,'[1]緯度経度&amp;提供可能時間'!$B:$H,5,FALSE),""),"")</f>
        <v>9:30</v>
      </c>
      <c r="R141" s="14" t="str">
        <f>IFERROR(IF(VLOOKUP($E141,'[1]緯度経度&amp;提供可能時間'!$B:$H,6,FALSE)&lt;&gt;"",VLOOKUP($E141,'[1]緯度経度&amp;提供可能時間'!$B:$H,6,FALSE),""),"")</f>
        <v>16:00</v>
      </c>
      <c r="S141" s="17" t="str">
        <f>VLOOKUP(E141,[1]貼付シート!$G:$AE,24,FALSE)&amp;" " &amp;VLOOKUP(E141,[1]貼付シート!$G:$AE,25,FALSE)</f>
        <v>平日：9:30～16:00（1/1・2、秋分の日を除く。） 土曜：9:30～16:00（1/1・2、秋分の日を除く。）　／　日曜：9:30～16:00（1/1・2、秋分の日を除く。）　／　祝日：9:30～16:00（1/1・2、秋分の日を除く。）</v>
      </c>
      <c r="T141" s="14"/>
      <c r="U141" s="14"/>
      <c r="V141" s="14"/>
    </row>
    <row r="142" spans="1:22" ht="31.5" x14ac:dyDescent="0.15">
      <c r="A142" s="12" t="str">
        <f t="shared" si="8"/>
        <v>341002</v>
      </c>
      <c r="B142" s="12">
        <f t="shared" si="10"/>
        <v>141</v>
      </c>
      <c r="C142" s="12" t="str">
        <f t="shared" si="9"/>
        <v>広島県</v>
      </c>
      <c r="D142" s="12" t="str">
        <f t="shared" si="11"/>
        <v>広島市</v>
      </c>
      <c r="E142" s="13" t="str">
        <f>IF([1]貼付シート!G144="","",[1]貼付シート!G144)</f>
        <v>五日市火葬場</v>
      </c>
      <c r="F142" s="14"/>
      <c r="G142" s="14" t="str">
        <f>IF([1]貼付シート!J144="","",[1]貼付シート!J144)</f>
        <v>広島市佐伯区五日市町大字保井田字稗畑350-134</v>
      </c>
      <c r="H142" s="19"/>
      <c r="I142" s="15" t="str">
        <f>IFERROR(IF(VLOOKUP(E142,'[1]緯度経度&amp;提供可能時間'!$B:$D,2,FALSE)&lt;&gt;0,VLOOKUP(E142,'[1]緯度経度&amp;提供可能時間'!$B:$D,2,FALSE),""),"")</f>
        <v>34.400090</v>
      </c>
      <c r="J142" s="15" t="str">
        <f>IFERROR(IF(VLOOKUP(E142,'[1]緯度経度&amp;提供可能時間'!$B:$D,3,FALSE)&lt;&gt;0,VLOOKUP(E142,'[1]緯度経度&amp;提供可能時間'!$B:$D,3,FALSE),""),"")</f>
        <v>132.335503</v>
      </c>
      <c r="K142" s="14" t="str">
        <f>[1]貼付シート!M144&amp;[1]貼付シート!N144&amp;" "&amp;[1]貼付シート!O144</f>
        <v>1階 管理事務所</v>
      </c>
      <c r="L142" s="14" t="str">
        <f>IF([1]貼付シート!AI144="","",[1]貼付シート!AI144)</f>
        <v>健康福祉局環境衛生課</v>
      </c>
      <c r="M142" s="19"/>
      <c r="N142" s="19"/>
      <c r="O142" s="14" t="str">
        <f>IF([1]貼付シート!I144="","",[1]貼付シート!I144)</f>
        <v>まごころサービスグループ（合人社計画研究所・日本斎苑）</v>
      </c>
      <c r="P142" s="14" t="str">
        <f>IFERROR(IF(VLOOKUP($E142,'[1]緯度経度&amp;提供可能時間'!$B:$H,4,FALSE)&lt;&gt;0,VLOOKUP($E142,'[1]緯度経度&amp;提供可能時間'!$B:$H,4,FALSE),""),"")</f>
        <v>月火水木金土日</v>
      </c>
      <c r="Q142" s="16" t="str">
        <f>IFERROR(IF(VLOOKUP($E142,'[1]緯度経度&amp;提供可能時間'!$B:$H,5,FALSE)&lt;&gt;"",VLOOKUP($E142,'[1]緯度経度&amp;提供可能時間'!$B:$H,5,FALSE),""),"")</f>
        <v>9:30</v>
      </c>
      <c r="R142" s="14" t="str">
        <f>IFERROR(IF(VLOOKUP($E142,'[1]緯度経度&amp;提供可能時間'!$B:$H,6,FALSE)&lt;&gt;"",VLOOKUP($E142,'[1]緯度経度&amp;提供可能時間'!$B:$H,6,FALSE),""),"")</f>
        <v>16:00</v>
      </c>
      <c r="S142" s="17" t="str">
        <f>VLOOKUP(E142,[1]貼付シート!$G:$AE,24,FALSE)&amp;" " &amp;VLOOKUP(E142,[1]貼付シート!$G:$AE,25,FALSE)</f>
        <v>平日：9:30～16:00（1/1・2、秋分の日を除く。） 土曜：9:30～16:00（1/1・2、秋分の日を除く。）　／　日曜：9:30～16:00（1/1・2、秋分の日を除く。）　／　祝日：9:30～16:00（1/1・2、秋分の日を除く。）</v>
      </c>
      <c r="T142" s="14"/>
      <c r="U142" s="14"/>
      <c r="V142" s="14"/>
    </row>
    <row r="143" spans="1:22" ht="31.5" x14ac:dyDescent="0.15">
      <c r="A143" s="12" t="str">
        <f t="shared" si="8"/>
        <v>341002</v>
      </c>
      <c r="B143" s="12">
        <f t="shared" si="10"/>
        <v>142</v>
      </c>
      <c r="C143" s="12" t="str">
        <f t="shared" si="9"/>
        <v>広島県</v>
      </c>
      <c r="D143" s="12" t="str">
        <f t="shared" si="11"/>
        <v>広島市</v>
      </c>
      <c r="E143" s="13" t="str">
        <f>IF([1]貼付シート!G145="","",[1]貼付シート!G145)</f>
        <v>永安館</v>
      </c>
      <c r="F143" s="14"/>
      <c r="G143" s="14" t="str">
        <f>IF([1]貼付シート!J145="","",[1]貼付シート!J145)</f>
        <v>広島市東区矢賀町官有無番地</v>
      </c>
      <c r="H143" s="19"/>
      <c r="I143" s="15" t="str">
        <f>IFERROR(IF(VLOOKUP(E143,'[1]緯度経度&amp;提供可能時間'!$B:$D,2,FALSE)&lt;&gt;0,VLOOKUP(E143,'[1]緯度経度&amp;提供可能時間'!$B:$D,2,FALSE),""),"")</f>
        <v>34.403341</v>
      </c>
      <c r="J143" s="15" t="str">
        <f>IFERROR(IF(VLOOKUP(E143,'[1]緯度経度&amp;提供可能時間'!$B:$D,3,FALSE)&lt;&gt;0,VLOOKUP(E143,'[1]緯度経度&amp;提供可能時間'!$B:$D,3,FALSE),""),"")</f>
        <v>132.492498</v>
      </c>
      <c r="K143" s="14" t="str">
        <f>[1]貼付シート!M145&amp;[1]貼付シート!N145&amp;" "&amp;[1]貼付シート!O145</f>
        <v>1階 管理事務所</v>
      </c>
      <c r="L143" s="14" t="str">
        <f>IF([1]貼付シート!AI145="","",[1]貼付シート!AI145)</f>
        <v>健康福祉局環境衛生課</v>
      </c>
      <c r="M143" s="19"/>
      <c r="N143" s="19"/>
      <c r="O143" s="14" t="str">
        <f>IF([1]貼付シート!I145="","",[1]貼付シート!I145)</f>
        <v>まごころサービスグループ（合人社計画研究所・日本斎苑）</v>
      </c>
      <c r="P143" s="14" t="str">
        <f>IFERROR(IF(VLOOKUP($E143,'[1]緯度経度&amp;提供可能時間'!$B:$H,4,FALSE)&lt;&gt;0,VLOOKUP($E143,'[1]緯度経度&amp;提供可能時間'!$B:$H,4,FALSE),""),"")</f>
        <v>月火水木金土日</v>
      </c>
      <c r="Q143" s="16" t="str">
        <f>IFERROR(IF(VLOOKUP($E143,'[1]緯度経度&amp;提供可能時間'!$B:$H,5,FALSE)&lt;&gt;"",VLOOKUP($E143,'[1]緯度経度&amp;提供可能時間'!$B:$H,5,FALSE),""),"")</f>
        <v>9:30</v>
      </c>
      <c r="R143" s="14" t="str">
        <f>IFERROR(IF(VLOOKUP($E143,'[1]緯度経度&amp;提供可能時間'!$B:$H,6,FALSE)&lt;&gt;"",VLOOKUP($E143,'[1]緯度経度&amp;提供可能時間'!$B:$H,6,FALSE),""),"")</f>
        <v>16:00</v>
      </c>
      <c r="S143" s="17" t="str">
        <f>VLOOKUP(E143,[1]貼付シート!$G:$AE,24,FALSE)&amp;" " &amp;VLOOKUP(E143,[1]貼付シート!$G:$AE,25,FALSE)</f>
        <v>平日：9:30～16:00（1/1・2、秋分の日を除く。） 土曜：9:30～16:00（1/1・2、秋分の日を除く。）　／　日曜：9:30～16:00（1/1・2、秋分の日を除く。）　／　祝日：9:30～16:00（1/1・2、秋分の日を除く。）</v>
      </c>
      <c r="T143" s="14"/>
      <c r="U143" s="14"/>
      <c r="V143" s="14"/>
    </row>
    <row r="144" spans="1:22" x14ac:dyDescent="0.15">
      <c r="A144" s="12" t="str">
        <f t="shared" si="8"/>
        <v>341002</v>
      </c>
      <c r="B144" s="12">
        <f t="shared" si="10"/>
        <v>143</v>
      </c>
      <c r="C144" s="12" t="str">
        <f t="shared" si="9"/>
        <v>広島県</v>
      </c>
      <c r="D144" s="12" t="str">
        <f t="shared" si="11"/>
        <v>広島市</v>
      </c>
      <c r="E144" s="13" t="str">
        <f>IF([1]貼付シート!G146="","",[1]貼付シート!G146)</f>
        <v>広島市民病院</v>
      </c>
      <c r="F144" s="14"/>
      <c r="G144" s="14" t="str">
        <f>IF([1]貼付シート!J146="","",[1]貼付シート!J146)</f>
        <v>広島市中区基町7-33</v>
      </c>
      <c r="H144" s="19"/>
      <c r="I144" s="15" t="str">
        <f>IFERROR(IF(VLOOKUP(E144,'[1]緯度経度&amp;提供可能時間'!$B:$D,2,FALSE)&lt;&gt;0,VLOOKUP(E144,'[1]緯度経度&amp;提供可能時間'!$B:$D,2,FALSE),""),"")</f>
        <v>34.397777</v>
      </c>
      <c r="J144" s="15" t="str">
        <f>IFERROR(IF(VLOOKUP(E144,'[1]緯度経度&amp;提供可能時間'!$B:$D,3,FALSE)&lt;&gt;0,VLOOKUP(E144,'[1]緯度経度&amp;提供可能時間'!$B:$D,3,FALSE),""),"")</f>
        <v>132.459922</v>
      </c>
      <c r="K144" s="14" t="str">
        <f>[1]貼付シート!M146&amp;[1]貼付シート!N146&amp;" "&amp;[1]貼付シート!O146</f>
        <v>東棟 1階 外来専用エレベーター前</v>
      </c>
      <c r="L144" s="14" t="str">
        <f>IF([1]貼付シート!AI146="","",[1]貼付シート!AI146)</f>
        <v>地方独立行政法人広島市立病院機構広島市立広島市民病院事務室総務課</v>
      </c>
      <c r="M144" s="19"/>
      <c r="N144" s="19"/>
      <c r="O144" s="14" t="str">
        <f>IF([1]貼付シート!I146="","",[1]貼付シート!I146)</f>
        <v>地方独立行政法人　　　広島市立病院機構</v>
      </c>
      <c r="P144" s="14" t="str">
        <f>IFERROR(IF(VLOOKUP($E144,'[1]緯度経度&amp;提供可能時間'!$B:$H,4,FALSE)&lt;&gt;0,VLOOKUP($E144,'[1]緯度経度&amp;提供可能時間'!$B:$H,4,FALSE),""),"")</f>
        <v>月火水木金土日</v>
      </c>
      <c r="Q144" s="16">
        <f>IFERROR(IF(VLOOKUP($E144,'[1]緯度経度&amp;提供可能時間'!$B:$H,5,FALSE)&lt;&gt;"",VLOOKUP($E144,'[1]緯度経度&amp;提供可能時間'!$B:$H,5,FALSE),""),"")</f>
        <v>0</v>
      </c>
      <c r="R144" s="14" t="str">
        <f>IFERROR(IF(VLOOKUP($E144,'[1]緯度経度&amp;提供可能時間'!$B:$H,6,FALSE)&lt;&gt;"",VLOOKUP($E144,'[1]緯度経度&amp;提供可能時間'!$B:$H,6,FALSE),""),"")</f>
        <v>24:00</v>
      </c>
      <c r="S144" s="17" t="str">
        <f>VLOOKUP(E144,[1]貼付シート!$G:$AE,24,FALSE)&amp;" " &amp;VLOOKUP(E144,[1]貼付シート!$G:$AE,25,FALSE)</f>
        <v>平日：24時間 土曜：24時間　／　日曜：24時間　／　祝日：24時間</v>
      </c>
      <c r="T144" s="14"/>
      <c r="U144" s="14"/>
      <c r="V144" s="14"/>
    </row>
    <row r="145" spans="1:22" x14ac:dyDescent="0.15">
      <c r="A145" s="12" t="str">
        <f t="shared" si="8"/>
        <v>341002</v>
      </c>
      <c r="B145" s="12">
        <f t="shared" si="10"/>
        <v>144</v>
      </c>
      <c r="C145" s="12" t="str">
        <f t="shared" si="9"/>
        <v>広島県</v>
      </c>
      <c r="D145" s="12" t="str">
        <f t="shared" si="11"/>
        <v>広島市</v>
      </c>
      <c r="E145" s="13" t="str">
        <f>IF([1]貼付シート!G147="","",[1]貼付シート!G147)</f>
        <v>舟入市民病院</v>
      </c>
      <c r="F145" s="14"/>
      <c r="G145" s="14" t="str">
        <f>IF([1]貼付シート!J147="","",[1]貼付シート!J147)</f>
        <v>広島市中区舟入幸町14-11</v>
      </c>
      <c r="H145" s="19"/>
      <c r="I145" s="15" t="str">
        <f>IFERROR(IF(VLOOKUP(E145,'[1]緯度経度&amp;提供可能時間'!$B:$D,2,FALSE)&lt;&gt;0,VLOOKUP(E145,'[1]緯度経度&amp;提供可能時間'!$B:$D,2,FALSE),""),"")</f>
        <v>34.386029</v>
      </c>
      <c r="J145" s="15" t="str">
        <f>IFERROR(IF(VLOOKUP(E145,'[1]緯度経度&amp;提供可能時間'!$B:$D,3,FALSE)&lt;&gt;0,VLOOKUP(E145,'[1]緯度経度&amp;提供可能時間'!$B:$D,3,FALSE),""),"")</f>
        <v>132.439782</v>
      </c>
      <c r="K145" s="14" t="str">
        <f>[1]貼付シート!M147&amp;[1]貼付シート!N147&amp;" "&amp;[1]貼付シート!O147</f>
        <v>1階 待合</v>
      </c>
      <c r="L145" s="14" t="str">
        <f>IF([1]貼付シート!AI147="","",[1]貼付シート!AI147)</f>
        <v>地方独立行政法人広島市立病院機構広島市立舟入市民病院事務室</v>
      </c>
      <c r="M145" s="19"/>
      <c r="N145" s="19"/>
      <c r="O145" s="14" t="str">
        <f>IF([1]貼付シート!I147="","",[1]貼付シート!I147)</f>
        <v>地方独立行政法人
広島市立病院機構</v>
      </c>
      <c r="P145" s="14" t="str">
        <f>IFERROR(IF(VLOOKUP($E145,'[1]緯度経度&amp;提供可能時間'!$B:$H,4,FALSE)&lt;&gt;0,VLOOKUP($E145,'[1]緯度経度&amp;提供可能時間'!$B:$H,4,FALSE),""),"")</f>
        <v>月火水木金土日</v>
      </c>
      <c r="Q145" s="16">
        <f>IFERROR(IF(VLOOKUP($E145,'[1]緯度経度&amp;提供可能時間'!$B:$H,5,FALSE)&lt;&gt;"",VLOOKUP($E145,'[1]緯度経度&amp;提供可能時間'!$B:$H,5,FALSE),""),"")</f>
        <v>0</v>
      </c>
      <c r="R145" s="14" t="str">
        <f>IFERROR(IF(VLOOKUP($E145,'[1]緯度経度&amp;提供可能時間'!$B:$H,6,FALSE)&lt;&gt;"",VLOOKUP($E145,'[1]緯度経度&amp;提供可能時間'!$B:$H,6,FALSE),""),"")</f>
        <v>24:00</v>
      </c>
      <c r="S145" s="17" t="str">
        <f>VLOOKUP(E145,[1]貼付シート!$G:$AE,24,FALSE)&amp;" " &amp;VLOOKUP(E145,[1]貼付シート!$G:$AE,25,FALSE)</f>
        <v>平日：24時間 土曜：24時間　／　日曜：24時間　／　祝日：24時間</v>
      </c>
      <c r="T145" s="14"/>
      <c r="U145" s="14"/>
      <c r="V145" s="14"/>
    </row>
    <row r="146" spans="1:22" x14ac:dyDescent="0.15">
      <c r="A146" s="12" t="str">
        <f t="shared" si="8"/>
        <v>341002</v>
      </c>
      <c r="B146" s="12">
        <f t="shared" si="10"/>
        <v>145</v>
      </c>
      <c r="C146" s="12" t="str">
        <f t="shared" si="9"/>
        <v>広島県</v>
      </c>
      <c r="D146" s="12" t="str">
        <f t="shared" si="11"/>
        <v>広島市</v>
      </c>
      <c r="E146" s="13" t="str">
        <f>IF([1]貼付シート!G148="","",[1]貼付シート!G148)</f>
        <v>リハビリテーション病院</v>
      </c>
      <c r="F146" s="14"/>
      <c r="G146" s="14" t="str">
        <f>IF([1]貼付シート!J148="","",[1]貼付シート!J148)</f>
        <v>広島市安佐南区伴南1-39-1</v>
      </c>
      <c r="H146" s="19"/>
      <c r="I146" s="15" t="str">
        <f>IFERROR(IF(VLOOKUP(E146,'[1]緯度経度&amp;提供可能時間'!$B:$D,2,FALSE)&lt;&gt;0,VLOOKUP(E146,'[1]緯度経度&amp;提供可能時間'!$B:$D,2,FALSE),""),"")</f>
        <v>34.449352</v>
      </c>
      <c r="J146" s="15" t="str">
        <f>IFERROR(IF(VLOOKUP(E146,'[1]緯度経度&amp;提供可能時間'!$B:$D,3,FALSE)&lt;&gt;0,VLOOKUP(E146,'[1]緯度経度&amp;提供可能時間'!$B:$D,3,FALSE),""),"")</f>
        <v>132.383484</v>
      </c>
      <c r="K146" s="14" t="str">
        <f>[1]貼付シート!M148&amp;[1]貼付シート!N148&amp;" "&amp;[1]貼付シート!O148</f>
        <v>1階 外来</v>
      </c>
      <c r="L146" s="14" t="str">
        <f>IF([1]貼付シート!AI148="","",[1]貼付シート!AI148)</f>
        <v>地方独立行政法人広島市立病院機構広島市立リハビリテーション病院事務室</v>
      </c>
      <c r="M146" s="19"/>
      <c r="N146" s="19"/>
      <c r="O146" s="14" t="str">
        <f>IF([1]貼付シート!I148="","",[1]貼付シート!I148)</f>
        <v>地方独立行政法人　　　広島市立病院機構</v>
      </c>
      <c r="P146" s="14" t="str">
        <f>IFERROR(IF(VLOOKUP($E146,'[1]緯度経度&amp;提供可能時間'!$B:$H,4,FALSE)&lt;&gt;0,VLOOKUP($E146,'[1]緯度経度&amp;提供可能時間'!$B:$H,4,FALSE),""),"")</f>
        <v>月火水木金土日</v>
      </c>
      <c r="Q146" s="16">
        <f>IFERROR(IF(VLOOKUP($E146,'[1]緯度経度&amp;提供可能時間'!$B:$H,5,FALSE)&lt;&gt;"",VLOOKUP($E146,'[1]緯度経度&amp;提供可能時間'!$B:$H,5,FALSE),""),"")</f>
        <v>0</v>
      </c>
      <c r="R146" s="14" t="str">
        <f>IFERROR(IF(VLOOKUP($E146,'[1]緯度経度&amp;提供可能時間'!$B:$H,6,FALSE)&lt;&gt;"",VLOOKUP($E146,'[1]緯度経度&amp;提供可能時間'!$B:$H,6,FALSE),""),"")</f>
        <v>24:00</v>
      </c>
      <c r="S146" s="17" t="str">
        <f>VLOOKUP(E146,[1]貼付シート!$G:$AE,24,FALSE)&amp;" " &amp;VLOOKUP(E146,[1]貼付シート!$G:$AE,25,FALSE)</f>
        <v>平日：24時間 土曜：24時間　／　日曜：24時間　／　祝日：24時間</v>
      </c>
      <c r="T146" s="14"/>
      <c r="U146" s="14"/>
      <c r="V146" s="14"/>
    </row>
    <row r="147" spans="1:22" x14ac:dyDescent="0.15">
      <c r="A147" s="12" t="str">
        <f t="shared" si="8"/>
        <v>341002</v>
      </c>
      <c r="B147" s="12">
        <f t="shared" si="10"/>
        <v>146</v>
      </c>
      <c r="C147" s="12" t="str">
        <f t="shared" si="9"/>
        <v>広島県</v>
      </c>
      <c r="D147" s="12" t="str">
        <f t="shared" si="11"/>
        <v>広島市</v>
      </c>
      <c r="E147" s="13" t="str">
        <f>IF([1]貼付シート!G149="","",[1]貼付シート!G149)</f>
        <v>北部医療センター安佐市民病院</v>
      </c>
      <c r="F147" s="14"/>
      <c r="G147" s="14" t="str">
        <f>IF([1]貼付シート!J149="","",[1]貼付シート!J149)</f>
        <v>広島市安佐北区亀山南1-2-1</v>
      </c>
      <c r="H147" s="19"/>
      <c r="I147" s="15" t="str">
        <f>IFERROR(IF(VLOOKUP(E147,'[1]緯度経度&amp;提供可能時間'!$B:$D,2,FALSE)&lt;&gt;0,VLOOKUP(E147,'[1]緯度経度&amp;提供可能時間'!$B:$D,2,FALSE),""),"")</f>
        <v/>
      </c>
      <c r="J147" s="15" t="str">
        <f>IFERROR(IF(VLOOKUP(E147,'[1]緯度経度&amp;提供可能時間'!$B:$D,3,FALSE)&lt;&gt;0,VLOOKUP(E147,'[1]緯度経度&amp;提供可能時間'!$B:$D,3,FALSE),""),"")</f>
        <v/>
      </c>
      <c r="K147" s="14" t="str">
        <f>[1]貼付シート!M149&amp;[1]貼付シート!N149&amp;" "&amp;[1]貼付シート!O149</f>
        <v>1階 1階やすらぎ広場</v>
      </c>
      <c r="L147" s="14" t="str">
        <f>IF([1]貼付シート!AI149="","",[1]貼付シート!AI149)</f>
        <v>地方独立行政法人広島市立病院機構
広島市立北部医療センター安佐市民病院</v>
      </c>
      <c r="M147" s="19"/>
      <c r="N147" s="19"/>
      <c r="O147" s="14" t="str">
        <f>IF([1]貼付シート!I149="","",[1]貼付シート!I149)</f>
        <v>地方独立行政法人　　　広島市立病院機構</v>
      </c>
      <c r="P147" s="14" t="str">
        <f>IFERROR(IF(VLOOKUP($E147,'[1]緯度経度&amp;提供可能時間'!$B:$H,4,FALSE)&lt;&gt;0,VLOOKUP($E147,'[1]緯度経度&amp;提供可能時間'!$B:$H,4,FALSE),""),"")</f>
        <v/>
      </c>
      <c r="Q147" s="16" t="str">
        <f>IFERROR(IF(VLOOKUP($E147,'[1]緯度経度&amp;提供可能時間'!$B:$H,5,FALSE)&lt;&gt;"",VLOOKUP($E147,'[1]緯度経度&amp;提供可能時間'!$B:$H,5,FALSE),""),"")</f>
        <v/>
      </c>
      <c r="R147" s="14" t="str">
        <f>IFERROR(IF(VLOOKUP($E147,'[1]緯度経度&amp;提供可能時間'!$B:$H,6,FALSE)&lt;&gt;"",VLOOKUP($E147,'[1]緯度経度&amp;提供可能時間'!$B:$H,6,FALSE),""),"")</f>
        <v/>
      </c>
      <c r="S147" s="17" t="str">
        <f>VLOOKUP(E147,[1]貼付シート!$G:$AE,24,FALSE)&amp;" " &amp;VLOOKUP(E147,[1]貼付シート!$G:$AE,25,FALSE)</f>
        <v>平日：24時間 土曜：24時間　／　日曜：24時間　／　祝日：24時間</v>
      </c>
      <c r="T147" s="14"/>
      <c r="U147" s="14"/>
      <c r="V147" s="14"/>
    </row>
    <row r="148" spans="1:22" ht="47.25" x14ac:dyDescent="0.15">
      <c r="A148" s="12" t="str">
        <f t="shared" si="8"/>
        <v>341002</v>
      </c>
      <c r="B148" s="12">
        <f t="shared" si="10"/>
        <v>147</v>
      </c>
      <c r="C148" s="12" t="str">
        <f t="shared" si="9"/>
        <v>広島県</v>
      </c>
      <c r="D148" s="12" t="str">
        <f t="shared" si="11"/>
        <v>広島市</v>
      </c>
      <c r="E148" s="13" t="str">
        <f>IF([1]貼付シート!G150="","",[1]貼付シート!G150)</f>
        <v xml:space="preserve">基町保育園 </v>
      </c>
      <c r="F148" s="14"/>
      <c r="G148" s="14" t="str">
        <f>IF([1]貼付シート!J150="","",[1]貼付シート!J150)</f>
        <v>広島市中区基町20-5</v>
      </c>
      <c r="H148" s="19"/>
      <c r="I148" s="15" t="str">
        <f>IFERROR(IF(VLOOKUP(E148,'[1]緯度経度&amp;提供可能時間'!$B:$D,2,FALSE)&lt;&gt;0,VLOOKUP(E148,'[1]緯度経度&amp;提供可能時間'!$B:$D,2,FALSE),""),"")</f>
        <v>34.402315</v>
      </c>
      <c r="J148" s="15" t="str">
        <f>IFERROR(IF(VLOOKUP(E148,'[1]緯度経度&amp;提供可能時間'!$B:$D,3,FALSE)&lt;&gt;0,VLOOKUP(E148,'[1]緯度経度&amp;提供可能時間'!$B:$D,3,FALSE),""),"")</f>
        <v>132.455968</v>
      </c>
      <c r="K148" s="14" t="str">
        <f>[1]貼付シート!M150&amp;[1]貼付シート!N150&amp;" "&amp;[1]貼付シート!O150</f>
        <v>1階 事務室</v>
      </c>
      <c r="L148" s="14" t="str">
        <f>IF([1]貼付シート!AI150="","",[1]貼付シート!AI150)</f>
        <v xml:space="preserve">基町保育園 </v>
      </c>
      <c r="M148" s="19"/>
      <c r="N148" s="19"/>
      <c r="O148" s="14" t="str">
        <f>IF([1]貼付シート!I150="","",[1]貼付シート!I150)</f>
        <v>広島市</v>
      </c>
      <c r="P148" s="14" t="str">
        <f>IFERROR(IF(VLOOKUP($E148,'[1]緯度経度&amp;提供可能時間'!$B:$H,4,FALSE)&lt;&gt;0,VLOOKUP($E148,'[1]緯度経度&amp;提供可能時間'!$B:$H,4,FALSE),""),"")</f>
        <v>月火水木金土</v>
      </c>
      <c r="Q148" s="16" t="str">
        <f>IFERROR(IF(VLOOKUP($E148,'[1]緯度経度&amp;提供可能時間'!$B:$H,5,FALSE)&lt;&gt;"",VLOOKUP($E148,'[1]緯度経度&amp;提供可能時間'!$B:$H,5,FALSE),""),"")</f>
        <v>7:30</v>
      </c>
      <c r="R148" s="14" t="str">
        <f>IFERROR(IF(VLOOKUP($E148,'[1]緯度経度&amp;提供可能時間'!$B:$H,6,FALSE)&lt;&gt;"",VLOOKUP($E148,'[1]緯度経度&amp;提供可能時間'!$B:$H,6,FALSE),""),"")</f>
        <v>19:30</v>
      </c>
      <c r="S148" s="17" t="str">
        <f>VLOOKUP(E148,[1]貼付シート!$G:$AE,24,FALSE)&amp;" " &amp;VLOOKUP(E148,[1]貼付シート!$G:$AE,25,FALSE)</f>
        <v>平日：7:30～19:30
（12/30～1/4を除く。） 土曜：7:30～19:30
（12/30～1/4を除く。）　／　日曜：×　／　祝日：×</v>
      </c>
      <c r="T148" s="14"/>
      <c r="U148" s="14"/>
      <c r="V148" s="14"/>
    </row>
    <row r="149" spans="1:22" ht="47.25" x14ac:dyDescent="0.15">
      <c r="A149" s="12" t="str">
        <f t="shared" si="8"/>
        <v>341002</v>
      </c>
      <c r="B149" s="12">
        <f t="shared" si="10"/>
        <v>148</v>
      </c>
      <c r="C149" s="12" t="str">
        <f t="shared" si="9"/>
        <v>広島県</v>
      </c>
      <c r="D149" s="12" t="str">
        <f t="shared" si="11"/>
        <v>広島市</v>
      </c>
      <c r="E149" s="13" t="str">
        <f>IF([1]貼付シート!G151="","",[1]貼付シート!G151)</f>
        <v>大町第二保育園</v>
      </c>
      <c r="F149" s="14"/>
      <c r="G149" s="14" t="str">
        <f>IF([1]貼付シート!J151="","",[1]貼付シート!J151)</f>
        <v>広島市安佐南区大町西2-26-1</v>
      </c>
      <c r="H149" s="19"/>
      <c r="I149" s="15" t="str">
        <f>IFERROR(IF(VLOOKUP(E149,'[1]緯度経度&amp;提供可能時間'!$B:$D,2,FALSE)&lt;&gt;0,VLOOKUP(E149,'[1]緯度経度&amp;提供可能時間'!$B:$D,2,FALSE),""),"")</f>
        <v>34.456637</v>
      </c>
      <c r="J149" s="15" t="str">
        <f>IFERROR(IF(VLOOKUP(E149,'[1]緯度経度&amp;提供可能時間'!$B:$D,3,FALSE)&lt;&gt;0,VLOOKUP(E149,'[1]緯度経度&amp;提供可能時間'!$B:$D,3,FALSE),""),"")</f>
        <v>132.462908</v>
      </c>
      <c r="K149" s="14" t="str">
        <f>[1]貼付シート!M151&amp;[1]貼付シート!N151&amp;" "&amp;[1]貼付シート!O151</f>
        <v>1階 事務室</v>
      </c>
      <c r="L149" s="14" t="str">
        <f>IF([1]貼付シート!AI151="","",[1]貼付シート!AI151)</f>
        <v>大町第二保育園</v>
      </c>
      <c r="M149" s="19"/>
      <c r="N149" s="19"/>
      <c r="O149" s="14" t="str">
        <f>IF([1]貼付シート!I151="","",[1]貼付シート!I151)</f>
        <v>社会福祉法人
広島県同胞援護財団</v>
      </c>
      <c r="P149" s="14" t="str">
        <f>IFERROR(IF(VLOOKUP($E149,'[1]緯度経度&amp;提供可能時間'!$B:$H,4,FALSE)&lt;&gt;0,VLOOKUP($E149,'[1]緯度経度&amp;提供可能時間'!$B:$H,4,FALSE),""),"")</f>
        <v>月火水木金土</v>
      </c>
      <c r="Q149" s="16" t="str">
        <f>IFERROR(IF(VLOOKUP($E149,'[1]緯度経度&amp;提供可能時間'!$B:$H,5,FALSE)&lt;&gt;"",VLOOKUP($E149,'[1]緯度経度&amp;提供可能時間'!$B:$H,5,FALSE),""),"")</f>
        <v>7:30</v>
      </c>
      <c r="R149" s="14" t="str">
        <f>IFERROR(IF(VLOOKUP($E149,'[1]緯度経度&amp;提供可能時間'!$B:$H,6,FALSE)&lt;&gt;"",VLOOKUP($E149,'[1]緯度経度&amp;提供可能時間'!$B:$H,6,FALSE),""),"")</f>
        <v>19:30</v>
      </c>
      <c r="S149" s="17" t="str">
        <f>VLOOKUP(E149,[1]貼付シート!$G:$AE,24,FALSE)&amp;" " &amp;VLOOKUP(E149,[1]貼付シート!$G:$AE,25,FALSE)</f>
        <v>平日：7:30～18:30
（12/30～1/4を除く。） 土曜：7:30～18:30
（12/30～1/4を除く。）　／　日曜：×　／　祝日：×</v>
      </c>
      <c r="T149" s="14"/>
      <c r="U149" s="14"/>
      <c r="V149" s="14"/>
    </row>
    <row r="150" spans="1:22" x14ac:dyDescent="0.15">
      <c r="A150" s="12" t="str">
        <f t="shared" si="8"/>
        <v>341002</v>
      </c>
      <c r="B150" s="12">
        <f t="shared" si="10"/>
        <v>149</v>
      </c>
      <c r="C150" s="12" t="str">
        <f t="shared" si="9"/>
        <v>広島県</v>
      </c>
      <c r="D150" s="12" t="str">
        <f t="shared" si="11"/>
        <v>広島市</v>
      </c>
      <c r="E150" s="13" t="str">
        <f>IF([1]貼付シート!G152="","",[1]貼付シート!G152)</f>
        <v>広島市こども療育センター</v>
      </c>
      <c r="F150" s="14"/>
      <c r="G150" s="14" t="str">
        <f>IF([1]貼付シート!J152="","",[1]貼付シート!J152)</f>
        <v>広島市東区光町2-15-55</v>
      </c>
      <c r="H150" s="19"/>
      <c r="I150" s="15" t="str">
        <f>IFERROR(IF(VLOOKUP(E150,'[1]緯度経度&amp;提供可能時間'!$B:$D,2,FALSE)&lt;&gt;0,VLOOKUP(E150,'[1]緯度経度&amp;提供可能時間'!$B:$D,2,FALSE),""),"")</f>
        <v>34.400786</v>
      </c>
      <c r="J150" s="15" t="str">
        <f>IFERROR(IF(VLOOKUP(E150,'[1]緯度経度&amp;提供可能時間'!$B:$D,3,FALSE)&lt;&gt;0,VLOOKUP(E150,'[1]緯度経度&amp;提供可能時間'!$B:$D,3,FALSE),""),"")</f>
        <v>132.482793</v>
      </c>
      <c r="K150" s="14" t="str">
        <f>[1]貼付シート!M152&amp;[1]貼付シート!N152&amp;" "&amp;[1]貼付シート!O152</f>
        <v>1階 総合案内</v>
      </c>
      <c r="L150" s="14" t="str">
        <f>IF([1]貼付シート!AI152="","",[1]貼付シート!AI152)</f>
        <v>広島市こども療育センター</v>
      </c>
      <c r="M150" s="19"/>
      <c r="N150" s="19"/>
      <c r="O150" s="14" t="str">
        <f>IF([1]貼付シート!I152="","",[1]貼付シート!I152)</f>
        <v>社会福祉法人
広島市社会福祉事業団</v>
      </c>
      <c r="P150" s="14" t="str">
        <f>IFERROR(IF(VLOOKUP($E150,'[1]緯度経度&amp;提供可能時間'!$B:$H,4,FALSE)&lt;&gt;0,VLOOKUP($E150,'[1]緯度経度&amp;提供可能時間'!$B:$H,4,FALSE),""),"")</f>
        <v>月火水木金</v>
      </c>
      <c r="Q150" s="16" t="str">
        <f>IFERROR(IF(VLOOKUP($E150,'[1]緯度経度&amp;提供可能時間'!$B:$H,5,FALSE)&lt;&gt;"",VLOOKUP($E150,'[1]緯度経度&amp;提供可能時間'!$B:$H,5,FALSE),""),"")</f>
        <v>8:30</v>
      </c>
      <c r="R150" s="14" t="str">
        <f>IFERROR(IF(VLOOKUP($E150,'[1]緯度経度&amp;提供可能時間'!$B:$H,6,FALSE)&lt;&gt;"",VLOOKUP($E150,'[1]緯度経度&amp;提供可能時間'!$B:$H,6,FALSE),""),"")</f>
        <v>17:15</v>
      </c>
      <c r="S150" s="17" t="str">
        <f>VLOOKUP(E150,[1]貼付シート!$G:$AE,24,FALSE)&amp;" " &amp;VLOOKUP(E150,[1]貼付シート!$G:$AE,25,FALSE)</f>
        <v>平日：8:30～17:15（8/6、12/29～1/3を除く。） 土曜：×　／　日曜：×　／　祝日：×</v>
      </c>
      <c r="T150" s="14"/>
      <c r="U150" s="14"/>
      <c r="V150" s="14"/>
    </row>
    <row r="151" spans="1:22" x14ac:dyDescent="0.15">
      <c r="A151" s="12" t="str">
        <f t="shared" si="8"/>
        <v>341002</v>
      </c>
      <c r="B151" s="12">
        <f t="shared" si="10"/>
        <v>150</v>
      </c>
      <c r="C151" s="12" t="str">
        <f t="shared" si="9"/>
        <v>広島県</v>
      </c>
      <c r="D151" s="12" t="str">
        <f t="shared" si="11"/>
        <v>広島市</v>
      </c>
      <c r="E151" s="13" t="str">
        <f>IF([1]貼付シート!G153="","",[1]貼付シート!G153)</f>
        <v>広島市西部こども療育センター</v>
      </c>
      <c r="F151" s="14"/>
      <c r="G151" s="14" t="str">
        <f>IF([1]貼付シート!J153="","",[1]貼付シート!J153)</f>
        <v>広島市佐伯区海老山南2-2-18</v>
      </c>
      <c r="H151" s="19"/>
      <c r="I151" s="15" t="str">
        <f>IFERROR(IF(VLOOKUP(E151,'[1]緯度経度&amp;提供可能時間'!$B:$D,2,FALSE)&lt;&gt;0,VLOOKUP(E151,'[1]緯度経度&amp;提供可能時間'!$B:$D,2,FALSE),""),"")</f>
        <v>34.359873</v>
      </c>
      <c r="J151" s="15" t="str">
        <f>IFERROR(IF(VLOOKUP(E151,'[1]緯度経度&amp;提供可能時間'!$B:$D,3,FALSE)&lt;&gt;0,VLOOKUP(E151,'[1]緯度経度&amp;提供可能時間'!$B:$D,3,FALSE),""),"")</f>
        <v>132.369577</v>
      </c>
      <c r="K151" s="14" t="str">
        <f>[1]貼付シート!M153&amp;[1]貼付シート!N153&amp;" "&amp;[1]貼付シート!O153</f>
        <v>1階 ロビー</v>
      </c>
      <c r="L151" s="14" t="str">
        <f>IF([1]貼付シート!AI153="","",[1]貼付シート!AI153)</f>
        <v>広島市西部こども療育センター</v>
      </c>
      <c r="M151" s="19"/>
      <c r="N151" s="19"/>
      <c r="O151" s="14" t="str">
        <f>IF([1]貼付シート!I153="","",[1]貼付シート!I153)</f>
        <v>社会福祉法人
広島市社会福祉事業団</v>
      </c>
      <c r="P151" s="14" t="str">
        <f>IFERROR(IF(VLOOKUP($E151,'[1]緯度経度&amp;提供可能時間'!$B:$H,4,FALSE)&lt;&gt;0,VLOOKUP($E151,'[1]緯度経度&amp;提供可能時間'!$B:$H,4,FALSE),""),"")</f>
        <v>月火水木金</v>
      </c>
      <c r="Q151" s="16" t="str">
        <f>IFERROR(IF(VLOOKUP($E151,'[1]緯度経度&amp;提供可能時間'!$B:$H,5,FALSE)&lt;&gt;"",VLOOKUP($E151,'[1]緯度経度&amp;提供可能時間'!$B:$H,5,FALSE),""),"")</f>
        <v>8:30</v>
      </c>
      <c r="R151" s="14" t="str">
        <f>IFERROR(IF(VLOOKUP($E151,'[1]緯度経度&amp;提供可能時間'!$B:$H,6,FALSE)&lt;&gt;"",VLOOKUP($E151,'[1]緯度経度&amp;提供可能時間'!$B:$H,6,FALSE),""),"")</f>
        <v>17:15</v>
      </c>
      <c r="S151" s="17" t="str">
        <f>VLOOKUP(E151,[1]貼付シート!$G:$AE,24,FALSE)&amp;" " &amp;VLOOKUP(E151,[1]貼付シート!$G:$AE,25,FALSE)</f>
        <v>平日：8:30～17:15（8/6、12/29～1/3を除く。） 土曜：×　／　日曜：×　／　祝日：×</v>
      </c>
      <c r="T151" s="14"/>
      <c r="U151" s="14"/>
      <c r="V151" s="14"/>
    </row>
    <row r="152" spans="1:22" x14ac:dyDescent="0.15">
      <c r="A152" s="12" t="str">
        <f t="shared" si="8"/>
        <v>341002</v>
      </c>
      <c r="B152" s="12">
        <f t="shared" si="10"/>
        <v>151</v>
      </c>
      <c r="C152" s="12" t="str">
        <f t="shared" si="9"/>
        <v>広島県</v>
      </c>
      <c r="D152" s="12" t="str">
        <f t="shared" si="11"/>
        <v>広島市</v>
      </c>
      <c r="E152" s="13" t="str">
        <f>IF([1]貼付シート!G154="","",[1]貼付シート!G154)</f>
        <v>広島市北部こども療育センター</v>
      </c>
      <c r="F152" s="14"/>
      <c r="G152" s="14" t="str">
        <f>IF([1]貼付シート!J154="","",[1]貼付シート!J154)</f>
        <v>広島市安佐北区可部南5-8-70</v>
      </c>
      <c r="H152" s="19"/>
      <c r="I152" s="15" t="str">
        <f>IFERROR(IF(VLOOKUP(E152,'[1]緯度経度&amp;提供可能時間'!$B:$D,2,FALSE)&lt;&gt;0,VLOOKUP(E152,'[1]緯度経度&amp;提供可能時間'!$B:$D,2,FALSE),""),"")</f>
        <v>34.508749</v>
      </c>
      <c r="J152" s="15" t="str">
        <f>IFERROR(IF(VLOOKUP(E152,'[1]緯度経度&amp;提供可能時間'!$B:$D,3,FALSE)&lt;&gt;0,VLOOKUP(E152,'[1]緯度経度&amp;提供可能時間'!$B:$D,3,FALSE),""),"")</f>
        <v>132.514225</v>
      </c>
      <c r="K152" s="14" t="str">
        <f>[1]貼付シート!M154&amp;[1]貼付シート!N154&amp;" "&amp;[1]貼付シート!O154</f>
        <v>1階 ロビー</v>
      </c>
      <c r="L152" s="14" t="str">
        <f>IF([1]貼付シート!AI154="","",[1]貼付シート!AI154)</f>
        <v>広島市北部こども療育センター</v>
      </c>
      <c r="M152" s="19"/>
      <c r="N152" s="19"/>
      <c r="O152" s="14" t="str">
        <f>IF([1]貼付シート!I154="","",[1]貼付シート!I154)</f>
        <v>社会福祉法人
広島市社会福祉事業団</v>
      </c>
      <c r="P152" s="14" t="str">
        <f>IFERROR(IF(VLOOKUP($E152,'[1]緯度経度&amp;提供可能時間'!$B:$H,4,FALSE)&lt;&gt;0,VLOOKUP($E152,'[1]緯度経度&amp;提供可能時間'!$B:$H,4,FALSE),""),"")</f>
        <v>月火水木金</v>
      </c>
      <c r="Q152" s="16" t="str">
        <f>IFERROR(IF(VLOOKUP($E152,'[1]緯度経度&amp;提供可能時間'!$B:$H,5,FALSE)&lt;&gt;"",VLOOKUP($E152,'[1]緯度経度&amp;提供可能時間'!$B:$H,5,FALSE),""),"")</f>
        <v>8:30</v>
      </c>
      <c r="R152" s="14" t="str">
        <f>IFERROR(IF(VLOOKUP($E152,'[1]緯度経度&amp;提供可能時間'!$B:$H,6,FALSE)&lt;&gt;"",VLOOKUP($E152,'[1]緯度経度&amp;提供可能時間'!$B:$H,6,FALSE),""),"")</f>
        <v>17:15</v>
      </c>
      <c r="S152" s="17" t="str">
        <f>VLOOKUP(E152,[1]貼付シート!$G:$AE,24,FALSE)&amp;" " &amp;VLOOKUP(E152,[1]貼付シート!$G:$AE,25,FALSE)</f>
        <v>平日：8:30～17:15（8/6、12/29～1/3を除く。） 土曜：×　／　日曜：×　／　祝日：×</v>
      </c>
      <c r="T152" s="14"/>
      <c r="U152" s="14"/>
      <c r="V152" s="14"/>
    </row>
    <row r="153" spans="1:22" x14ac:dyDescent="0.15">
      <c r="A153" s="12" t="str">
        <f t="shared" si="8"/>
        <v>341002</v>
      </c>
      <c r="B153" s="12">
        <f t="shared" si="10"/>
        <v>152</v>
      </c>
      <c r="C153" s="12" t="str">
        <f t="shared" si="9"/>
        <v>広島県</v>
      </c>
      <c r="D153" s="12" t="str">
        <f t="shared" si="11"/>
        <v>広島市</v>
      </c>
      <c r="E153" s="13" t="str">
        <f>IF([1]貼付シート!G155="","",[1]貼付シート!G155)</f>
        <v>中工場</v>
      </c>
      <c r="F153" s="14"/>
      <c r="G153" s="14" t="str">
        <f>IF([1]貼付シート!J155="","",[1]貼付シート!J155)</f>
        <v>広島市中区南吉島1-5-1</v>
      </c>
      <c r="H153" s="19"/>
      <c r="I153" s="15" t="str">
        <f>IFERROR(IF(VLOOKUP(E153,'[1]緯度経度&amp;提供可能時間'!$B:$D,2,FALSE)&lt;&gt;0,VLOOKUP(E153,'[1]緯度経度&amp;提供可能時間'!$B:$D,2,FALSE),""),"")</f>
        <v>34.357977</v>
      </c>
      <c r="J153" s="15" t="str">
        <f>IFERROR(IF(VLOOKUP(E153,'[1]緯度経度&amp;提供可能時間'!$B:$D,3,FALSE)&lt;&gt;0,VLOOKUP(E153,'[1]緯度経度&amp;提供可能時間'!$B:$D,3,FALSE),""),"")</f>
        <v>132.442718</v>
      </c>
      <c r="K153" s="14" t="str">
        <f>[1]貼付シート!M155&amp;[1]貼付シート!N155&amp;" "&amp;[1]貼付シート!O155</f>
        <v>3階 中央制御室</v>
      </c>
      <c r="L153" s="14" t="str">
        <f>IF([1]貼付シート!AI155="","",[1]貼付シート!AI155)</f>
        <v>環境局中工場</v>
      </c>
      <c r="M153" s="19"/>
      <c r="N153" s="19"/>
      <c r="O153" s="14" t="str">
        <f>IF([1]貼付シート!I155="","",[1]貼付シート!I155)</f>
        <v>広島市</v>
      </c>
      <c r="P153" s="14" t="str">
        <f>IFERROR(IF(VLOOKUP($E153,'[1]緯度経度&amp;提供可能時間'!$B:$H,4,FALSE)&lt;&gt;0,VLOOKUP($E153,'[1]緯度経度&amp;提供可能時間'!$B:$H,4,FALSE),""),"")</f>
        <v>月火水木金土日</v>
      </c>
      <c r="Q153" s="16">
        <f>IFERROR(IF(VLOOKUP($E153,'[1]緯度経度&amp;提供可能時間'!$B:$H,5,FALSE)&lt;&gt;"",VLOOKUP($E153,'[1]緯度経度&amp;提供可能時間'!$B:$H,5,FALSE),""),"")</f>
        <v>0</v>
      </c>
      <c r="R153" s="14" t="str">
        <f>IFERROR(IF(VLOOKUP($E153,'[1]緯度経度&amp;提供可能時間'!$B:$H,6,FALSE)&lt;&gt;"",VLOOKUP($E153,'[1]緯度経度&amp;提供可能時間'!$B:$H,6,FALSE),""),"")</f>
        <v>24:00</v>
      </c>
      <c r="S153" s="17" t="str">
        <f>VLOOKUP(E153,[1]貼付シート!$G:$AE,24,FALSE)&amp;" " &amp;VLOOKUP(E153,[1]貼付シート!$G:$AE,25,FALSE)</f>
        <v>平日：24時間 土曜：24時間　／　日曜：24時間　／　祝日：24時間</v>
      </c>
      <c r="T153" s="14"/>
      <c r="U153" s="14"/>
      <c r="V153" s="14"/>
    </row>
    <row r="154" spans="1:22" x14ac:dyDescent="0.15">
      <c r="A154" s="12" t="str">
        <f t="shared" si="8"/>
        <v>341002</v>
      </c>
      <c r="B154" s="12">
        <f t="shared" si="10"/>
        <v>153</v>
      </c>
      <c r="C154" s="12" t="str">
        <f t="shared" si="9"/>
        <v>広島県</v>
      </c>
      <c r="D154" s="12" t="str">
        <f t="shared" si="11"/>
        <v>広島市</v>
      </c>
      <c r="E154" s="13" t="str">
        <f>IF([1]貼付シート!G156="","",[1]貼付シート!G156)</f>
        <v>安佐南工場
焼却施設</v>
      </c>
      <c r="F154" s="14"/>
      <c r="G154" s="14" t="str">
        <f>IF([1]貼付シート!J156="","",[1]貼付シート!J156)</f>
        <v>広島市安佐南区伴北4-3990</v>
      </c>
      <c r="H154" s="19"/>
      <c r="I154" s="15" t="str">
        <f>IFERROR(IF(VLOOKUP(E154,'[1]緯度経度&amp;提供可能時間'!$B:$D,2,FALSE)&lt;&gt;0,VLOOKUP(E154,'[1]緯度経度&amp;提供可能時間'!$B:$D,2,FALSE),""),"")</f>
        <v>34.476226</v>
      </c>
      <c r="J154" s="15" t="str">
        <f>IFERROR(IF(VLOOKUP(E154,'[1]緯度経度&amp;提供可能時間'!$B:$D,3,FALSE)&lt;&gt;0,VLOOKUP(E154,'[1]緯度経度&amp;提供可能時間'!$B:$D,3,FALSE),""),"")</f>
        <v>132.397892</v>
      </c>
      <c r="K154" s="14" t="str">
        <f>[1]貼付シート!M156&amp;[1]貼付シート!N156&amp;" "&amp;[1]貼付シート!O156</f>
        <v>3階 中央制御室横</v>
      </c>
      <c r="L154" s="14" t="str">
        <f>IF([1]貼付シート!AI156="","",[1]貼付シート!AI156)</f>
        <v>環境局安佐南工場</v>
      </c>
      <c r="M154" s="19"/>
      <c r="N154" s="19"/>
      <c r="O154" s="14" t="str">
        <f>IF([1]貼付シート!I156="","",[1]貼付シート!I156)</f>
        <v>広島市</v>
      </c>
      <c r="P154" s="14" t="str">
        <f>IFERROR(IF(VLOOKUP($E154,'[1]緯度経度&amp;提供可能時間'!$B:$H,4,FALSE)&lt;&gt;0,VLOOKUP($E154,'[1]緯度経度&amp;提供可能時間'!$B:$H,4,FALSE),""),"")</f>
        <v>月火水木金</v>
      </c>
      <c r="Q154" s="16" t="str">
        <f>IFERROR(IF(VLOOKUP($E154,'[1]緯度経度&amp;提供可能時間'!$B:$H,5,FALSE)&lt;&gt;"",VLOOKUP($E154,'[1]緯度経度&amp;提供可能時間'!$B:$H,5,FALSE),""),"")</f>
        <v>8:30</v>
      </c>
      <c r="R154" s="14" t="str">
        <f>IFERROR(IF(VLOOKUP($E154,'[1]緯度経度&amp;提供可能時間'!$B:$H,6,FALSE)&lt;&gt;"",VLOOKUP($E154,'[1]緯度経度&amp;提供可能時間'!$B:$H,6,FALSE),""),"")</f>
        <v>17:15</v>
      </c>
      <c r="S154" s="17" t="str">
        <f>VLOOKUP(E154,[1]貼付シート!$G:$AE,24,FALSE)&amp;" " &amp;VLOOKUP(E154,[1]貼付シート!$G:$AE,25,FALSE)</f>
        <v>平日：24時間 土曜：24時間　／　日曜：24時間　／　祝日：24時間</v>
      </c>
      <c r="T154" s="14"/>
      <c r="U154" s="14"/>
      <c r="V154" s="14"/>
    </row>
    <row r="155" spans="1:22" ht="31.5" x14ac:dyDescent="0.15">
      <c r="A155" s="12" t="str">
        <f t="shared" si="8"/>
        <v>341002</v>
      </c>
      <c r="B155" s="12">
        <f t="shared" si="10"/>
        <v>154</v>
      </c>
      <c r="C155" s="12" t="str">
        <f t="shared" si="9"/>
        <v>広島県</v>
      </c>
      <c r="D155" s="12" t="str">
        <f t="shared" si="11"/>
        <v>広島市</v>
      </c>
      <c r="E155" s="13" t="str">
        <f>IF([1]貼付シート!G157="","",[1]貼付シート!G157)</f>
        <v>西部リサイクルプラザ</v>
      </c>
      <c r="F155" s="14"/>
      <c r="G155" s="14" t="str">
        <f>IF([1]貼付シート!J157="","",[1]貼付シート!J157)</f>
        <v>広島市西区商工センター7-7-2</v>
      </c>
      <c r="H155" s="19"/>
      <c r="I155" s="15" t="str">
        <f>IFERROR(IF(VLOOKUP(E155,'[1]緯度経度&amp;提供可能時間'!$B:$D,2,FALSE)&lt;&gt;0,VLOOKUP(E155,'[1]緯度経度&amp;提供可能時間'!$B:$D,2,FALSE),""),"")</f>
        <v>34.364125</v>
      </c>
      <c r="J155" s="15" t="str">
        <f>IFERROR(IF(VLOOKUP(E155,'[1]緯度経度&amp;提供可能時間'!$B:$D,3,FALSE)&lt;&gt;0,VLOOKUP(E155,'[1]緯度経度&amp;提供可能時間'!$B:$D,3,FALSE),""),"")</f>
        <v>132.378315</v>
      </c>
      <c r="K155" s="14" t="str">
        <f>[1]貼付シート!M157&amp;[1]貼付シート!N157&amp;" "&amp;[1]貼付シート!O157</f>
        <v>1階 ロビー</v>
      </c>
      <c r="L155" s="14" t="str">
        <f>IF([1]貼付シート!AI157="","",[1]貼付シート!AI157)</f>
        <v>環境局業務第一課</v>
      </c>
      <c r="M155" s="19"/>
      <c r="N155" s="19"/>
      <c r="O155" s="14" t="str">
        <f>IF([1]貼付シート!I157="","",[1]貼付シート!I157)</f>
        <v>一般財団法人広島市　都市整備公社</v>
      </c>
      <c r="P155" s="14" t="str">
        <f>IFERROR(IF(VLOOKUP($E155,'[1]緯度経度&amp;提供可能時間'!$B:$H,4,FALSE)&lt;&gt;0,VLOOKUP($E155,'[1]緯度経度&amp;提供可能時間'!$B:$H,4,FALSE),""),"")</f>
        <v>月火水金土日</v>
      </c>
      <c r="Q155" s="16" t="str">
        <f>IFERROR(IF(VLOOKUP($E155,'[1]緯度経度&amp;提供可能時間'!$B:$H,5,FALSE)&lt;&gt;"",VLOOKUP($E155,'[1]緯度経度&amp;提供可能時間'!$B:$H,5,FALSE),""),"")</f>
        <v>9:00</v>
      </c>
      <c r="R155" s="14" t="str">
        <f>IFERROR(IF(VLOOKUP($E155,'[1]緯度経度&amp;提供可能時間'!$B:$H,6,FALSE)&lt;&gt;"",VLOOKUP($E155,'[1]緯度経度&amp;提供可能時間'!$B:$H,6,FALSE),""),"")</f>
        <v>17:00</v>
      </c>
      <c r="S155" s="17" t="str">
        <f>VLOOKUP(E155,[1]貼付シート!$G:$AE,24,FALSE)&amp;" " &amp;VLOOKUP(E155,[1]貼付シート!$G:$AE,25,FALSE)</f>
        <v>平日：9:00～17:00（土曜日、祝日の翌日、8月6日、年末年始を除く。） 土曜：×　／　日曜：9:00～17:00　／　祝日：9:00～17:00</v>
      </c>
      <c r="T155" s="14"/>
      <c r="U155" s="14"/>
      <c r="V155" s="14"/>
    </row>
    <row r="156" spans="1:22" x14ac:dyDescent="0.15">
      <c r="A156" s="12" t="str">
        <f t="shared" si="8"/>
        <v>341002</v>
      </c>
      <c r="B156" s="12">
        <f t="shared" si="10"/>
        <v>155</v>
      </c>
      <c r="C156" s="12" t="str">
        <f t="shared" si="9"/>
        <v>広島県</v>
      </c>
      <c r="D156" s="12" t="str">
        <f t="shared" si="11"/>
        <v>広島市</v>
      </c>
      <c r="E156" s="13" t="str">
        <f>IF([1]貼付シート!G158="","",[1]貼付シート!G158)</f>
        <v>北部資源選別センター</v>
      </c>
      <c r="F156" s="14"/>
      <c r="G156" s="14" t="str">
        <f>IF([1]貼付シート!J158="","",[1]貼付シート!J158)</f>
        <v>広島市安佐北区安佐町大字筒瀬864</v>
      </c>
      <c r="H156" s="19"/>
      <c r="I156" s="15" t="str">
        <f>IFERROR(IF(VLOOKUP(E156,'[1]緯度経度&amp;提供可能時間'!$B:$D,2,FALSE)&lt;&gt;0,VLOOKUP(E156,'[1]緯度経度&amp;提供可能時間'!$B:$D,2,FALSE),""),"")</f>
        <v>34.495972</v>
      </c>
      <c r="J156" s="15" t="str">
        <f>IFERROR(IF(VLOOKUP(E156,'[1]緯度経度&amp;提供可能時間'!$B:$D,3,FALSE)&lt;&gt;0,VLOOKUP(E156,'[1]緯度経度&amp;提供可能時間'!$B:$D,3,FALSE),""),"")</f>
        <v>132.466479</v>
      </c>
      <c r="K156" s="14" t="str">
        <f>[1]貼付シート!M158&amp;[1]貼付シート!N158&amp;" "&amp;[1]貼付シート!O158</f>
        <v>1階 ロビー</v>
      </c>
      <c r="L156" s="14" t="str">
        <f>IF([1]貼付シート!AI158="","",[1]貼付シート!AI158)</f>
        <v>環境局業務第一課</v>
      </c>
      <c r="M156" s="19"/>
      <c r="N156" s="19"/>
      <c r="O156" s="14" t="str">
        <f>IF([1]貼付シート!I158="","",[1]貼付シート!I158)</f>
        <v>広島市</v>
      </c>
      <c r="P156" s="14" t="str">
        <f>IFERROR(IF(VLOOKUP($E156,'[1]緯度経度&amp;提供可能時間'!$B:$H,4,FALSE)&lt;&gt;0,VLOOKUP($E156,'[1]緯度経度&amp;提供可能時間'!$B:$H,4,FALSE),""),"")</f>
        <v>月火水木金</v>
      </c>
      <c r="Q156" s="16" t="str">
        <f>IFERROR(IF(VLOOKUP($E156,'[1]緯度経度&amp;提供可能時間'!$B:$H,5,FALSE)&lt;&gt;"",VLOOKUP($E156,'[1]緯度経度&amp;提供可能時間'!$B:$H,5,FALSE),""),"")</f>
        <v>9:00</v>
      </c>
      <c r="R156" s="14" t="str">
        <f>IFERROR(IF(VLOOKUP($E156,'[1]緯度経度&amp;提供可能時間'!$B:$H,6,FALSE)&lt;&gt;"",VLOOKUP($E156,'[1]緯度経度&amp;提供可能時間'!$B:$H,6,FALSE),""),"")</f>
        <v>17:00</v>
      </c>
      <c r="S156" s="17" t="str">
        <f>VLOOKUP(E156,[1]貼付シート!$G:$AE,24,FALSE)&amp;" " &amp;VLOOKUP(E156,[1]貼付シート!$G:$AE,25,FALSE)</f>
        <v>平日：9:00～17:00 土曜：×　／　日曜：×　／　祝日：9:00～17:00</v>
      </c>
      <c r="T156" s="14"/>
      <c r="U156" s="14"/>
      <c r="V156" s="14"/>
    </row>
    <row r="157" spans="1:22" x14ac:dyDescent="0.15">
      <c r="A157" s="12" t="str">
        <f t="shared" si="8"/>
        <v>341002</v>
      </c>
      <c r="B157" s="12">
        <f t="shared" si="10"/>
        <v>156</v>
      </c>
      <c r="C157" s="12" t="str">
        <f t="shared" si="9"/>
        <v>広島県</v>
      </c>
      <c r="D157" s="12" t="str">
        <f t="shared" si="11"/>
        <v>広島市</v>
      </c>
      <c r="E157" s="13" t="str">
        <f>IF([1]貼付シート!G159="","",[1]貼付シート!G159)</f>
        <v>広島サンプラザ</v>
      </c>
      <c r="F157" s="14"/>
      <c r="G157" s="14" t="str">
        <f>IF([1]貼付シート!J159="","",[1]貼付シート!J159)</f>
        <v>広島市西区商工センター3-1-1</v>
      </c>
      <c r="H157" s="19"/>
      <c r="I157" s="15" t="str">
        <f>IFERROR(IF(VLOOKUP(E157,'[1]緯度経度&amp;提供可能時間'!$B:$D,2,FALSE)&lt;&gt;0,VLOOKUP(E157,'[1]緯度経度&amp;提供可能時間'!$B:$D,2,FALSE),""),"")</f>
        <v>34.371231</v>
      </c>
      <c r="J157" s="15" t="str">
        <f>IFERROR(IF(VLOOKUP(E157,'[1]緯度経度&amp;提供可能時間'!$B:$D,3,FALSE)&lt;&gt;0,VLOOKUP(E157,'[1]緯度経度&amp;提供可能時間'!$B:$D,3,FALSE),""),"")</f>
        <v>132.394228</v>
      </c>
      <c r="K157" s="14" t="str">
        <f>[1]貼付シート!M159&amp;[1]貼付シート!N159&amp;" "&amp;[1]貼付シート!O159</f>
        <v>1階 フロント</v>
      </c>
      <c r="L157" s="14" t="str">
        <f>IF([1]貼付シート!AI159="","",[1]貼付シート!AI159)</f>
        <v>経済観光局雇用推進課</v>
      </c>
      <c r="M157" s="19"/>
      <c r="N157" s="19"/>
      <c r="O157" s="14" t="str">
        <f>IF([1]貼付シート!I159="","",[1]貼付シート!I159)</f>
        <v>公益財団法人　　　　　　広島市文化財団</v>
      </c>
      <c r="P157" s="14" t="str">
        <f>IFERROR(IF(VLOOKUP($E157,'[1]緯度経度&amp;提供可能時間'!$B:$H,4,FALSE)&lt;&gt;0,VLOOKUP($E157,'[1]緯度経度&amp;提供可能時間'!$B:$H,4,FALSE),""),"")</f>
        <v>月火水木金土日</v>
      </c>
      <c r="Q157" s="16">
        <f>IFERROR(IF(VLOOKUP($E157,'[1]緯度経度&amp;提供可能時間'!$B:$H,5,FALSE)&lt;&gt;"",VLOOKUP($E157,'[1]緯度経度&amp;提供可能時間'!$B:$H,5,FALSE),""),"")</f>
        <v>0</v>
      </c>
      <c r="R157" s="14" t="str">
        <f>IFERROR(IF(VLOOKUP($E157,'[1]緯度経度&amp;提供可能時間'!$B:$H,6,FALSE)&lt;&gt;"",VLOOKUP($E157,'[1]緯度経度&amp;提供可能時間'!$B:$H,6,FALSE),""),"")</f>
        <v>24:00</v>
      </c>
      <c r="S157" s="17" t="str">
        <f>VLOOKUP(E157,[1]貼付シート!$G:$AE,24,FALSE)&amp;" " &amp;VLOOKUP(E157,[1]貼付シート!$G:$AE,25,FALSE)</f>
        <v>平日：24時間 土曜：24時間　／　日曜：24時間　／　祝日：24時間</v>
      </c>
      <c r="T157" s="14"/>
      <c r="U157" s="14"/>
      <c r="V157" s="14"/>
    </row>
    <row r="158" spans="1:22" x14ac:dyDescent="0.15">
      <c r="A158" s="12" t="str">
        <f t="shared" si="8"/>
        <v>341002</v>
      </c>
      <c r="B158" s="12">
        <f t="shared" si="10"/>
        <v>157</v>
      </c>
      <c r="C158" s="12" t="str">
        <f t="shared" si="9"/>
        <v>広島県</v>
      </c>
      <c r="D158" s="12" t="str">
        <f t="shared" si="11"/>
        <v>広島市</v>
      </c>
      <c r="E158" s="13" t="str">
        <f>IF([1]貼付シート!G160="","",[1]貼付シート!G160)</f>
        <v>広島市シルバー人材センター</v>
      </c>
      <c r="F158" s="14"/>
      <c r="G158" s="14" t="str">
        <f>IF([1]貼付シート!J160="","",[1]貼付シート!J160)</f>
        <v>広島市中区西白島町23-9</v>
      </c>
      <c r="H158" s="19"/>
      <c r="I158" s="15" t="str">
        <f>IFERROR(IF(VLOOKUP(E158,'[1]緯度経度&amp;提供可能時間'!$B:$D,2,FALSE)&lt;&gt;0,VLOOKUP(E158,'[1]緯度経度&amp;提供可能時間'!$B:$D,2,FALSE),""),"")</f>
        <v>34.405785</v>
      </c>
      <c r="J158" s="15" t="str">
        <f>IFERROR(IF(VLOOKUP(E158,'[1]緯度経度&amp;提供可能時間'!$B:$D,3,FALSE)&lt;&gt;0,VLOOKUP(E158,'[1]緯度経度&amp;提供可能時間'!$B:$D,3,FALSE),""),"")</f>
        <v>132.458559</v>
      </c>
      <c r="K158" s="14" t="str">
        <f>[1]貼付シート!M160&amp;[1]貼付シート!N160&amp;" "&amp;[1]貼付シート!O160</f>
        <v>3階 事務所</v>
      </c>
      <c r="L158" s="14" t="str">
        <f>IF([1]貼付シート!AI160="","",[1]貼付シート!AI160)</f>
        <v>管理係</v>
      </c>
      <c r="M158" s="19"/>
      <c r="N158" s="19"/>
      <c r="O158" s="14" t="str">
        <f>IF([1]貼付シート!I160="","",[1]貼付シート!I160)</f>
        <v>公益社団法人広島市シルバー・協同労働センター</v>
      </c>
      <c r="P158" s="14" t="str">
        <f>IFERROR(IF(VLOOKUP($E158,'[1]緯度経度&amp;提供可能時間'!$B:$H,4,FALSE)&lt;&gt;0,VLOOKUP($E158,'[1]緯度経度&amp;提供可能時間'!$B:$H,4,FALSE),""),"")</f>
        <v>月火水木金</v>
      </c>
      <c r="Q158" s="16" t="str">
        <f>IFERROR(IF(VLOOKUP($E158,'[1]緯度経度&amp;提供可能時間'!$B:$H,5,FALSE)&lt;&gt;"",VLOOKUP($E158,'[1]緯度経度&amp;提供可能時間'!$B:$H,5,FALSE),""),"")</f>
        <v>8:30</v>
      </c>
      <c r="R158" s="14" t="str">
        <f>IFERROR(IF(VLOOKUP($E158,'[1]緯度経度&amp;提供可能時間'!$B:$H,6,FALSE)&lt;&gt;"",VLOOKUP($E158,'[1]緯度経度&amp;提供可能時間'!$B:$H,6,FALSE),""),"")</f>
        <v>17:15</v>
      </c>
      <c r="S158" s="17" t="str">
        <f>VLOOKUP(E158,[1]貼付シート!$G:$AE,24,FALSE)&amp;" " &amp;VLOOKUP(E158,[1]貼付シート!$G:$AE,25,FALSE)</f>
        <v>平日：8:30～17:15（8/6、12/29～1/3を除く。） 土曜：×　／　日曜：×　／　祝日：×</v>
      </c>
      <c r="T158" s="14"/>
      <c r="U158" s="14"/>
      <c r="V158" s="14"/>
    </row>
    <row r="159" spans="1:22" ht="78.75" x14ac:dyDescent="0.15">
      <c r="A159" s="12" t="str">
        <f t="shared" si="8"/>
        <v>341002</v>
      </c>
      <c r="B159" s="12">
        <f t="shared" si="10"/>
        <v>158</v>
      </c>
      <c r="C159" s="12" t="str">
        <f t="shared" si="9"/>
        <v>広島県</v>
      </c>
      <c r="D159" s="12" t="str">
        <f t="shared" si="11"/>
        <v>広島市</v>
      </c>
      <c r="E159" s="13" t="str">
        <f>IF([1]貼付シート!G161="","",[1]貼付シート!G161)</f>
        <v>中小企業会館</v>
      </c>
      <c r="F159" s="14"/>
      <c r="G159" s="14" t="str">
        <f>IF([1]貼付シート!J161="","",[1]貼付シート!J161)</f>
        <v>広島市西区商工センター1-14-1</v>
      </c>
      <c r="H159" s="19"/>
      <c r="I159" s="15" t="str">
        <f>IFERROR(IF(VLOOKUP(E159,'[1]緯度経度&amp;提供可能時間'!$B:$D,2,FALSE)&lt;&gt;0,VLOOKUP(E159,'[1]緯度経度&amp;提供可能時間'!$B:$D,2,FALSE),""),"")</f>
        <v>34.368998</v>
      </c>
      <c r="J159" s="15" t="str">
        <f>IFERROR(IF(VLOOKUP(E159,'[1]緯度経度&amp;提供可能時間'!$B:$D,3,FALSE)&lt;&gt;0,VLOOKUP(E159,'[1]緯度経度&amp;提供可能時間'!$B:$D,3,FALSE),""),"")</f>
        <v>132.396905</v>
      </c>
      <c r="K159" s="14" t="str">
        <f>[1]貼付シート!M161&amp;[1]貼付シート!N161&amp;" "&amp;[1]貼付シート!O161</f>
        <v>1階 西側入口横</v>
      </c>
      <c r="L159" s="14" t="str">
        <f>IF([1]貼付シート!AI161="","",[1]貼付シート!AI161)</f>
        <v>広島市中小企業会館</v>
      </c>
      <c r="M159" s="19"/>
      <c r="N159" s="19"/>
      <c r="O159" s="14" t="str">
        <f>IF([1]貼付シート!I161="","",[1]貼付シート!I161)</f>
        <v>(株)オオケン</v>
      </c>
      <c r="P159" s="14" t="str">
        <f>IFERROR(IF(VLOOKUP($E159,'[1]緯度経度&amp;提供可能時間'!$B:$H,4,FALSE)&lt;&gt;0,VLOOKUP($E159,'[1]緯度経度&amp;提供可能時間'!$B:$H,4,FALSE),""),"")</f>
        <v>月火水木金土日</v>
      </c>
      <c r="Q159" s="16" t="str">
        <f>IFERROR(IF(VLOOKUP($E159,'[1]緯度経度&amp;提供可能時間'!$B:$H,5,FALSE)&lt;&gt;"",VLOOKUP($E159,'[1]緯度経度&amp;提供可能時間'!$B:$H,5,FALSE),""),"")</f>
        <v>6:00</v>
      </c>
      <c r="R159" s="14" t="str">
        <f>IFERROR(IF(VLOOKUP($E159,'[1]緯度経度&amp;提供可能時間'!$B:$H,6,FALSE)&lt;&gt;"",VLOOKUP($E159,'[1]緯度経度&amp;提供可能時間'!$B:$H,6,FALSE),""),"")</f>
        <v>22:00</v>
      </c>
      <c r="S159" s="17" t="str">
        <f>VLOOKUP(E159,[1]貼付シート!$G:$AE,24,FALSE)&amp;" " &amp;VLOOKUP(E159,[1]貼付シート!$G:$AE,25,FALSE)</f>
        <v>平日：6:30～23:00
※12/29～1/3休館日は除く 土曜：6:30～23:00
※12/29～1/3休館日は除く　／　日曜：6:30～23:00
※12/29～1/3休館日は除く　／　祝日：6:30～23:00
※12/29～1/3休館日は除く</v>
      </c>
      <c r="T159" s="14"/>
      <c r="U159" s="14"/>
      <c r="V159" s="14"/>
    </row>
    <row r="160" spans="1:22" x14ac:dyDescent="0.15">
      <c r="A160" s="12" t="str">
        <f t="shared" si="8"/>
        <v>341002</v>
      </c>
      <c r="B160" s="12">
        <f t="shared" si="10"/>
        <v>159</v>
      </c>
      <c r="C160" s="12" t="str">
        <f t="shared" si="9"/>
        <v>広島県</v>
      </c>
      <c r="D160" s="12" t="str">
        <f t="shared" si="11"/>
        <v>広島市</v>
      </c>
      <c r="E160" s="13" t="str">
        <f>IF([1]貼付シート!G162="","",[1]貼付シート!G162)</f>
        <v>紙屋町シャレオ</v>
      </c>
      <c r="F160" s="14"/>
      <c r="G160" s="14" t="str">
        <f>IF([1]貼付シート!J162="","",[1]貼付シート!J162)</f>
        <v>広島市中区基町地下街100号</v>
      </c>
      <c r="H160" s="19"/>
      <c r="I160" s="15" t="str">
        <f>IFERROR(IF(VLOOKUP(E160,'[1]緯度経度&amp;提供可能時間'!$B:$D,2,FALSE)&lt;&gt;0,VLOOKUP(E160,'[1]緯度経度&amp;提供可能時間'!$B:$D,2,FALSE),""),"")</f>
        <v/>
      </c>
      <c r="J160" s="15" t="str">
        <f>IFERROR(IF(VLOOKUP(E160,'[1]緯度経度&amp;提供可能時間'!$B:$D,3,FALSE)&lt;&gt;0,VLOOKUP(E160,'[1]緯度経度&amp;提供可能時間'!$B:$D,3,FALSE),""),"")</f>
        <v/>
      </c>
      <c r="K160" s="14" t="str">
        <f>[1]貼付シート!M162&amp;[1]貼付シート!N162&amp;" "&amp;[1]貼付シート!O162</f>
        <v>地下 1階 防災センター</v>
      </c>
      <c r="L160" s="14" t="str">
        <f>IF([1]貼付シート!AI162="","",[1]貼付シート!AI162)</f>
        <v>広島地下街開発株式会社</v>
      </c>
      <c r="M160" s="19"/>
      <c r="N160" s="19"/>
      <c r="O160" s="14" t="str">
        <f>IF([1]貼付シート!I162="","",[1]貼付シート!I162)</f>
        <v>広島地下街開発(株)</v>
      </c>
      <c r="P160" s="14" t="str">
        <f>IFERROR(IF(VLOOKUP($E160,'[1]緯度経度&amp;提供可能時間'!$B:$H,4,FALSE)&lt;&gt;0,VLOOKUP($E160,'[1]緯度経度&amp;提供可能時間'!$B:$H,4,FALSE),""),"")</f>
        <v/>
      </c>
      <c r="Q160" s="16" t="str">
        <f>IFERROR(IF(VLOOKUP($E160,'[1]緯度経度&amp;提供可能時間'!$B:$H,5,FALSE)&lt;&gt;"",VLOOKUP($E160,'[1]緯度経度&amp;提供可能時間'!$B:$H,5,FALSE),""),"")</f>
        <v/>
      </c>
      <c r="R160" s="14" t="str">
        <f>IFERROR(IF(VLOOKUP($E160,'[1]緯度経度&amp;提供可能時間'!$B:$H,6,FALSE)&lt;&gt;"",VLOOKUP($E160,'[1]緯度経度&amp;提供可能時間'!$B:$H,6,FALSE),""),"")</f>
        <v/>
      </c>
      <c r="S160" s="17" t="str">
        <f>VLOOKUP(E160,[1]貼付シート!$G:$AE,24,FALSE)&amp;" " &amp;VLOOKUP(E160,[1]貼付シート!$G:$AE,25,FALSE)</f>
        <v>平日：24時間 土曜：24時間　／　日曜：24時間　／　祝日：24時間</v>
      </c>
      <c r="T160" s="14"/>
      <c r="U160" s="14"/>
      <c r="V160" s="14"/>
    </row>
    <row r="161" spans="1:22" ht="31.5" x14ac:dyDescent="0.15">
      <c r="A161" s="12" t="str">
        <f t="shared" si="8"/>
        <v>341002</v>
      </c>
      <c r="B161" s="12">
        <f t="shared" si="10"/>
        <v>160</v>
      </c>
      <c r="C161" s="12" t="str">
        <f t="shared" si="9"/>
        <v>広島県</v>
      </c>
      <c r="D161" s="12" t="str">
        <f t="shared" si="11"/>
        <v>広島市</v>
      </c>
      <c r="E161" s="13" t="str">
        <f>IF([1]貼付シート!G163="","",[1]貼付シート!G163)</f>
        <v>産業振興センター（ミクシス・ビル）</v>
      </c>
      <c r="F161" s="14"/>
      <c r="G161" s="14" t="str">
        <f>IF([1]貼付シート!J163="","",[1]貼付シート!J163)</f>
        <v>広島市西区草津新町1-21-35</v>
      </c>
      <c r="H161" s="19"/>
      <c r="I161" s="15" t="str">
        <f>IFERROR(IF(VLOOKUP(E161,'[1]緯度経度&amp;提供可能時間'!$B:$D,2,FALSE)&lt;&gt;0,VLOOKUP(E161,'[1]緯度経度&amp;提供可能時間'!$B:$D,2,FALSE),""),"")</f>
        <v/>
      </c>
      <c r="J161" s="15" t="str">
        <f>IFERROR(IF(VLOOKUP(E161,'[1]緯度経度&amp;提供可能時間'!$B:$D,3,FALSE)&lt;&gt;0,VLOOKUP(E161,'[1]緯度経度&amp;提供可能時間'!$B:$D,3,FALSE),""),"")</f>
        <v/>
      </c>
      <c r="K161" s="14" t="str">
        <f>[1]貼付シート!M163&amp;[1]貼付シート!N163&amp;" "&amp;[1]貼付シート!O163</f>
        <v>広島ミクシス・ビル 1階 管理室前</v>
      </c>
      <c r="L161" s="14" t="str">
        <f>IF([1]貼付シート!AI163="","",[1]貼付シート!AI163)</f>
        <v>（公財）広島市産業振興センター</v>
      </c>
      <c r="M161" s="19"/>
      <c r="N161" s="19"/>
      <c r="O161" s="14" t="str">
        <f>IF([1]貼付シート!I163="","",[1]貼付シート!I163)</f>
        <v>（公財）広島市産業　　　振興センタ-</v>
      </c>
      <c r="P161" s="14" t="str">
        <f>IFERROR(IF(VLOOKUP($E161,'[1]緯度経度&amp;提供可能時間'!$B:$H,4,FALSE)&lt;&gt;0,VLOOKUP($E161,'[1]緯度経度&amp;提供可能時間'!$B:$H,4,FALSE),""),"")</f>
        <v/>
      </c>
      <c r="Q161" s="16" t="str">
        <f>IFERROR(IF(VLOOKUP($E161,'[1]緯度経度&amp;提供可能時間'!$B:$H,5,FALSE)&lt;&gt;"",VLOOKUP($E161,'[1]緯度経度&amp;提供可能時間'!$B:$H,5,FALSE),""),"")</f>
        <v/>
      </c>
      <c r="R161" s="14" t="str">
        <f>IFERROR(IF(VLOOKUP($E161,'[1]緯度経度&amp;提供可能時間'!$B:$H,6,FALSE)&lt;&gt;"",VLOOKUP($E161,'[1]緯度経度&amp;提供可能時間'!$B:$H,6,FALSE),""),"")</f>
        <v/>
      </c>
      <c r="S161" s="17" t="str">
        <f>VLOOKUP(E161,[1]貼付シート!$G:$AE,24,FALSE)&amp;" " &amp;VLOOKUP(E161,[1]貼付シート!$G:$AE,25,FALSE)</f>
        <v>平日：8:00～20:00（12/29～1/3を除く。） 土曜：8:00～20:00（12/29～1/3を除く。）　／　日曜：8:00～19:00（12/29～1/3を除く。）　／　祝日：8:00～19:00（12/29～1/3を除く。）</v>
      </c>
      <c r="T161" s="14"/>
      <c r="U161" s="14"/>
      <c r="V161" s="14"/>
    </row>
    <row r="162" spans="1:22" ht="31.5" x14ac:dyDescent="0.15">
      <c r="A162" s="12" t="str">
        <f t="shared" si="8"/>
        <v>341002</v>
      </c>
      <c r="B162" s="12">
        <f t="shared" si="10"/>
        <v>161</v>
      </c>
      <c r="C162" s="12" t="str">
        <f t="shared" si="9"/>
        <v>広島県</v>
      </c>
      <c r="D162" s="12" t="str">
        <f t="shared" si="11"/>
        <v>広島市</v>
      </c>
      <c r="E162" s="13" t="str">
        <f>IF([1]貼付シート!G164="","",[1]貼付シート!G164)</f>
        <v>工業技術センター</v>
      </c>
      <c r="F162" s="14"/>
      <c r="G162" s="14" t="str">
        <f>IF([1]貼付シート!J164="","",[1]貼付シート!J164)</f>
        <v>広島市中区千田町3-8-24</v>
      </c>
      <c r="H162" s="19"/>
      <c r="I162" s="15" t="str">
        <f>IFERROR(IF(VLOOKUP(E162,'[1]緯度経度&amp;提供可能時間'!$B:$D,2,FALSE)&lt;&gt;0,VLOOKUP(E162,'[1]緯度経度&amp;提供可能時間'!$B:$D,2,FALSE),""),"")</f>
        <v>34.375117</v>
      </c>
      <c r="J162" s="15" t="str">
        <f>IFERROR(IF(VLOOKUP(E162,'[1]緯度経度&amp;提供可能時間'!$B:$D,3,FALSE)&lt;&gt;0,VLOOKUP(E162,'[1]緯度経度&amp;提供可能時間'!$B:$D,3,FALSE),""),"")</f>
        <v>132.456794</v>
      </c>
      <c r="K162" s="14" t="str">
        <f>[1]貼付シート!M164&amp;[1]貼付シート!N164&amp;" "&amp;[1]貼付シート!O164</f>
        <v>1階 受付横</v>
      </c>
      <c r="L162" s="14" t="str">
        <f>IF([1]貼付シート!AI164="","",[1]貼付シート!AI164)</f>
        <v>（公財）広島市産業振興センター/工業技術センター技術振興室</v>
      </c>
      <c r="M162" s="19"/>
      <c r="N162" s="19"/>
      <c r="O162" s="14" t="str">
        <f>IF([1]貼付シート!I164="","",[1]貼付シート!I164)</f>
        <v>（公財）広島市産業　　　振興センタ-</v>
      </c>
      <c r="P162" s="14" t="str">
        <f>IFERROR(IF(VLOOKUP($E162,'[1]緯度経度&amp;提供可能時間'!$B:$H,4,FALSE)&lt;&gt;0,VLOOKUP($E162,'[1]緯度経度&amp;提供可能時間'!$B:$H,4,FALSE),""),"")</f>
        <v>月火水木金</v>
      </c>
      <c r="Q162" s="16" t="str">
        <f>IFERROR(IF(VLOOKUP($E162,'[1]緯度経度&amp;提供可能時間'!$B:$H,5,FALSE)&lt;&gt;"",VLOOKUP($E162,'[1]緯度経度&amp;提供可能時間'!$B:$H,5,FALSE),""),"")</f>
        <v>8:30</v>
      </c>
      <c r="R162" s="14" t="str">
        <f>IFERROR(IF(VLOOKUP($E162,'[1]緯度経度&amp;提供可能時間'!$B:$H,6,FALSE)&lt;&gt;"",VLOOKUP($E162,'[1]緯度経度&amp;提供可能時間'!$B:$H,6,FALSE),""),"")</f>
        <v>17:15</v>
      </c>
      <c r="S162" s="17" t="str">
        <f>VLOOKUP(E162,[1]貼付シート!$G:$AE,24,FALSE)&amp;" " &amp;VLOOKUP(E162,[1]貼付シート!$G:$AE,25,FALSE)</f>
        <v>平日：８：３０～１７：１５
（8/6、12/29～1/3を除く） 土曜：×　／　日曜：×　／　祝日：×</v>
      </c>
      <c r="T162" s="14"/>
      <c r="U162" s="14"/>
      <c r="V162" s="14"/>
    </row>
    <row r="163" spans="1:22" ht="204.75" x14ac:dyDescent="0.15">
      <c r="A163" s="12" t="str">
        <f t="shared" si="8"/>
        <v>341002</v>
      </c>
      <c r="B163" s="12">
        <f t="shared" si="10"/>
        <v>162</v>
      </c>
      <c r="C163" s="12" t="str">
        <f t="shared" si="9"/>
        <v>広島県</v>
      </c>
      <c r="D163" s="12" t="str">
        <f t="shared" si="11"/>
        <v>広島市</v>
      </c>
      <c r="E163" s="13" t="str">
        <f>IF([1]貼付シート!G165="","",[1]貼付シート!G165)</f>
        <v>広島市平和記念公園レストハウス</v>
      </c>
      <c r="F163" s="14"/>
      <c r="G163" s="14" t="str">
        <f>IF([1]貼付シート!J165="","",[1]貼付シート!J165)</f>
        <v>広島市中区中島町1-1</v>
      </c>
      <c r="H163" s="19"/>
      <c r="I163" s="15">
        <f>IFERROR(IF(VLOOKUP(E163,'[1]緯度経度&amp;提供可能時間'!$B:$D,2,FALSE)&lt;&gt;0,VLOOKUP(E163,'[1]緯度経度&amp;提供可能時間'!$B:$D,2,FALSE),""),"")</f>
        <v>34.393786300000002</v>
      </c>
      <c r="J163" s="15">
        <f>IFERROR(IF(VLOOKUP(E163,'[1]緯度経度&amp;提供可能時間'!$B:$D,3,FALSE)&lt;&gt;0,VLOOKUP(E163,'[1]緯度経度&amp;提供可能時間'!$B:$D,3,FALSE),""),"")</f>
        <v>132.45327499999999</v>
      </c>
      <c r="K163" s="14" t="str">
        <f>[1]貼付シート!M165&amp;[1]貼付シート!N165&amp;" "&amp;[1]貼付シート!O165</f>
        <v>1階 入口</v>
      </c>
      <c r="L163" s="14" t="str">
        <f>IF([1]貼付シート!AI165="","",[1]貼付シート!AI165)</f>
        <v>広島市平和記念公園レストハウスつなぐプロジェクト共同事業体</v>
      </c>
      <c r="M163" s="19"/>
      <c r="N163" s="19"/>
      <c r="O163" s="14" t="str">
        <f>IF([1]貼付シート!I165="","",[1]貼付シート!I165)</f>
        <v>平和記念公園レストハウスつなぐプロジェクト共同事業体</v>
      </c>
      <c r="P163" s="14" t="str">
        <f>IFERROR(IF(VLOOKUP($E163,'[1]緯度経度&amp;提供可能時間'!$B:$H,4,FALSE)&lt;&gt;0,VLOOKUP($E163,'[1]緯度経度&amp;提供可能時間'!$B:$H,4,FALSE),""),"")</f>
        <v>月火水木金土日</v>
      </c>
      <c r="Q163" s="16" t="str">
        <f>IFERROR(IF(VLOOKUP($E163,'[1]緯度経度&amp;提供可能時間'!$B:$H,5,FALSE)&lt;&gt;"",VLOOKUP($E163,'[1]緯度経度&amp;提供可能時間'!$B:$H,5,FALSE),""),"")</f>
        <v>8:30</v>
      </c>
      <c r="R163" s="14" t="str">
        <f>IFERROR(IF(VLOOKUP($E163,'[1]緯度経度&amp;提供可能時間'!$B:$H,6,FALSE)&lt;&gt;"",VLOOKUP($E163,'[1]緯度経度&amp;提供可能時間'!$B:$H,6,FALSE),""),"")</f>
        <v>18:00</v>
      </c>
      <c r="S163" s="17" t="str">
        <f>VLOOKUP(E163,[1]貼付シート!$G:$AE,24,FALSE)&amp;" " &amp;VLOOKUP(E163,[1]貼付シート!$G:$AE,25,FALSE)</f>
        <v>平日：3月～11月/8：30～18：00
8月/8：30～19：00
（8/5は8：30～20：00、8/6は7：30～20：00）
12月～2月/8：30～17：00 土曜：3月～11月/8：30～18：00
8月/8：30～19：00
（8/5は8：30～20：00、8/6は7：30～20：00）
12月～2月/8：30～17：00　／　日曜：3月～11月/8：30～18：00
8月/8：30～19：00
（8/5は8：30～20：00、8/6は7：30～20：00）
12月～2月/8：30～17：00　／　祝日：3月～11月/8：30～18：00
8月/8：30～19：00
（8/5は8：30～20：00、8/6は7：30～20：00）
12月～2月/8：30～17：00</v>
      </c>
      <c r="T163" s="14"/>
      <c r="U163" s="14"/>
      <c r="V163" s="14"/>
    </row>
    <row r="164" spans="1:22" ht="31.5" x14ac:dyDescent="0.15">
      <c r="A164" s="12" t="str">
        <f t="shared" si="8"/>
        <v>341002</v>
      </c>
      <c r="B164" s="12">
        <f t="shared" si="10"/>
        <v>163</v>
      </c>
      <c r="C164" s="12" t="str">
        <f t="shared" si="9"/>
        <v>広島県</v>
      </c>
      <c r="D164" s="12" t="str">
        <f t="shared" si="11"/>
        <v>広島市</v>
      </c>
      <c r="E164" s="13" t="str">
        <f>IF([1]貼付シート!G166="","",[1]貼付シート!G166)</f>
        <v>花みどり公園</v>
      </c>
      <c r="F164" s="14"/>
      <c r="G164" s="14" t="str">
        <f>IF([1]貼付シート!J166="","",[1]貼付シート!J166)</f>
        <v>広島市安佐北区安佐町久地2411-1</v>
      </c>
      <c r="H164" s="19"/>
      <c r="I164" s="15" t="str">
        <f>IFERROR(IF(VLOOKUP(E164,'[1]緯度経度&amp;提供可能時間'!$B:$D,2,FALSE)&lt;&gt;0,VLOOKUP(E164,'[1]緯度経度&amp;提供可能時間'!$B:$D,2,FALSE),""),"")</f>
        <v>34.510301</v>
      </c>
      <c r="J164" s="15" t="str">
        <f>IFERROR(IF(VLOOKUP(E164,'[1]緯度経度&amp;提供可能時間'!$B:$D,3,FALSE)&lt;&gt;0,VLOOKUP(E164,'[1]緯度経度&amp;提供可能時間'!$B:$D,3,FALSE),""),"")</f>
        <v>132.414387</v>
      </c>
      <c r="K164" s="14" t="str">
        <f>[1]貼付シート!M166&amp;[1]貼付シート!N166&amp;" "&amp;[1]貼付シート!O166</f>
        <v>1階 管理事務所</v>
      </c>
      <c r="L164" s="14" t="str">
        <f>IF([1]貼付シート!AI166="","",[1]貼付シート!AI166)</f>
        <v>(公財)広島市農林水産振興センター花みどり公園</v>
      </c>
      <c r="M164" s="19"/>
      <c r="N164" s="19"/>
      <c r="O164" s="14" t="str">
        <f>IF([1]貼付シート!I166="","",[1]貼付シート!I166)</f>
        <v>(公財)広島市農林水産振興センタ-</v>
      </c>
      <c r="P164" s="14" t="str">
        <f>IFERROR(IF(VLOOKUP($E164,'[1]緯度経度&amp;提供可能時間'!$B:$H,4,FALSE)&lt;&gt;0,VLOOKUP($E164,'[1]緯度経度&amp;提供可能時間'!$B:$H,4,FALSE),""),"")</f>
        <v>月水木金土日</v>
      </c>
      <c r="Q164" s="16" t="str">
        <f>IFERROR(IF(VLOOKUP($E164,'[1]緯度経度&amp;提供可能時間'!$B:$H,5,FALSE)&lt;&gt;"",VLOOKUP($E164,'[1]緯度経度&amp;提供可能時間'!$B:$H,5,FALSE),""),"")</f>
        <v>9:00</v>
      </c>
      <c r="R164" s="14" t="str">
        <f>IFERROR(IF(VLOOKUP($E164,'[1]緯度経度&amp;提供可能時間'!$B:$H,6,FALSE)&lt;&gt;"",VLOOKUP($E164,'[1]緯度経度&amp;提供可能時間'!$B:$H,6,FALSE),""),"")</f>
        <v>16:30</v>
      </c>
      <c r="S164" s="17" t="str">
        <f>VLOOKUP(E164,[1]貼付シート!$G:$AE,24,FALSE)&amp;" " &amp;VLOOKUP(E164,[1]貼付シート!$G:$AE,25,FALSE)</f>
        <v>平日：9：00～16：30
休園日（火曜日）を除く 土曜：9：00～16：30　／　日曜：9：00～16：30　／　祝日：9：00～16：30</v>
      </c>
      <c r="T164" s="14"/>
      <c r="U164" s="14"/>
      <c r="V164" s="14"/>
    </row>
    <row r="165" spans="1:22" x14ac:dyDescent="0.15">
      <c r="A165" s="12" t="str">
        <f t="shared" si="8"/>
        <v>341002</v>
      </c>
      <c r="B165" s="12">
        <f t="shared" si="10"/>
        <v>164</v>
      </c>
      <c r="C165" s="12" t="str">
        <f t="shared" si="9"/>
        <v>広島県</v>
      </c>
      <c r="D165" s="12" t="str">
        <f t="shared" si="11"/>
        <v>広島市</v>
      </c>
      <c r="E165" s="13" t="str">
        <f>IF([1]貼付シート!G167="","",[1]貼付シート!G167)</f>
        <v>農業振興センター</v>
      </c>
      <c r="F165" s="14"/>
      <c r="G165" s="14" t="str">
        <f>IF([1]貼付シート!J167="","",[1]貼付シート!J167)</f>
        <v>広島市安佐北区深川8-30-12</v>
      </c>
      <c r="H165" s="19"/>
      <c r="I165" s="15" t="str">
        <f>IFERROR(IF(VLOOKUP(E165,'[1]緯度経度&amp;提供可能時間'!$B:$D,2,FALSE)&lt;&gt;0,VLOOKUP(E165,'[1]緯度経度&amp;提供可能時間'!$B:$D,2,FALSE),""),"")</f>
        <v>34.472141</v>
      </c>
      <c r="J165" s="15" t="str">
        <f>IFERROR(IF(VLOOKUP(E165,'[1]緯度経度&amp;提供可能時間'!$B:$D,3,FALSE)&lt;&gt;0,VLOOKUP(E165,'[1]緯度経度&amp;提供可能時間'!$B:$D,3,FALSE),""),"")</f>
        <v>132.537716</v>
      </c>
      <c r="K165" s="14" t="str">
        <f>[1]貼付シート!M167&amp;[1]貼付シート!N167&amp;" "&amp;[1]貼付シート!O167</f>
        <v>2階 調整課事務所</v>
      </c>
      <c r="L165" s="14" t="str">
        <f>IF([1]貼付シート!AI167="","",[1]貼付シート!AI167)</f>
        <v>(公財)広島市農林水産振興センター事務局</v>
      </c>
      <c r="M165" s="19"/>
      <c r="N165" s="19"/>
      <c r="O165" s="14" t="str">
        <f>IF([1]貼付シート!I167="","",[1]貼付シート!I167)</f>
        <v>(公財)広島市農林水産振興センタ-</v>
      </c>
      <c r="P165" s="14" t="str">
        <f>IFERROR(IF(VLOOKUP($E165,'[1]緯度経度&amp;提供可能時間'!$B:$H,4,FALSE)&lt;&gt;0,VLOOKUP($E165,'[1]緯度経度&amp;提供可能時間'!$B:$H,4,FALSE),""),"")</f>
        <v>月火水木金</v>
      </c>
      <c r="Q165" s="16" t="str">
        <f>IFERROR(IF(VLOOKUP($E165,'[1]緯度経度&amp;提供可能時間'!$B:$H,5,FALSE)&lt;&gt;"",VLOOKUP($E165,'[1]緯度経度&amp;提供可能時間'!$B:$H,5,FALSE),""),"")</f>
        <v>8:30</v>
      </c>
      <c r="R165" s="14" t="str">
        <f>IFERROR(IF(VLOOKUP($E165,'[1]緯度経度&amp;提供可能時間'!$B:$H,6,FALSE)&lt;&gt;"",VLOOKUP($E165,'[1]緯度経度&amp;提供可能時間'!$B:$H,6,FALSE),""),"")</f>
        <v>17:15</v>
      </c>
      <c r="S165" s="17" t="str">
        <f>VLOOKUP(E165,[1]貼付シート!$G:$AE,24,FALSE)&amp;" " &amp;VLOOKUP(E165,[1]貼付シート!$G:$AE,25,FALSE)</f>
        <v>平日：8：30～17：15 土曜：×　／　日曜：×　／　祝日：×</v>
      </c>
      <c r="T165" s="14"/>
      <c r="U165" s="14"/>
      <c r="V165" s="14"/>
    </row>
    <row r="166" spans="1:22" ht="31.5" x14ac:dyDescent="0.15">
      <c r="A166" s="12" t="str">
        <f t="shared" si="8"/>
        <v>341002</v>
      </c>
      <c r="B166" s="12">
        <f t="shared" si="10"/>
        <v>165</v>
      </c>
      <c r="C166" s="12" t="str">
        <f t="shared" si="9"/>
        <v>広島県</v>
      </c>
      <c r="D166" s="12" t="str">
        <f t="shared" si="11"/>
        <v>広島市</v>
      </c>
      <c r="E166" s="13" t="str">
        <f>IF([1]貼付シート!G168="","",[1]貼付シート!G168)</f>
        <v>湯来農村環境改善センター</v>
      </c>
      <c r="F166" s="14"/>
      <c r="G166" s="14" t="str">
        <f>IF([1]貼付シート!J168="","",[1]貼付シート!J168)</f>
        <v>広島市佐伯区湯来町麦谷2501</v>
      </c>
      <c r="H166" s="19"/>
      <c r="I166" s="15" t="str">
        <f>IFERROR(IF(VLOOKUP(E166,'[1]緯度経度&amp;提供可能時間'!$B:$D,2,FALSE)&lt;&gt;0,VLOOKUP(E166,'[1]緯度経度&amp;提供可能時間'!$B:$D,2,FALSE),""),"")</f>
        <v>34.523965</v>
      </c>
      <c r="J166" s="15" t="str">
        <f>IFERROR(IF(VLOOKUP(E166,'[1]緯度経度&amp;提供可能時間'!$B:$D,3,FALSE)&lt;&gt;0,VLOOKUP(E166,'[1]緯度経度&amp;提供可能時間'!$B:$D,3,FALSE),""),"")</f>
        <v>132.314176</v>
      </c>
      <c r="K166" s="14" t="str">
        <f>[1]貼付シート!M168&amp;[1]貼付シート!N168&amp;" "&amp;[1]貼付シート!O168</f>
        <v>1階 施設入口</v>
      </c>
      <c r="L166" s="14" t="str">
        <f>IF([1]貼付シート!AI168="","",[1]貼付シート!AI168)</f>
        <v>広島市湯来農村環境改善センター</v>
      </c>
      <c r="M166" s="19"/>
      <c r="N166" s="19"/>
      <c r="O166" s="14" t="str">
        <f>IF([1]貼付シート!I168="","",[1]貼付シート!I168)</f>
        <v>広島市湯来農村
環境改善センタ-</v>
      </c>
      <c r="P166" s="14" t="str">
        <f>IFERROR(IF(VLOOKUP($E166,'[1]緯度経度&amp;提供可能時間'!$B:$H,4,FALSE)&lt;&gt;0,VLOOKUP($E166,'[1]緯度経度&amp;提供可能時間'!$B:$H,4,FALSE),""),"")</f>
        <v>月水木金土日</v>
      </c>
      <c r="Q166" s="16" t="str">
        <f>IFERROR(IF(VLOOKUP($E166,'[1]緯度経度&amp;提供可能時間'!$B:$H,5,FALSE)&lt;&gt;"",VLOOKUP($E166,'[1]緯度経度&amp;提供可能時間'!$B:$H,5,FALSE),""),"")</f>
        <v>8:30</v>
      </c>
      <c r="R166" s="14" t="str">
        <f>IFERROR(IF(VLOOKUP($E166,'[1]緯度経度&amp;提供可能時間'!$B:$H,6,FALSE)&lt;&gt;"",VLOOKUP($E166,'[1]緯度経度&amp;提供可能時間'!$B:$H,6,FALSE),""),"")</f>
        <v>22:00</v>
      </c>
      <c r="S166" s="17" t="str">
        <f>VLOOKUP(E166,[1]貼付シート!$G:$AE,24,FALSE)&amp;" " &amp;VLOOKUP(E166,[1]貼付シート!$G:$AE,25,FALSE)</f>
        <v>平日：平日：8：30～22：00（火曜日を除く） 土曜：土曜日：8:30～22：00　／　日曜：日曜日：8:30～22：00　／　祝日：祝日：×（日曜日は提供可能）</v>
      </c>
      <c r="T166" s="14"/>
      <c r="U166" s="14"/>
      <c r="V166" s="14"/>
    </row>
    <row r="167" spans="1:22" ht="31.5" x14ac:dyDescent="0.15">
      <c r="A167" s="12" t="str">
        <f t="shared" si="8"/>
        <v>341002</v>
      </c>
      <c r="B167" s="12">
        <f t="shared" si="10"/>
        <v>166</v>
      </c>
      <c r="C167" s="12" t="str">
        <f t="shared" si="9"/>
        <v>広島県</v>
      </c>
      <c r="D167" s="12" t="str">
        <f t="shared" si="11"/>
        <v>広島市</v>
      </c>
      <c r="E167" s="13" t="str">
        <f>IF([1]貼付シート!G169="","",[1]貼付シート!G169)</f>
        <v>こども村</v>
      </c>
      <c r="F167" s="14"/>
      <c r="G167" s="14" t="str">
        <f>IF([1]貼付シート!J169="","",[1]貼付シート!J169)</f>
        <v>広島市安佐北区安佐町大字小河内5135</v>
      </c>
      <c r="H167" s="19"/>
      <c r="I167" s="15" t="str">
        <f>IFERROR(IF(VLOOKUP(E167,'[1]緯度経度&amp;提供可能時間'!$B:$D,2,FALSE)&lt;&gt;0,VLOOKUP(E167,'[1]緯度経度&amp;提供可能時間'!$B:$D,2,FALSE),""),"")</f>
        <v>34.577698</v>
      </c>
      <c r="J167" s="15" t="str">
        <f>IFERROR(IF(VLOOKUP(E167,'[1]緯度経度&amp;提供可能時間'!$B:$D,3,FALSE)&lt;&gt;0,VLOOKUP(E167,'[1]緯度経度&amp;提供可能時間'!$B:$D,3,FALSE),""),"")</f>
        <v>132.431324</v>
      </c>
      <c r="K167" s="14" t="str">
        <f>[1]貼付シート!M169&amp;[1]貼付シート!N169&amp;" "&amp;[1]貼付シート!O169</f>
        <v>1階 研修センター玄関ロビー</v>
      </c>
      <c r="L167" s="14" t="str">
        <f>IF([1]貼付シート!AI169="","",[1]貼付シート!AI169)</f>
        <v>青少年野外活動センター・こども村</v>
      </c>
      <c r="M167" s="19"/>
      <c r="N167" s="19"/>
      <c r="O167" s="14" t="str">
        <f>IF([1]貼付シート!I169="","",[1]貼付シート!I169)</f>
        <v>（公財）広島市文化財団</v>
      </c>
      <c r="P167" s="14" t="str">
        <f>IFERROR(IF(VLOOKUP($E167,'[1]緯度経度&amp;提供可能時間'!$B:$H,4,FALSE)&lt;&gt;0,VLOOKUP($E167,'[1]緯度経度&amp;提供可能時間'!$B:$H,4,FALSE),""),"")</f>
        <v>月火水木金土日</v>
      </c>
      <c r="Q167" s="16" t="str">
        <f>IFERROR(IF(VLOOKUP($E167,'[1]緯度経度&amp;提供可能時間'!$B:$H,5,FALSE)&lt;&gt;"",VLOOKUP($E167,'[1]緯度経度&amp;提供可能時間'!$B:$H,5,FALSE),""),"")</f>
        <v>8:30</v>
      </c>
      <c r="R167" s="14" t="str">
        <f>IFERROR(IF(VLOOKUP($E167,'[1]緯度経度&amp;提供可能時間'!$B:$H,6,FALSE)&lt;&gt;"",VLOOKUP($E167,'[1]緯度経度&amp;提供可能時間'!$B:$H,6,FALSE),""),"")</f>
        <v>17:15</v>
      </c>
      <c r="S167" s="17" t="str">
        <f>VLOOKUP(E167,[1]貼付シート!$G:$AE,24,FALSE)&amp;" " &amp;VLOOKUP(E167,[1]貼付シート!$G:$AE,25,FALSE)</f>
        <v>平日：8:30～17:15（月曜日、祝日の翌日を除く。） 土曜：8:30～17:15（祝日の翌日を除く。）　／　日曜：8:30～17:15（祝日の翌日を除く。）　／　祝日：8:30～17:15（祝日の翌日を除く。）</v>
      </c>
      <c r="T167" s="14"/>
      <c r="U167" s="14"/>
      <c r="V167" s="14"/>
    </row>
    <row r="168" spans="1:22" ht="31.5" x14ac:dyDescent="0.15">
      <c r="A168" s="12" t="str">
        <f t="shared" si="8"/>
        <v>341002</v>
      </c>
      <c r="B168" s="12">
        <f t="shared" si="10"/>
        <v>167</v>
      </c>
      <c r="C168" s="12" t="str">
        <f t="shared" si="9"/>
        <v>広島県</v>
      </c>
      <c r="D168" s="12" t="str">
        <f t="shared" si="11"/>
        <v>広島市</v>
      </c>
      <c r="E168" s="13" t="str">
        <f>IF([1]貼付シート!G170="","",[1]貼付シート!G170)</f>
        <v>広島市森林公園</v>
      </c>
      <c r="F168" s="14"/>
      <c r="G168" s="14" t="str">
        <f>IF([1]貼付シート!J170="","",[1]貼付シート!J170)</f>
        <v>広島市東区福田町字藤ケ丸10173</v>
      </c>
      <c r="H168" s="19"/>
      <c r="I168" s="15" t="str">
        <f>IFERROR(IF(VLOOKUP(E168,'[1]緯度経度&amp;提供可能時間'!$B:$D,2,FALSE)&lt;&gt;0,VLOOKUP(E168,'[1]緯度経度&amp;提供可能時間'!$B:$D,2,FALSE),""),"")</f>
        <v>34.441393</v>
      </c>
      <c r="J168" s="15" t="str">
        <f>IFERROR(IF(VLOOKUP(E168,'[1]緯度経度&amp;提供可能時間'!$B:$D,3,FALSE)&lt;&gt;0,VLOOKUP(E168,'[1]緯度経度&amp;提供可能時間'!$B:$D,3,FALSE),""),"")</f>
        <v>132.554137</v>
      </c>
      <c r="K168" s="14" t="str">
        <f>[1]貼付シート!M170&amp;[1]貼付シート!N170&amp;" "&amp;[1]貼付シート!O170</f>
        <v>1階 昆虫館</v>
      </c>
      <c r="L168" s="14" t="str">
        <f>IF([1]貼付シート!AI170="","",[1]貼付シート!AI170)</f>
        <v>広島市森林公園昆虫館</v>
      </c>
      <c r="M168" s="19"/>
      <c r="N168" s="19"/>
      <c r="O168" s="14" t="str">
        <f>IF([1]貼付シート!I170="","",[1]貼付シート!I170)</f>
        <v>昆虫館：公益財団法人広島市みどり生きもの協会</v>
      </c>
      <c r="P168" s="14" t="str">
        <f>IFERROR(IF(VLOOKUP($E168,'[1]緯度経度&amp;提供可能時間'!$B:$H,4,FALSE)&lt;&gt;0,VLOOKUP($E168,'[1]緯度経度&amp;提供可能時間'!$B:$H,4,FALSE),""),"")</f>
        <v>月火木金土日</v>
      </c>
      <c r="Q168" s="16" t="str">
        <f>IFERROR(IF(VLOOKUP($E168,'[1]緯度経度&amp;提供可能時間'!$B:$H,5,FALSE)&lt;&gt;"",VLOOKUP($E168,'[1]緯度経度&amp;提供可能時間'!$B:$H,5,FALSE),""),"")</f>
        <v>9:00</v>
      </c>
      <c r="R168" s="14" t="str">
        <f>IFERROR(IF(VLOOKUP($E168,'[1]緯度経度&amp;提供可能時間'!$B:$H,6,FALSE)&lt;&gt;"",VLOOKUP($E168,'[1]緯度経度&amp;提供可能時間'!$B:$H,6,FALSE),""),"")</f>
        <v>16:30</v>
      </c>
      <c r="S168" s="17" t="str">
        <f>VLOOKUP(E168,[1]貼付シート!$G:$AE,24,FALSE)&amp;" " &amp;VLOOKUP(E168,[1]貼付シート!$G:$AE,25,FALSE)</f>
        <v>平日：9:00～16:30（水曜日、12/29～1/3を除く。） 土曜：9:00～16:30（12/29～1/3を除く。）　／　日曜：9:00～16:30（12/29～1/3を除く。）　／　祝日：9:00～16:30（12/29～1/3を除く。）</v>
      </c>
      <c r="T168" s="14"/>
      <c r="U168" s="14"/>
      <c r="V168" s="14"/>
    </row>
    <row r="169" spans="1:22" x14ac:dyDescent="0.15">
      <c r="A169" s="12" t="str">
        <f t="shared" si="8"/>
        <v>341002</v>
      </c>
      <c r="B169" s="12">
        <f t="shared" si="10"/>
        <v>168</v>
      </c>
      <c r="C169" s="12" t="str">
        <f t="shared" si="9"/>
        <v>広島県</v>
      </c>
      <c r="D169" s="12" t="str">
        <f t="shared" si="11"/>
        <v>広島市</v>
      </c>
      <c r="E169" s="13" t="str">
        <f>IF([1]貼付シート!G171="","",[1]貼付シート!G171)</f>
        <v>広島市水産振興センター</v>
      </c>
      <c r="F169" s="14"/>
      <c r="G169" s="14" t="str">
        <f>IF([1]貼付シート!J171="","",[1]貼付シート!J171)</f>
        <v>広島市西区商工センタ-8-5-1</v>
      </c>
      <c r="H169" s="19"/>
      <c r="I169" s="15" t="str">
        <f>IFERROR(IF(VLOOKUP(E169,'[1]緯度経度&amp;提供可能時間'!$B:$D,2,FALSE)&lt;&gt;0,VLOOKUP(E169,'[1]緯度経度&amp;提供可能時間'!$B:$D,2,FALSE),""),"")</f>
        <v>34.362282</v>
      </c>
      <c r="J169" s="15" t="str">
        <f>IFERROR(IF(VLOOKUP(E169,'[1]緯度経度&amp;提供可能時間'!$B:$D,3,FALSE)&lt;&gt;0,VLOOKUP(E169,'[1]緯度経度&amp;提供可能時間'!$B:$D,3,FALSE),""),"")</f>
        <v>132.380686</v>
      </c>
      <c r="K169" s="14" t="str">
        <f>[1]貼付シート!M171&amp;[1]貼付シート!N171&amp;" "&amp;[1]貼付シート!O171</f>
        <v>1階 本館棟事務室入口</v>
      </c>
      <c r="L169" s="14" t="str">
        <f>IF([1]貼付シート!AI171="","",[1]貼付シート!AI171)</f>
        <v>公益財団法人広島市農林水産振興センター水産部普及指導課</v>
      </c>
      <c r="M169" s="19"/>
      <c r="N169" s="19"/>
      <c r="O169" s="14" t="str">
        <f>IF([1]貼付シート!I171="","",[1]貼付シート!I171)</f>
        <v>(公財)広島市農林水産振興センタ-</v>
      </c>
      <c r="P169" s="14" t="str">
        <f>IFERROR(IF(VLOOKUP($E169,'[1]緯度経度&amp;提供可能時間'!$B:$H,4,FALSE)&lt;&gt;0,VLOOKUP($E169,'[1]緯度経度&amp;提供可能時間'!$B:$H,4,FALSE),""),"")</f>
        <v>月火水木金</v>
      </c>
      <c r="Q169" s="16" t="str">
        <f>IFERROR(IF(VLOOKUP($E169,'[1]緯度経度&amp;提供可能時間'!$B:$H,5,FALSE)&lt;&gt;"",VLOOKUP($E169,'[1]緯度経度&amp;提供可能時間'!$B:$H,5,FALSE),""),"")</f>
        <v>8:30</v>
      </c>
      <c r="R169" s="14" t="str">
        <f>IFERROR(IF(VLOOKUP($E169,'[1]緯度経度&amp;提供可能時間'!$B:$H,6,FALSE)&lt;&gt;"",VLOOKUP($E169,'[1]緯度経度&amp;提供可能時間'!$B:$H,6,FALSE),""),"")</f>
        <v>17:15</v>
      </c>
      <c r="S169" s="17" t="str">
        <f>VLOOKUP(E169,[1]貼付シート!$G:$AE,24,FALSE)&amp;" " &amp;VLOOKUP(E169,[1]貼付シート!$G:$AE,25,FALSE)</f>
        <v>平日：8:30～17：15 土曜：×　／　日曜：×　／　祝日：×</v>
      </c>
      <c r="T169" s="14"/>
      <c r="U169" s="14"/>
      <c r="V169" s="14"/>
    </row>
    <row r="170" spans="1:22" x14ac:dyDescent="0.15">
      <c r="A170" s="12" t="str">
        <f t="shared" si="8"/>
        <v>341002</v>
      </c>
      <c r="B170" s="12">
        <f t="shared" si="10"/>
        <v>169</v>
      </c>
      <c r="C170" s="12" t="str">
        <f t="shared" si="9"/>
        <v>広島県</v>
      </c>
      <c r="D170" s="12" t="str">
        <f t="shared" si="11"/>
        <v>広島市</v>
      </c>
      <c r="E170" s="13" t="str">
        <f>IF([1]貼付シート!G172="","",[1]貼付シート!G172)</f>
        <v>食肉市場</v>
      </c>
      <c r="F170" s="14"/>
      <c r="G170" s="14" t="str">
        <f>IF([1]貼付シート!J172="","",[1]貼付シート!J172)</f>
        <v>広島市西区草津港1-11-1</v>
      </c>
      <c r="H170" s="19"/>
      <c r="I170" s="15" t="str">
        <f>IFERROR(IF(VLOOKUP(E170,'[1]緯度経度&amp;提供可能時間'!$B:$D,2,FALSE)&lt;&gt;0,VLOOKUP(E170,'[1]緯度経度&amp;提供可能時間'!$B:$D,2,FALSE),""),"")</f>
        <v>34.366660</v>
      </c>
      <c r="J170" s="15" t="str">
        <f>IFERROR(IF(VLOOKUP(E170,'[1]緯度経度&amp;提供可能時間'!$B:$D,3,FALSE)&lt;&gt;0,VLOOKUP(E170,'[1]緯度経度&amp;提供可能時間'!$B:$D,3,FALSE),""),"")</f>
        <v>132.406175</v>
      </c>
      <c r="K170" s="14" t="str">
        <f>[1]貼付シート!M172&amp;[1]貼付シート!N172&amp;" "&amp;[1]貼付シート!O172</f>
        <v>1階 南門守衛所</v>
      </c>
      <c r="L170" s="14" t="str">
        <f>IF([1]貼付シート!AI172="","",[1]貼付シート!AI172)</f>
        <v>経済観光局食肉市場</v>
      </c>
      <c r="M170" s="19"/>
      <c r="N170" s="19"/>
      <c r="O170" s="14" t="str">
        <f>IF([1]貼付シート!I172="","",[1]貼付シート!I172)</f>
        <v>広島市</v>
      </c>
      <c r="P170" s="14" t="str">
        <f>IFERROR(IF(VLOOKUP($E170,'[1]緯度経度&amp;提供可能時間'!$B:$H,4,FALSE)&lt;&gt;0,VLOOKUP($E170,'[1]緯度経度&amp;提供可能時間'!$B:$H,4,FALSE),""),"")</f>
        <v>月火水木金土日</v>
      </c>
      <c r="Q170" s="16">
        <f>IFERROR(IF(VLOOKUP($E170,'[1]緯度経度&amp;提供可能時間'!$B:$H,5,FALSE)&lt;&gt;"",VLOOKUP($E170,'[1]緯度経度&amp;提供可能時間'!$B:$H,5,FALSE),""),"")</f>
        <v>0</v>
      </c>
      <c r="R170" s="14" t="str">
        <f>IFERROR(IF(VLOOKUP($E170,'[1]緯度経度&amp;提供可能時間'!$B:$H,6,FALSE)&lt;&gt;"",VLOOKUP($E170,'[1]緯度経度&amp;提供可能時間'!$B:$H,6,FALSE),""),"")</f>
        <v>24:00</v>
      </c>
      <c r="S170" s="17" t="str">
        <f>VLOOKUP(E170,[1]貼付シート!$G:$AE,24,FALSE)&amp;" " &amp;VLOOKUP(E170,[1]貼付シート!$G:$AE,25,FALSE)</f>
        <v>平日：24時間 土曜：24時間　／　日曜：24時間　／　祝日：24時間</v>
      </c>
      <c r="T170" s="14"/>
      <c r="U170" s="14"/>
      <c r="V170" s="14"/>
    </row>
    <row r="171" spans="1:22" ht="31.5" x14ac:dyDescent="0.15">
      <c r="A171" s="12" t="str">
        <f t="shared" si="8"/>
        <v>341002</v>
      </c>
      <c r="B171" s="12">
        <f t="shared" si="10"/>
        <v>170</v>
      </c>
      <c r="C171" s="12" t="str">
        <f t="shared" si="9"/>
        <v>広島県</v>
      </c>
      <c r="D171" s="12" t="str">
        <f t="shared" si="11"/>
        <v>広島市</v>
      </c>
      <c r="E171" s="13" t="str">
        <f>IF([1]貼付シート!G173="","",[1]貼付シート!G173)</f>
        <v>漁民会館（集会所）</v>
      </c>
      <c r="F171" s="14"/>
      <c r="G171" s="14" t="str">
        <f>IF([1]貼付シート!J173="","",[1]貼付シート!J173)</f>
        <v>広島市西区草津南1-16-29</v>
      </c>
      <c r="H171" s="19"/>
      <c r="I171" s="15" t="str">
        <f>IFERROR(IF(VLOOKUP(E171,'[1]緯度経度&amp;提供可能時間'!$B:$D,2,FALSE)&lt;&gt;0,VLOOKUP(E171,'[1]緯度経度&amp;提供可能時間'!$B:$D,2,FALSE),""),"")</f>
        <v/>
      </c>
      <c r="J171" s="15" t="str">
        <f>IFERROR(IF(VLOOKUP(E171,'[1]緯度経度&amp;提供可能時間'!$B:$D,3,FALSE)&lt;&gt;0,VLOOKUP(E171,'[1]緯度経度&amp;提供可能時間'!$B:$D,3,FALSE),""),"")</f>
        <v/>
      </c>
      <c r="K171" s="14" t="str">
        <f>[1]貼付シート!M173&amp;[1]貼付シート!N173&amp;" "&amp;[1]貼付シート!O173</f>
        <v>1階 受付</v>
      </c>
      <c r="L171" s="14" t="str">
        <f>IF([1]貼付シート!AI173="","",[1]貼付シート!AI173)</f>
        <v>漁民会館管理人</v>
      </c>
      <c r="M171" s="19"/>
      <c r="N171" s="19"/>
      <c r="O171" s="14" t="str">
        <f>IF([1]貼付シート!I173="","",[1]貼付シート!I173)</f>
        <v>地区町内会</v>
      </c>
      <c r="P171" s="14" t="str">
        <f>IFERROR(IF(VLOOKUP($E171,'[1]緯度経度&amp;提供可能時間'!$B:$H,4,FALSE)&lt;&gt;0,VLOOKUP($E171,'[1]緯度経度&amp;提供可能時間'!$B:$H,4,FALSE),""),"")</f>
        <v/>
      </c>
      <c r="Q171" s="16" t="str">
        <f>IFERROR(IF(VLOOKUP($E171,'[1]緯度経度&amp;提供可能時間'!$B:$H,5,FALSE)&lt;&gt;"",VLOOKUP($E171,'[1]緯度経度&amp;提供可能時間'!$B:$H,5,FALSE),""),"")</f>
        <v/>
      </c>
      <c r="R171" s="14" t="str">
        <f>IFERROR(IF(VLOOKUP($E171,'[1]緯度経度&amp;提供可能時間'!$B:$H,6,FALSE)&lt;&gt;"",VLOOKUP($E171,'[1]緯度経度&amp;提供可能時間'!$B:$H,6,FALSE),""),"")</f>
        <v/>
      </c>
      <c r="S171" s="17" t="str">
        <f>VLOOKUP(E171,[1]貼付シート!$G:$AE,24,FALSE)&amp;" " &amp;VLOOKUP(E171,[1]貼付シート!$G:$AE,25,FALSE)</f>
        <v>平日：8:30-21:00（第2・4木曜日を除く） 土曜：8:30-21:00　／　日曜：8:30-21:00　／　祝日：8:30-21:00</v>
      </c>
      <c r="T171" s="14"/>
      <c r="U171" s="14"/>
      <c r="V171" s="14"/>
    </row>
    <row r="172" spans="1:22" x14ac:dyDescent="0.15">
      <c r="A172" s="12" t="str">
        <f t="shared" si="8"/>
        <v>341002</v>
      </c>
      <c r="B172" s="12">
        <f t="shared" si="10"/>
        <v>171</v>
      </c>
      <c r="C172" s="12" t="str">
        <f t="shared" si="9"/>
        <v>広島県</v>
      </c>
      <c r="D172" s="12" t="str">
        <f t="shared" si="11"/>
        <v>広島市</v>
      </c>
      <c r="E172" s="13" t="str">
        <f>IF([1]貼付シート!G174="","",[1]貼付シート!G174)</f>
        <v>広島港宇品旅客ターミナル</v>
      </c>
      <c r="F172" s="14"/>
      <c r="G172" s="14" t="str">
        <f>IF([1]貼付シート!J174="","",[1]貼付シート!J174)</f>
        <v>広島市南区宇品海岸1-13-26</v>
      </c>
      <c r="H172" s="19"/>
      <c r="I172" s="15" t="str">
        <f>IFERROR(IF(VLOOKUP(E172,'[1]緯度経度&amp;提供可能時間'!$B:$D,2,FALSE)&lt;&gt;0,VLOOKUP(E172,'[1]緯度経度&amp;提供可能時間'!$B:$D,2,FALSE),""),"")</f>
        <v>34.352462</v>
      </c>
      <c r="J172" s="15" t="str">
        <f>IFERROR(IF(VLOOKUP(E172,'[1]緯度経度&amp;提供可能時間'!$B:$D,3,FALSE)&lt;&gt;0,VLOOKUP(E172,'[1]緯度経度&amp;提供可能時間'!$B:$D,3,FALSE),""),"")</f>
        <v>132.455109</v>
      </c>
      <c r="K172" s="14" t="str">
        <f>[1]貼付シート!M174&amp;[1]貼付シート!N174&amp;" "&amp;[1]貼付シート!O174</f>
        <v>1階 北側中央出入口西側売店前</v>
      </c>
      <c r="L172" s="14" t="str">
        <f>IF([1]貼付シート!AI174="","",[1]貼付シート!AI174)</f>
        <v>広島港宇品旅客ターミナル防災センター（H29：広島内外美装株式会社）</v>
      </c>
      <c r="M172" s="19"/>
      <c r="N172" s="19"/>
      <c r="O172" s="14" t="str">
        <f>IF([1]貼付シート!I174="","",[1]貼付シート!I174)</f>
        <v>一般財団法人広島市　都市整備公社</v>
      </c>
      <c r="P172" s="14" t="str">
        <f>IFERROR(IF(VLOOKUP($E172,'[1]緯度経度&amp;提供可能時間'!$B:$H,4,FALSE)&lt;&gt;0,VLOOKUP($E172,'[1]緯度経度&amp;提供可能時間'!$B:$H,4,FALSE),""),"")</f>
        <v>月火水木金土日</v>
      </c>
      <c r="Q172" s="16" t="str">
        <f>IFERROR(IF(VLOOKUP($E172,'[1]緯度経度&amp;提供可能時間'!$B:$H,5,FALSE)&lt;&gt;"",VLOOKUP($E172,'[1]緯度経度&amp;提供可能時間'!$B:$H,5,FALSE),""),"")</f>
        <v>5:30</v>
      </c>
      <c r="R172" s="14" t="str">
        <f>IFERROR(IF(VLOOKUP($E172,'[1]緯度経度&amp;提供可能時間'!$B:$H,6,FALSE)&lt;&gt;"",VLOOKUP($E172,'[1]緯度経度&amp;提供可能時間'!$B:$H,6,FALSE),""),"")</f>
        <v>23:10</v>
      </c>
      <c r="S172" s="17" t="str">
        <f>VLOOKUP(E172,[1]貼付シート!$G:$AE,24,FALSE)&amp;" " &amp;VLOOKUP(E172,[1]貼付シート!$G:$AE,25,FALSE)</f>
        <v>平日：5:30～23:10 土曜：5:30～23:10　／　日曜：5:30～23:10　／　祝日：5:30～23:10</v>
      </c>
      <c r="T172" s="14"/>
      <c r="U172" s="14"/>
      <c r="V172" s="14"/>
    </row>
    <row r="173" spans="1:22" x14ac:dyDescent="0.15">
      <c r="A173" s="12" t="str">
        <f t="shared" si="8"/>
        <v>341002</v>
      </c>
      <c r="B173" s="12">
        <f t="shared" si="10"/>
        <v>172</v>
      </c>
      <c r="C173" s="12" t="str">
        <f t="shared" si="9"/>
        <v>広島県</v>
      </c>
      <c r="D173" s="12" t="str">
        <f t="shared" si="11"/>
        <v>広島市</v>
      </c>
      <c r="E173" s="13" t="str">
        <f>IF([1]貼付シート!G175="","",[1]貼付シート!G175)</f>
        <v>マツダスタジアム</v>
      </c>
      <c r="F173" s="14"/>
      <c r="G173" s="14" t="str">
        <f>IF([1]貼付シート!J175="","",[1]貼付シート!J175)</f>
        <v>広島市南区南蟹屋2-3-1</v>
      </c>
      <c r="H173" s="19"/>
      <c r="I173" s="15" t="str">
        <f>IFERROR(IF(VLOOKUP(E173,'[1]緯度経度&amp;提供可能時間'!$B:$D,2,FALSE)&lt;&gt;0,VLOOKUP(E173,'[1]緯度経度&amp;提供可能時間'!$B:$D,2,FALSE),""),"")</f>
        <v>34.391872</v>
      </c>
      <c r="J173" s="15" t="str">
        <f>IFERROR(IF(VLOOKUP(E173,'[1]緯度経度&amp;提供可能時間'!$B:$D,3,FALSE)&lt;&gt;0,VLOOKUP(E173,'[1]緯度経度&amp;提供可能時間'!$B:$D,3,FALSE),""),"")</f>
        <v>132.484375</v>
      </c>
      <c r="K173" s="14" t="str">
        <f>[1]貼付シート!M175&amp;[1]貼付シート!N175&amp;" "&amp;[1]貼付シート!O175</f>
        <v>1階 エントランスロビー</v>
      </c>
      <c r="L173" s="14" t="str">
        <f>IF([1]貼付シート!AI175="","",[1]貼付シート!AI175)</f>
        <v>指定管理事務室</v>
      </c>
      <c r="M173" s="19"/>
      <c r="N173" s="19"/>
      <c r="O173" s="14" t="str">
        <f>IF([1]貼付シート!I175="","",[1]貼付シート!I175)</f>
        <v>(株)広島東洋カ-プ</v>
      </c>
      <c r="P173" s="14" t="str">
        <f>IFERROR(IF(VLOOKUP($E173,'[1]緯度経度&amp;提供可能時間'!$B:$H,4,FALSE)&lt;&gt;0,VLOOKUP($E173,'[1]緯度経度&amp;提供可能時間'!$B:$H,4,FALSE),""),"")</f>
        <v>月火水木金土日</v>
      </c>
      <c r="Q173" s="16">
        <f>IFERROR(IF(VLOOKUP($E173,'[1]緯度経度&amp;提供可能時間'!$B:$H,5,FALSE)&lt;&gt;"",VLOOKUP($E173,'[1]緯度経度&amp;提供可能時間'!$B:$H,5,FALSE),""),"")</f>
        <v>0</v>
      </c>
      <c r="R173" s="14" t="str">
        <f>IFERROR(IF(VLOOKUP($E173,'[1]緯度経度&amp;提供可能時間'!$B:$H,6,FALSE)&lt;&gt;"",VLOOKUP($E173,'[1]緯度経度&amp;提供可能時間'!$B:$H,6,FALSE),""),"")</f>
        <v>24:00</v>
      </c>
      <c r="S173" s="17" t="str">
        <f>VLOOKUP(E173,[1]貼付シート!$G:$AE,24,FALSE)&amp;" " &amp;VLOOKUP(E173,[1]貼付シート!$G:$AE,25,FALSE)</f>
        <v>平日：24時間 土曜：24時間　／　日曜：24時間　／　祝日：24時間</v>
      </c>
      <c r="T173" s="14"/>
      <c r="U173" s="14"/>
      <c r="V173" s="14"/>
    </row>
    <row r="174" spans="1:22" ht="31.5" x14ac:dyDescent="0.15">
      <c r="A174" s="12" t="str">
        <f t="shared" si="8"/>
        <v>341002</v>
      </c>
      <c r="B174" s="12">
        <f t="shared" si="10"/>
        <v>173</v>
      </c>
      <c r="C174" s="12" t="str">
        <f t="shared" si="9"/>
        <v>広島県</v>
      </c>
      <c r="D174" s="12" t="str">
        <f t="shared" si="11"/>
        <v>広島市</v>
      </c>
      <c r="E174" s="13" t="str">
        <f>IF([1]貼付シート!G176="","",[1]貼付シート!G176)</f>
        <v>安佐動物公園</v>
      </c>
      <c r="F174" s="14"/>
      <c r="G174" s="14" t="str">
        <f>IF([1]貼付シート!J176="","",[1]貼付シート!J176)</f>
        <v>広島市安佐北区安佐町動物園</v>
      </c>
      <c r="H174" s="19"/>
      <c r="I174" s="15" t="str">
        <f>IFERROR(IF(VLOOKUP(E174,'[1]緯度経度&amp;提供可能時間'!$B:$D,2,FALSE)&lt;&gt;0,VLOOKUP(E174,'[1]緯度経度&amp;提供可能時間'!$B:$D,2,FALSE),""),"")</f>
        <v>34.497715</v>
      </c>
      <c r="J174" s="15" t="str">
        <f>IFERROR(IF(VLOOKUP(E174,'[1]緯度経度&amp;提供可能時間'!$B:$D,3,FALSE)&lt;&gt;0,VLOOKUP(E174,'[1]緯度経度&amp;提供可能時間'!$B:$D,3,FALSE),""),"")</f>
        <v>132.441799</v>
      </c>
      <c r="K174" s="14" t="str">
        <f>[1]貼付シート!M176&amp;[1]貼付シート!N176&amp;" "&amp;[1]貼付シート!O176</f>
        <v>動物科学館
1階展示場階 入口北側</v>
      </c>
      <c r="L174" s="14" t="str">
        <f>IF([1]貼付シート!AI176="","",[1]貼付シート!AI176)</f>
        <v>安佐動物公園</v>
      </c>
      <c r="M174" s="19"/>
      <c r="N174" s="19"/>
      <c r="O174" s="14" t="str">
        <f>IF([1]貼付シート!I176="","",[1]貼付シート!I176)</f>
        <v>(公財)広島市　　　　　　みどり生きもの協会</v>
      </c>
      <c r="P174" s="14" t="str">
        <f>IFERROR(IF(VLOOKUP($E174,'[1]緯度経度&amp;提供可能時間'!$B:$H,4,FALSE)&lt;&gt;0,VLOOKUP($E174,'[1]緯度経度&amp;提供可能時間'!$B:$H,4,FALSE),""),"")</f>
        <v>月火水金土日</v>
      </c>
      <c r="Q174" s="16" t="str">
        <f>IFERROR(IF(VLOOKUP($E174,'[1]緯度経度&amp;提供可能時間'!$B:$H,5,FALSE)&lt;&gt;"",VLOOKUP($E174,'[1]緯度経度&amp;提供可能時間'!$B:$H,5,FALSE),""),"")</f>
        <v>9:00</v>
      </c>
      <c r="R174" s="14" t="str">
        <f>IFERROR(IF(VLOOKUP($E174,'[1]緯度経度&amp;提供可能時間'!$B:$H,6,FALSE)&lt;&gt;"",VLOOKUP($E174,'[1]緯度経度&amp;提供可能時間'!$B:$H,6,FALSE),""),"")</f>
        <v>16:30</v>
      </c>
      <c r="S174" s="17" t="str">
        <f>VLOOKUP(E174,[1]貼付シート!$G:$AE,24,FALSE)&amp;" " &amp;VLOOKUP(E174,[1]貼付シート!$G:$AE,25,FALSE)</f>
        <v>平日：9:00～16:30（木曜日を除く。） 土曜：9:00～16:30　／　日曜：9:00～16:30　／　祝日：9:00～16:30</v>
      </c>
      <c r="T174" s="14"/>
      <c r="U174" s="14"/>
      <c r="V174" s="14"/>
    </row>
    <row r="175" spans="1:22" ht="31.5" x14ac:dyDescent="0.15">
      <c r="A175" s="12" t="str">
        <f t="shared" si="8"/>
        <v>341002</v>
      </c>
      <c r="B175" s="12">
        <f t="shared" si="10"/>
        <v>174</v>
      </c>
      <c r="C175" s="12" t="str">
        <f t="shared" si="9"/>
        <v>広島県</v>
      </c>
      <c r="D175" s="12" t="str">
        <f t="shared" si="11"/>
        <v>広島市</v>
      </c>
      <c r="E175" s="13" t="str">
        <f>IF([1]貼付シート!G177="","",[1]貼付シート!G177)</f>
        <v>植物公園</v>
      </c>
      <c r="F175" s="14"/>
      <c r="G175" s="14" t="str">
        <f>IF([1]貼付シート!J177="","",[1]貼付シート!J177)</f>
        <v>広島市佐伯区倉重3-495</v>
      </c>
      <c r="H175" s="19"/>
      <c r="I175" s="15" t="str">
        <f>IFERROR(IF(VLOOKUP(E175,'[1]緯度経度&amp;提供可能時間'!$B:$D,2,FALSE)&lt;&gt;0,VLOOKUP(E175,'[1]緯度経度&amp;提供可能時間'!$B:$D,2,FALSE),""),"")</f>
        <v>34.390706</v>
      </c>
      <c r="J175" s="15" t="str">
        <f>IFERROR(IF(VLOOKUP(E175,'[1]緯度経度&amp;提供可能時間'!$B:$D,3,FALSE)&lt;&gt;0,VLOOKUP(E175,'[1]緯度経度&amp;提供可能時間'!$B:$D,3,FALSE),""),"")</f>
        <v>132.347438</v>
      </c>
      <c r="K175" s="14" t="str">
        <f>[1]貼付シート!M177&amp;[1]貼付シート!N177&amp;" "&amp;[1]貼付シート!O177</f>
        <v>管理棟 1階 正面入口</v>
      </c>
      <c r="L175" s="14" t="str">
        <f>IF([1]貼付シート!AI177="","",[1]貼付シート!AI177)</f>
        <v>植物公園</v>
      </c>
      <c r="M175" s="19"/>
      <c r="N175" s="19"/>
      <c r="O175" s="14" t="str">
        <f>IF([1]貼付シート!I177="","",[1]貼付シート!I177)</f>
        <v>(公財)広島市　　　　　　みどり生きもの協会</v>
      </c>
      <c r="P175" s="14" t="str">
        <f>IFERROR(IF(VLOOKUP($E175,'[1]緯度経度&amp;提供可能時間'!$B:$H,4,FALSE)&lt;&gt;0,VLOOKUP($E175,'[1]緯度経度&amp;提供可能時間'!$B:$H,4,FALSE),""),"")</f>
        <v>月火水木土日</v>
      </c>
      <c r="Q175" s="16" t="str">
        <f>IFERROR(IF(VLOOKUP($E175,'[1]緯度経度&amp;提供可能時間'!$B:$H,5,FALSE)&lt;&gt;"",VLOOKUP($E175,'[1]緯度経度&amp;提供可能時間'!$B:$H,5,FALSE),""),"")</f>
        <v>8:30</v>
      </c>
      <c r="R175" s="14" t="str">
        <f>IFERROR(IF(VLOOKUP($E175,'[1]緯度経度&amp;提供可能時間'!$B:$H,6,FALSE)&lt;&gt;"",VLOOKUP($E175,'[1]緯度経度&amp;提供可能時間'!$B:$H,6,FALSE),""),"")</f>
        <v>17:15</v>
      </c>
      <c r="S175" s="17" t="str">
        <f>VLOOKUP(E175,[1]貼付シート!$G:$AE,24,FALSE)&amp;" " &amp;VLOOKUP(E175,[1]貼付シート!$G:$AE,25,FALSE)</f>
        <v>平日：8:30～17:15（金曜日を除く。） 土曜：8:30～17:15　／　日曜：8:30～17:15　／　祝日：8:30～17:15</v>
      </c>
      <c r="T175" s="14"/>
      <c r="U175" s="14"/>
      <c r="V175" s="14"/>
    </row>
    <row r="176" spans="1:22" ht="31.5" x14ac:dyDescent="0.15">
      <c r="A176" s="12" t="str">
        <f t="shared" si="8"/>
        <v>341002</v>
      </c>
      <c r="B176" s="12">
        <f t="shared" si="10"/>
        <v>175</v>
      </c>
      <c r="C176" s="12" t="str">
        <f t="shared" si="9"/>
        <v>広島県</v>
      </c>
      <c r="D176" s="12" t="str">
        <f t="shared" si="11"/>
        <v>広島市</v>
      </c>
      <c r="E176" s="13" t="str">
        <f>IF([1]貼付シート!G178="","",[1]貼付シート!G178)</f>
        <v>広島広域公園第一球技場</v>
      </c>
      <c r="F176" s="14"/>
      <c r="G176" s="14" t="str">
        <f>IF([1]貼付シート!J178="","",[1]貼付シート!J178)</f>
        <v>広島市安佐南区大塚西5-1-1</v>
      </c>
      <c r="H176" s="19"/>
      <c r="I176" s="15" t="str">
        <f>IFERROR(IF(VLOOKUP(E176,'[1]緯度経度&amp;提供可能時間'!$B:$D,2,FALSE)&lt;&gt;0,VLOOKUP(E176,'[1]緯度経度&amp;提供可能時間'!$B:$D,2,FALSE),""),"")</f>
        <v>34.437080</v>
      </c>
      <c r="J176" s="15" t="str">
        <f>IFERROR(IF(VLOOKUP(E176,'[1]緯度経度&amp;提供可能時間'!$B:$D,3,FALSE)&lt;&gt;0,VLOOKUP(E176,'[1]緯度経度&amp;提供可能時間'!$B:$D,3,FALSE),""),"")</f>
        <v>132.393451</v>
      </c>
      <c r="K176" s="14" t="str">
        <f>[1]貼付シート!M178&amp;[1]貼付シート!N178&amp;" "&amp;[1]貼付シート!O178</f>
        <v>1階 医務室</v>
      </c>
      <c r="L176" s="14" t="str">
        <f>IF([1]貼付シート!AI178="","",[1]貼付シート!AI178)</f>
        <v>広島広域公園
陸上競技場</v>
      </c>
      <c r="M176" s="19"/>
      <c r="N176" s="19"/>
      <c r="O176" s="14" t="str">
        <f>IF([1]貼付シート!I178="","",[1]貼付シート!I178)</f>
        <v>(公財)広島市　　　　　　スポ-ツ協会</v>
      </c>
      <c r="P176" s="14" t="str">
        <f>IFERROR(IF(VLOOKUP($E176,'[1]緯度経度&amp;提供可能時間'!$B:$H,4,FALSE)&lt;&gt;0,VLOOKUP($E176,'[1]緯度経度&amp;提供可能時間'!$B:$H,4,FALSE),""),"")</f>
        <v>月火水木金土日</v>
      </c>
      <c r="Q176" s="16" t="str">
        <f>IFERROR(IF(VLOOKUP($E176,'[1]緯度経度&amp;提供可能時間'!$B:$H,5,FALSE)&lt;&gt;"",VLOOKUP($E176,'[1]緯度経度&amp;提供可能時間'!$B:$H,5,FALSE),""),"")</f>
        <v>8:30</v>
      </c>
      <c r="R176" s="14" t="str">
        <f>IFERROR(IF(VLOOKUP($E176,'[1]緯度経度&amp;提供可能時間'!$B:$H,6,FALSE)&lt;&gt;"",VLOOKUP($E176,'[1]緯度経度&amp;提供可能時間'!$B:$H,6,FALSE),""),"")</f>
        <v>21:00</v>
      </c>
      <c r="S176" s="17" t="str">
        <f>VLOOKUP(E176,[1]貼付シート!$G:$AE,24,FALSE)&amp;" " &amp;VLOOKUP(E176,[1]貼付シート!$G:$AE,25,FALSE)</f>
        <v>平日：8:30～21:00（施設利用がある時間に限る。） 土曜：8:30～21:00（施設利用がある時間に限る。）　／　日曜：8:30～21:00（施設利用がある時間に限る。）　／　祝日：8:30～21:00（施設利用がある時間に限る。）</v>
      </c>
      <c r="T176" s="14"/>
      <c r="U176" s="14"/>
      <c r="V176" s="14"/>
    </row>
    <row r="177" spans="1:22" ht="31.5" x14ac:dyDescent="0.15">
      <c r="A177" s="12" t="str">
        <f t="shared" si="8"/>
        <v>341002</v>
      </c>
      <c r="B177" s="12">
        <f t="shared" si="10"/>
        <v>176</v>
      </c>
      <c r="C177" s="12" t="str">
        <f t="shared" si="9"/>
        <v>広島県</v>
      </c>
      <c r="D177" s="12" t="str">
        <f t="shared" si="11"/>
        <v>広島市</v>
      </c>
      <c r="E177" s="13" t="str">
        <f>IF([1]貼付シート!G179="","",[1]貼付シート!G179)</f>
        <v>広島広域公園第二球技場</v>
      </c>
      <c r="F177" s="14"/>
      <c r="G177" s="14" t="str">
        <f>IF([1]貼付シート!J179="","",[1]貼付シート!J179)</f>
        <v>広島市安佐南区大塚西5-1-1</v>
      </c>
      <c r="H177" s="19"/>
      <c r="I177" s="15" t="str">
        <f>IFERROR(IF(VLOOKUP(E177,'[1]緯度経度&amp;提供可能時間'!$B:$D,2,FALSE)&lt;&gt;0,VLOOKUP(E177,'[1]緯度経度&amp;提供可能時間'!$B:$D,2,FALSE),""),"")</f>
        <v>34.437328</v>
      </c>
      <c r="J177" s="15" t="str">
        <f>IFERROR(IF(VLOOKUP(E177,'[1]緯度経度&amp;提供可能時間'!$B:$D,3,FALSE)&lt;&gt;0,VLOOKUP(E177,'[1]緯度経度&amp;提供可能時間'!$B:$D,3,FALSE),""),"")</f>
        <v>132.394792</v>
      </c>
      <c r="K177" s="14" t="str">
        <f>[1]貼付シート!M179&amp;[1]貼付シート!N179&amp;" "&amp;[1]貼付シート!O179</f>
        <v>1階 医務室</v>
      </c>
      <c r="L177" s="14" t="str">
        <f>IF([1]貼付シート!AI179="","",[1]貼付シート!AI179)</f>
        <v>広島広域公園
陸上競技場</v>
      </c>
      <c r="M177" s="19"/>
      <c r="N177" s="19"/>
      <c r="O177" s="14" t="str">
        <f>IF([1]貼付シート!I179="","",[1]貼付シート!I179)</f>
        <v>(公財)広島市　　　　　　スポ-ツ協会</v>
      </c>
      <c r="P177" s="14" t="str">
        <f>IFERROR(IF(VLOOKUP($E177,'[1]緯度経度&amp;提供可能時間'!$B:$H,4,FALSE)&lt;&gt;0,VLOOKUP($E177,'[1]緯度経度&amp;提供可能時間'!$B:$H,4,FALSE),""),"")</f>
        <v>月火水木金土日</v>
      </c>
      <c r="Q177" s="16" t="str">
        <f>IFERROR(IF(VLOOKUP($E177,'[1]緯度経度&amp;提供可能時間'!$B:$H,5,FALSE)&lt;&gt;"",VLOOKUP($E177,'[1]緯度経度&amp;提供可能時間'!$B:$H,5,FALSE),""),"")</f>
        <v>8:30</v>
      </c>
      <c r="R177" s="14" t="str">
        <f>IFERROR(IF(VLOOKUP($E177,'[1]緯度経度&amp;提供可能時間'!$B:$H,6,FALSE)&lt;&gt;"",VLOOKUP($E177,'[1]緯度経度&amp;提供可能時間'!$B:$H,6,FALSE),""),"")</f>
        <v>21:00</v>
      </c>
      <c r="S177" s="17" t="str">
        <f>VLOOKUP(E177,[1]貼付シート!$G:$AE,24,FALSE)&amp;" " &amp;VLOOKUP(E177,[1]貼付シート!$G:$AE,25,FALSE)</f>
        <v>平日：8:30～21:00（施設利用がある時間に限る。） 土曜：8:30～21:00（施設利用がある時間に限る。）　／　日曜：8:30～21:00（施設利用がある時間に限る。）　／　祝日：8:30～21:00（施設利用がある時間に限る。）</v>
      </c>
      <c r="T177" s="14"/>
      <c r="U177" s="14"/>
      <c r="V177" s="14"/>
    </row>
    <row r="178" spans="1:22" x14ac:dyDescent="0.15">
      <c r="A178" s="12" t="str">
        <f t="shared" si="8"/>
        <v>341002</v>
      </c>
      <c r="B178" s="12">
        <f t="shared" si="10"/>
        <v>177</v>
      </c>
      <c r="C178" s="12" t="str">
        <f t="shared" si="9"/>
        <v>広島県</v>
      </c>
      <c r="D178" s="12" t="str">
        <f t="shared" si="11"/>
        <v>広島市</v>
      </c>
      <c r="E178" s="13" t="str">
        <f>IF([1]貼付シート!G180="","",[1]貼付シート!G180)</f>
        <v>広島広域公園テニスコート</v>
      </c>
      <c r="F178" s="14"/>
      <c r="G178" s="14" t="str">
        <f>IF([1]貼付シート!J180="","",[1]貼付シート!J180)</f>
        <v>広島市安佐南区大塚西5-2-1</v>
      </c>
      <c r="H178" s="19"/>
      <c r="I178" s="15" t="str">
        <f>IFERROR(IF(VLOOKUP(E178,'[1]緯度経度&amp;提供可能時間'!$B:$D,2,FALSE)&lt;&gt;0,VLOOKUP(E178,'[1]緯度経度&amp;提供可能時間'!$B:$D,2,FALSE),""),"")</f>
        <v>34.445980</v>
      </c>
      <c r="J178" s="15" t="str">
        <f>IFERROR(IF(VLOOKUP(E178,'[1]緯度経度&amp;提供可能時間'!$B:$D,3,FALSE)&lt;&gt;0,VLOOKUP(E178,'[1]緯度経度&amp;提供可能時間'!$B:$D,3,FALSE),""),"")</f>
        <v>132.391087</v>
      </c>
      <c r="K178" s="14" t="str">
        <f>[1]貼付シート!M180&amp;[1]貼付シート!N180&amp;" "&amp;[1]貼付シート!O180</f>
        <v>1階 事務室</v>
      </c>
      <c r="L178" s="14" t="str">
        <f>IF([1]貼付シート!AI180="","",[1]貼付シート!AI180)</f>
        <v>広島広域公園テニスコート</v>
      </c>
      <c r="M178" s="19"/>
      <c r="N178" s="19"/>
      <c r="O178" s="14" t="str">
        <f>IF([1]貼付シート!I180="","",[1]貼付シート!I180)</f>
        <v>(公財)広島市　　　　　　スポ-ツ協会</v>
      </c>
      <c r="P178" s="14" t="str">
        <f>IFERROR(IF(VLOOKUP($E178,'[1]緯度経度&amp;提供可能時間'!$B:$H,4,FALSE)&lt;&gt;0,VLOOKUP($E178,'[1]緯度経度&amp;提供可能時間'!$B:$H,4,FALSE),""),"")</f>
        <v>月火水木金土日</v>
      </c>
      <c r="Q178" s="16" t="str">
        <f>IFERROR(IF(VLOOKUP($E178,'[1]緯度経度&amp;提供可能時間'!$B:$H,5,FALSE)&lt;&gt;"",VLOOKUP($E178,'[1]緯度経度&amp;提供可能時間'!$B:$H,5,FALSE),""),"")</f>
        <v>8:30</v>
      </c>
      <c r="R178" s="14" t="str">
        <f>IFERROR(IF(VLOOKUP($E178,'[1]緯度経度&amp;提供可能時間'!$B:$H,6,FALSE)&lt;&gt;"",VLOOKUP($E178,'[1]緯度経度&amp;提供可能時間'!$B:$H,6,FALSE),""),"")</f>
        <v>21:00</v>
      </c>
      <c r="S178" s="17" t="str">
        <f>VLOOKUP(E178,[1]貼付シート!$G:$AE,24,FALSE)&amp;" " &amp;VLOOKUP(E178,[1]貼付シート!$G:$AE,25,FALSE)</f>
        <v>平日：8:30～21:00 土曜：8:30～21:00　／　日曜：8:30～21:00　／　祝日：8:30～21:00</v>
      </c>
      <c r="T178" s="14"/>
      <c r="U178" s="14"/>
      <c r="V178" s="14"/>
    </row>
    <row r="179" spans="1:22" ht="31.5" x14ac:dyDescent="0.15">
      <c r="A179" s="12" t="str">
        <f t="shared" si="8"/>
        <v>341002</v>
      </c>
      <c r="B179" s="12">
        <f t="shared" si="10"/>
        <v>178</v>
      </c>
      <c r="C179" s="12" t="str">
        <f t="shared" si="9"/>
        <v>広島県</v>
      </c>
      <c r="D179" s="12" t="str">
        <f t="shared" si="11"/>
        <v>広島市</v>
      </c>
      <c r="E179" s="13" t="str">
        <f>IF([1]貼付シート!G181="","",[1]貼付シート!G181)</f>
        <v>広島広域公園陸上競技場</v>
      </c>
      <c r="F179" s="14"/>
      <c r="G179" s="14" t="str">
        <f>IF([1]貼付シート!J181="","",[1]貼付シート!J181)</f>
        <v>広島市安佐南区大塚西5-1-1</v>
      </c>
      <c r="H179" s="19"/>
      <c r="I179" s="15" t="str">
        <f>IFERROR(IF(VLOOKUP(E179,'[1]緯度経度&amp;提供可能時間'!$B:$D,2,FALSE)&lt;&gt;0,VLOOKUP(E179,'[1]緯度経度&amp;提供可能時間'!$B:$D,2,FALSE),""),"")</f>
        <v>34.438982</v>
      </c>
      <c r="J179" s="15" t="str">
        <f>IFERROR(IF(VLOOKUP(E179,'[1]緯度経度&amp;提供可能時間'!$B:$D,3,FALSE)&lt;&gt;0,VLOOKUP(E179,'[1]緯度経度&amp;提供可能時間'!$B:$D,3,FALSE),""),"")</f>
        <v>132.392968</v>
      </c>
      <c r="K179" s="14" t="str">
        <f>[1]貼付シート!M181&amp;[1]貼付シート!N181&amp;" "&amp;[1]貼付シート!O181</f>
        <v>2階 事務室</v>
      </c>
      <c r="L179" s="14" t="str">
        <f>IF([1]貼付シート!AI181="","",[1]貼付シート!AI181)</f>
        <v>広島広域公園
陸上競技場</v>
      </c>
      <c r="M179" s="19"/>
      <c r="N179" s="19"/>
      <c r="O179" s="14" t="str">
        <f>IF([1]貼付シート!I181="","",[1]貼付シート!I181)</f>
        <v>(公財)広島市　　　　　　スポ-ツ協会</v>
      </c>
      <c r="P179" s="14" t="str">
        <f>IFERROR(IF(VLOOKUP($E179,'[1]緯度経度&amp;提供可能時間'!$B:$H,4,FALSE)&lt;&gt;0,VLOOKUP($E179,'[1]緯度経度&amp;提供可能時間'!$B:$H,4,FALSE),""),"")</f>
        <v>月火木金土日</v>
      </c>
      <c r="Q179" s="16" t="str">
        <f>IFERROR(IF(VLOOKUP($E179,'[1]緯度経度&amp;提供可能時間'!$B:$H,5,FALSE)&lt;&gt;"",VLOOKUP($E179,'[1]緯度経度&amp;提供可能時間'!$B:$H,5,FALSE),""),"")</f>
        <v>8:30</v>
      </c>
      <c r="R179" s="14" t="str">
        <f>IFERROR(IF(VLOOKUP($E179,'[1]緯度経度&amp;提供可能時間'!$B:$H,6,FALSE)&lt;&gt;"",VLOOKUP($E179,'[1]緯度経度&amp;提供可能時間'!$B:$H,6,FALSE),""),"")</f>
        <v>21:00</v>
      </c>
      <c r="S179" s="17" t="str">
        <f>VLOOKUP(E179,[1]貼付シート!$G:$AE,24,FALSE)&amp;" " &amp;VLOOKUP(E179,[1]貼付シート!$G:$AE,25,FALSE)</f>
        <v>平日：8:30～21:00（木曜日を除く。） 土曜：8:30～21:00　／　日曜：8:30～21:00　／　祝日：8:30～21:00</v>
      </c>
      <c r="T179" s="14"/>
      <c r="U179" s="14"/>
      <c r="V179" s="14"/>
    </row>
    <row r="180" spans="1:22" x14ac:dyDescent="0.15">
      <c r="A180" s="12" t="str">
        <f t="shared" si="8"/>
        <v>341002</v>
      </c>
      <c r="B180" s="12">
        <f t="shared" si="10"/>
        <v>179</v>
      </c>
      <c r="C180" s="12" t="str">
        <f t="shared" si="9"/>
        <v>広島県</v>
      </c>
      <c r="D180" s="12" t="str">
        <f t="shared" si="11"/>
        <v>広島市</v>
      </c>
      <c r="E180" s="13" t="str">
        <f>IF([1]貼付シート!G182="","",[1]貼付シート!G182)</f>
        <v>広島市中央駐車場</v>
      </c>
      <c r="F180" s="14"/>
      <c r="G180" s="14" t="str">
        <f>IF([1]貼付シート!J182="","",[1]貼付シート!J182)</f>
        <v>広島市中区基町2</v>
      </c>
      <c r="H180" s="19"/>
      <c r="I180" s="15" t="str">
        <f>IFERROR(IF(VLOOKUP(E180,'[1]緯度経度&amp;提供可能時間'!$B:$D,2,FALSE)&lt;&gt;0,VLOOKUP(E180,'[1]緯度経度&amp;提供可能時間'!$B:$D,2,FALSE),""),"")</f>
        <v>34.398223</v>
      </c>
      <c r="J180" s="15" t="str">
        <f>IFERROR(IF(VLOOKUP(E180,'[1]緯度経度&amp;提供可能時間'!$B:$D,3,FALSE)&lt;&gt;0,VLOOKUP(E180,'[1]緯度経度&amp;提供可能時間'!$B:$D,3,FALSE),""),"")</f>
        <v>132.461263</v>
      </c>
      <c r="K180" s="14" t="str">
        <f>[1]貼付シート!M182&amp;[1]貼付シート!N182&amp;" "&amp;[1]貼付シート!O182</f>
        <v>地下 1階 管理室</v>
      </c>
      <c r="L180" s="14" t="str">
        <f>IF([1]貼付シート!AI182="","",[1]貼付シート!AI182)</f>
        <v>広島市中央駐車場</v>
      </c>
      <c r="M180" s="19"/>
      <c r="N180" s="19"/>
      <c r="O180" s="14" t="str">
        <f>IF([1]貼付シート!I182="","",[1]貼付シート!I182)</f>
        <v>アマノマネジメント　　　サービス㈱</v>
      </c>
      <c r="P180" s="14" t="str">
        <f>IFERROR(IF(VLOOKUP($E180,'[1]緯度経度&amp;提供可能時間'!$B:$H,4,FALSE)&lt;&gt;0,VLOOKUP($E180,'[1]緯度経度&amp;提供可能時間'!$B:$H,4,FALSE),""),"")</f>
        <v>月火水木金土日</v>
      </c>
      <c r="Q180" s="16" t="str">
        <f>IFERROR(IF(VLOOKUP($E180,'[1]緯度経度&amp;提供可能時間'!$B:$H,5,FALSE)&lt;&gt;"",VLOOKUP($E180,'[1]緯度経度&amp;提供可能時間'!$B:$H,5,FALSE),""),"")</f>
        <v>6:30</v>
      </c>
      <c r="R180" s="14" t="str">
        <f>IFERROR(IF(VLOOKUP($E180,'[1]緯度経度&amp;提供可能時間'!$B:$H,6,FALSE)&lt;&gt;"",VLOOKUP($E180,'[1]緯度経度&amp;提供可能時間'!$B:$H,6,FALSE),""),"")</f>
        <v>25:00</v>
      </c>
      <c r="S180" s="17" t="str">
        <f>VLOOKUP(E180,[1]貼付シート!$G:$AE,24,FALSE)&amp;" " &amp;VLOOKUP(E180,[1]貼付シート!$G:$AE,25,FALSE)</f>
        <v>平日：6:30～25:00 土曜：6:30～25:00　／　日曜：6:30～25:00　／　祝日：6:30～25:00</v>
      </c>
      <c r="T180" s="14"/>
      <c r="U180" s="14"/>
      <c r="V180" s="14"/>
    </row>
    <row r="181" spans="1:22" x14ac:dyDescent="0.15">
      <c r="A181" s="12" t="str">
        <f t="shared" si="8"/>
        <v>341002</v>
      </c>
      <c r="B181" s="12">
        <f t="shared" si="10"/>
        <v>180</v>
      </c>
      <c r="C181" s="12" t="str">
        <f t="shared" si="9"/>
        <v>広島県</v>
      </c>
      <c r="D181" s="12" t="str">
        <f t="shared" si="11"/>
        <v>広島市</v>
      </c>
      <c r="E181" s="13" t="str">
        <f>IF([1]貼付シート!G183="","",[1]貼付シート!G183)</f>
        <v>大芝公園交通ランド</v>
      </c>
      <c r="F181" s="14"/>
      <c r="G181" s="14" t="str">
        <f>IF([1]貼付シート!J183="","",[1]貼付シート!J183)</f>
        <v>広島市西区大芝公園1-50</v>
      </c>
      <c r="H181" s="19"/>
      <c r="I181" s="15" t="str">
        <f>IFERROR(IF(VLOOKUP(E181,'[1]緯度経度&amp;提供可能時間'!$B:$D,2,FALSE)&lt;&gt;0,VLOOKUP(E181,'[1]緯度経度&amp;提供可能時間'!$B:$D,2,FALSE),""),"")</f>
        <v/>
      </c>
      <c r="J181" s="15" t="str">
        <f>IFERROR(IF(VLOOKUP(E181,'[1]緯度経度&amp;提供可能時間'!$B:$D,3,FALSE)&lt;&gt;0,VLOOKUP(E181,'[1]緯度経度&amp;提供可能時間'!$B:$D,3,FALSE),""),"")</f>
        <v/>
      </c>
      <c r="K181" s="14" t="str">
        <f>[1]貼付シート!M183&amp;[1]貼付シート!N183&amp;" "&amp;[1]貼付シート!O183</f>
        <v>1階 執務室</v>
      </c>
      <c r="L181" s="14" t="str">
        <f>IF([1]貼付シート!AI183="","",[1]貼付シート!AI183)</f>
        <v>道路交通局道路管理課</v>
      </c>
      <c r="M181" s="19"/>
      <c r="N181" s="19"/>
      <c r="O181" s="14" t="str">
        <f>IF([1]貼付シート!I183="","",[1]貼付シート!I183)</f>
        <v>（株）第一ビルサービス</v>
      </c>
      <c r="P181" s="14" t="str">
        <f>IFERROR(IF(VLOOKUP($E181,'[1]緯度経度&amp;提供可能時間'!$B:$H,4,FALSE)&lt;&gt;0,VLOOKUP($E181,'[1]緯度経度&amp;提供可能時間'!$B:$H,4,FALSE),""),"")</f>
        <v/>
      </c>
      <c r="Q181" s="16" t="str">
        <f>IFERROR(IF(VLOOKUP($E181,'[1]緯度経度&amp;提供可能時間'!$B:$H,5,FALSE)&lt;&gt;"",VLOOKUP($E181,'[1]緯度経度&amp;提供可能時間'!$B:$H,5,FALSE),""),"")</f>
        <v/>
      </c>
      <c r="R181" s="14" t="str">
        <f>IFERROR(IF(VLOOKUP($E181,'[1]緯度経度&amp;提供可能時間'!$B:$H,6,FALSE)&lt;&gt;"",VLOOKUP($E181,'[1]緯度経度&amp;提供可能時間'!$B:$H,6,FALSE),""),"")</f>
        <v/>
      </c>
      <c r="S181" s="17" t="str">
        <f>VLOOKUP(E181,[1]貼付シート!$G:$AE,24,FALSE)&amp;" " &amp;VLOOKUP(E181,[1]貼付シート!$G:$AE,25,FALSE)</f>
        <v>平日：9：00～17：00 土曜：9：00～17：00　／　日曜：9：00～17：00　／　祝日：9：00～17：00</v>
      </c>
      <c r="T181" s="14"/>
      <c r="U181" s="14"/>
      <c r="V181" s="14"/>
    </row>
    <row r="182" spans="1:22" x14ac:dyDescent="0.15">
      <c r="A182" s="12" t="str">
        <f t="shared" si="8"/>
        <v>341002</v>
      </c>
      <c r="B182" s="12">
        <f t="shared" si="10"/>
        <v>181</v>
      </c>
      <c r="C182" s="12" t="str">
        <f t="shared" si="9"/>
        <v>広島県</v>
      </c>
      <c r="D182" s="12" t="str">
        <f t="shared" si="11"/>
        <v>広島市</v>
      </c>
      <c r="E182" s="13" t="str">
        <f>IF([1]貼付シート!G184="","",[1]貼付シート!G184)</f>
        <v>広島高速道路公社 本社</v>
      </c>
      <c r="F182" s="14"/>
      <c r="G182" s="14" t="str">
        <f>IF([1]貼付シート!J184="","",[1]貼付シート!J184)</f>
        <v>広島市東区温品1-8-23</v>
      </c>
      <c r="H182" s="19"/>
      <c r="I182" s="15" t="str">
        <f>IFERROR(IF(VLOOKUP(E182,'[1]緯度経度&amp;提供可能時間'!$B:$D,2,FALSE)&lt;&gt;0,VLOOKUP(E182,'[1]緯度経度&amp;提供可能時間'!$B:$D,2,FALSE),""),"")</f>
        <v>34.406334</v>
      </c>
      <c r="J182" s="15" t="str">
        <f>IFERROR(IF(VLOOKUP(E182,'[1]緯度経度&amp;提供可能時間'!$B:$D,3,FALSE)&lt;&gt;0,VLOOKUP(E182,'[1]緯度経度&amp;提供可能時間'!$B:$D,3,FALSE),""),"")</f>
        <v>132.505631</v>
      </c>
      <c r="K182" s="14" t="str">
        <f>[1]貼付シート!M184&amp;[1]貼付シート!N184&amp;" "&amp;[1]貼付シート!O184</f>
        <v>1階 防災センター</v>
      </c>
      <c r="L182" s="14" t="str">
        <f>IF([1]貼付シート!AI184="","",[1]貼付シート!AI184)</f>
        <v>総務課　総務係</v>
      </c>
      <c r="M182" s="19"/>
      <c r="N182" s="19"/>
      <c r="O182" s="14" t="str">
        <f>IF([1]貼付シート!I184="","",[1]貼付シート!I184)</f>
        <v>広島高速道路公社</v>
      </c>
      <c r="P182" s="14" t="str">
        <f>IFERROR(IF(VLOOKUP($E182,'[1]緯度経度&amp;提供可能時間'!$B:$H,4,FALSE)&lt;&gt;0,VLOOKUP($E182,'[1]緯度経度&amp;提供可能時間'!$B:$H,4,FALSE),""),"")</f>
        <v>月火水木金土日</v>
      </c>
      <c r="Q182" s="16">
        <f>IFERROR(IF(VLOOKUP($E182,'[1]緯度経度&amp;提供可能時間'!$B:$H,5,FALSE)&lt;&gt;"",VLOOKUP($E182,'[1]緯度経度&amp;提供可能時間'!$B:$H,5,FALSE),""),"")</f>
        <v>0.20833333333333334</v>
      </c>
      <c r="R182" s="14" t="str">
        <f>IFERROR(IF(VLOOKUP($E182,'[1]緯度経度&amp;提供可能時間'!$B:$H,6,FALSE)&lt;&gt;"",VLOOKUP($E182,'[1]緯度経度&amp;提供可能時間'!$B:$H,6,FALSE),""),"")</f>
        <v>22:00</v>
      </c>
      <c r="S182" s="17" t="str">
        <f>VLOOKUP(E182,[1]貼付シート!$G:$AE,24,FALSE)&amp;" " &amp;VLOOKUP(E182,[1]貼付シート!$G:$AE,25,FALSE)</f>
        <v>平日：0:00～24:00 土曜：0:00～24:00　／　日曜：0:00～24:00　／　祝日：0:00～24:00</v>
      </c>
      <c r="T182" s="14"/>
      <c r="U182" s="14"/>
      <c r="V182" s="14"/>
    </row>
    <row r="183" spans="1:22" x14ac:dyDescent="0.15">
      <c r="A183" s="12" t="str">
        <f t="shared" si="8"/>
        <v>341002</v>
      </c>
      <c r="B183" s="12">
        <f t="shared" si="10"/>
        <v>182</v>
      </c>
      <c r="C183" s="12" t="str">
        <f t="shared" si="9"/>
        <v>広島県</v>
      </c>
      <c r="D183" s="12" t="str">
        <f t="shared" si="11"/>
        <v>広島市</v>
      </c>
      <c r="E183" s="13" t="str">
        <f>IF([1]貼付シート!G185="","",[1]貼付シート!G185)</f>
        <v>広島高速交通株式会社 社屋</v>
      </c>
      <c r="F183" s="14"/>
      <c r="G183" s="14" t="str">
        <f>IF([1]貼付シート!J185="","",[1]貼付シート!J185)</f>
        <v>広島市安佐南区長楽寺2-12-1</v>
      </c>
      <c r="H183" s="19"/>
      <c r="I183" s="15" t="str">
        <f>IFERROR(IF(VLOOKUP(E183,'[1]緯度経度&amp;提供可能時間'!$B:$D,2,FALSE)&lt;&gt;0,VLOOKUP(E183,'[1]緯度経度&amp;提供可能時間'!$B:$D,2,FALSE),""),"")</f>
        <v>34.471538</v>
      </c>
      <c r="J183" s="15" t="str">
        <f>IFERROR(IF(VLOOKUP(E183,'[1]緯度経度&amp;提供可能時間'!$B:$D,3,FALSE)&lt;&gt;0,VLOOKUP(E183,'[1]緯度経度&amp;提供可能時間'!$B:$D,3,FALSE),""),"")</f>
        <v>132.428663</v>
      </c>
      <c r="K183" s="14" t="str">
        <f>[1]貼付シート!M185&amp;[1]貼付シート!N185&amp;" "&amp;[1]貼付シート!O185</f>
        <v>3階 エントランス</v>
      </c>
      <c r="L183" s="14" t="str">
        <f>IF([1]貼付シート!AI185="","",[1]貼付シート!AI185)</f>
        <v>広島高速交通株式会社</v>
      </c>
      <c r="M183" s="19"/>
      <c r="N183" s="19"/>
      <c r="O183" s="14" t="str">
        <f>IF([1]貼付シート!I185="","",[1]貼付シート!I185)</f>
        <v>広島高速交通(株)</v>
      </c>
      <c r="P183" s="14" t="str">
        <f>IFERROR(IF(VLOOKUP($E183,'[1]緯度経度&amp;提供可能時間'!$B:$H,4,FALSE)&lt;&gt;0,VLOOKUP($E183,'[1]緯度経度&amp;提供可能時間'!$B:$H,4,FALSE),""),"")</f>
        <v>月火水木金</v>
      </c>
      <c r="Q183" s="16" t="str">
        <f>IFERROR(IF(VLOOKUP($E183,'[1]緯度経度&amp;提供可能時間'!$B:$H,5,FALSE)&lt;&gt;"",VLOOKUP($E183,'[1]緯度経度&amp;提供可能時間'!$B:$H,5,FALSE),""),"")</f>
        <v>9:00</v>
      </c>
      <c r="R183" s="14" t="str">
        <f>IFERROR(IF(VLOOKUP($E183,'[1]緯度経度&amp;提供可能時間'!$B:$H,6,FALSE)&lt;&gt;"",VLOOKUP($E183,'[1]緯度経度&amp;提供可能時間'!$B:$H,6,FALSE),""),"")</f>
        <v>17:45</v>
      </c>
      <c r="S183" s="17" t="str">
        <f>VLOOKUP(E183,[1]貼付シート!$G:$AE,24,FALSE)&amp;" " &amp;VLOOKUP(E183,[1]貼付シート!$G:$AE,25,FALSE)</f>
        <v>平日：9:00～17:45 土曜：×　／　日曜：×　／　祝日：×</v>
      </c>
      <c r="T183" s="14"/>
      <c r="U183" s="14"/>
      <c r="V183" s="14"/>
    </row>
    <row r="184" spans="1:22" x14ac:dyDescent="0.15">
      <c r="A184" s="12" t="str">
        <f t="shared" si="8"/>
        <v>341002</v>
      </c>
      <c r="B184" s="12">
        <f t="shared" si="10"/>
        <v>183</v>
      </c>
      <c r="C184" s="12" t="str">
        <f t="shared" si="9"/>
        <v>広島県</v>
      </c>
      <c r="D184" s="12" t="str">
        <f t="shared" si="11"/>
        <v>広島市</v>
      </c>
      <c r="E184" s="13" t="str">
        <f>IF([1]貼付シート!G186="","",[1]貼付シート!G186)</f>
        <v>アストラムライン 大原駅</v>
      </c>
      <c r="F184" s="14"/>
      <c r="G184" s="14" t="str">
        <f>IF([1]貼付シート!J186="","",[1]貼付シート!J186)</f>
        <v>広島市安佐南区伴東7-59-10</v>
      </c>
      <c r="H184" s="19"/>
      <c r="I184" s="15" t="str">
        <f>IFERROR(IF(VLOOKUP(E184,'[1]緯度経度&amp;提供可能時間'!$B:$D,2,FALSE)&lt;&gt;0,VLOOKUP(E184,'[1]緯度経度&amp;提供可能時間'!$B:$D,2,FALSE),""),"")</f>
        <v>34.463144</v>
      </c>
      <c r="J184" s="15" t="str">
        <f>IFERROR(IF(VLOOKUP(E184,'[1]緯度経度&amp;提供可能時間'!$B:$D,3,FALSE)&lt;&gt;0,VLOOKUP(E184,'[1]緯度経度&amp;提供可能時間'!$B:$D,3,FALSE),""),"")</f>
        <v>132.412666</v>
      </c>
      <c r="K184" s="14" t="str">
        <f>[1]貼付シート!M186&amp;[1]貼付シート!N186&amp;" "&amp;[1]貼付シート!O186</f>
        <v>コンコース階 改札内</v>
      </c>
      <c r="L184" s="14" t="str">
        <f>IF([1]貼付シート!AI186="","",[1]貼付シート!AI186)</f>
        <v>広島高速交通株式会社</v>
      </c>
      <c r="M184" s="19"/>
      <c r="N184" s="19"/>
      <c r="O184" s="14" t="str">
        <f>IF([1]貼付シート!I186="","",[1]貼付シート!I186)</f>
        <v>広島高速交通(株)</v>
      </c>
      <c r="P184" s="14" t="str">
        <f>IFERROR(IF(VLOOKUP($E184,'[1]緯度経度&amp;提供可能時間'!$B:$H,4,FALSE)&lt;&gt;0,VLOOKUP($E184,'[1]緯度経度&amp;提供可能時間'!$B:$H,4,FALSE),""),"")</f>
        <v>月火水木金土日</v>
      </c>
      <c r="Q184" s="16" t="str">
        <f>IFERROR(IF(VLOOKUP($E184,'[1]緯度経度&amp;提供可能時間'!$B:$H,5,FALSE)&lt;&gt;"",VLOOKUP($E184,'[1]緯度経度&amp;提供可能時間'!$B:$H,5,FALSE),""),"")</f>
        <v>6:00</v>
      </c>
      <c r="R184" s="14" t="str">
        <f>IFERROR(IF(VLOOKUP($E184,'[1]緯度経度&amp;提供可能時間'!$B:$H,6,FALSE)&lt;&gt;"",VLOOKUP($E184,'[1]緯度経度&amp;提供可能時間'!$B:$H,6,FALSE),""),"")</f>
        <v>24:00</v>
      </c>
      <c r="S184" s="17" t="str">
        <f>VLOOKUP(E184,[1]貼付シート!$G:$AE,24,FALSE)&amp;" " &amp;VLOOKUP(E184,[1]貼付シート!$G:$AE,25,FALSE)</f>
        <v>平日：6:00～24:00 土曜：6:00～24:00　／　日曜：6:00～24:00　／　祝日：6:00～24:00</v>
      </c>
      <c r="T184" s="14"/>
      <c r="U184" s="14"/>
      <c r="V184" s="14"/>
    </row>
    <row r="185" spans="1:22" x14ac:dyDescent="0.15">
      <c r="A185" s="12" t="str">
        <f t="shared" si="8"/>
        <v>341002</v>
      </c>
      <c r="B185" s="12">
        <f t="shared" si="10"/>
        <v>184</v>
      </c>
      <c r="C185" s="12" t="str">
        <f t="shared" si="9"/>
        <v>広島県</v>
      </c>
      <c r="D185" s="12" t="str">
        <f t="shared" si="11"/>
        <v>広島市</v>
      </c>
      <c r="E185" s="13" t="str">
        <f>IF([1]貼付シート!G187="","",[1]貼付シート!G187)</f>
        <v>アストラムライン 大町駅</v>
      </c>
      <c r="F185" s="14"/>
      <c r="G185" s="14" t="str">
        <f>IF([1]貼付シート!J187="","",[1]貼付シート!J187)</f>
        <v>広島市安佐南区大町東2-9-28</v>
      </c>
      <c r="H185" s="19"/>
      <c r="I185" s="15" t="str">
        <f>IFERROR(IF(VLOOKUP(E185,'[1]緯度経度&amp;提供可能時間'!$B:$D,2,FALSE)&lt;&gt;0,VLOOKUP(E185,'[1]緯度経度&amp;提供可能時間'!$B:$D,2,FALSE),""),"")</f>
        <v>34.461190</v>
      </c>
      <c r="J185" s="15" t="str">
        <f>IFERROR(IF(VLOOKUP(E185,'[1]緯度経度&amp;提供可能時間'!$B:$D,3,FALSE)&lt;&gt;0,VLOOKUP(E185,'[1]緯度経度&amp;提供可能時間'!$B:$D,3,FALSE),""),"")</f>
        <v>132.470600</v>
      </c>
      <c r="K185" s="14" t="str">
        <f>[1]貼付シート!M187&amp;[1]貼付シート!N187&amp;" "&amp;[1]貼付シート!O187</f>
        <v>コンコース階 改札内</v>
      </c>
      <c r="L185" s="14" t="str">
        <f>IF([1]貼付シート!AI187="","",[1]貼付シート!AI187)</f>
        <v>広島高速交通株式会社　</v>
      </c>
      <c r="M185" s="19"/>
      <c r="N185" s="19"/>
      <c r="O185" s="14" t="str">
        <f>IF([1]貼付シート!I187="","",[1]貼付シート!I187)</f>
        <v>広島高速交通(株)</v>
      </c>
      <c r="P185" s="14" t="str">
        <f>IFERROR(IF(VLOOKUP($E185,'[1]緯度経度&amp;提供可能時間'!$B:$H,4,FALSE)&lt;&gt;0,VLOOKUP($E185,'[1]緯度経度&amp;提供可能時間'!$B:$H,4,FALSE),""),"")</f>
        <v>月火水木金土日</v>
      </c>
      <c r="Q185" s="16" t="str">
        <f>IFERROR(IF(VLOOKUP($E185,'[1]緯度経度&amp;提供可能時間'!$B:$H,5,FALSE)&lt;&gt;"",VLOOKUP($E185,'[1]緯度経度&amp;提供可能時間'!$B:$H,5,FALSE),""),"")</f>
        <v>6:00</v>
      </c>
      <c r="R185" s="14" t="str">
        <f>IFERROR(IF(VLOOKUP($E185,'[1]緯度経度&amp;提供可能時間'!$B:$H,6,FALSE)&lt;&gt;"",VLOOKUP($E185,'[1]緯度経度&amp;提供可能時間'!$B:$H,6,FALSE),""),"")</f>
        <v>24:00</v>
      </c>
      <c r="S185" s="17" t="str">
        <f>VLOOKUP(E185,[1]貼付シート!$G:$AE,24,FALSE)&amp;" " &amp;VLOOKUP(E185,[1]貼付シート!$G:$AE,25,FALSE)</f>
        <v>平日：6:00～24:00 土曜：6:00～24:00　／　日曜：6:00～24:00　／　祝日：6:00～24:00</v>
      </c>
      <c r="T185" s="14"/>
      <c r="U185" s="14"/>
      <c r="V185" s="14"/>
    </row>
    <row r="186" spans="1:22" x14ac:dyDescent="0.15">
      <c r="A186" s="12" t="str">
        <f t="shared" si="8"/>
        <v>341002</v>
      </c>
      <c r="B186" s="12">
        <f t="shared" si="10"/>
        <v>185</v>
      </c>
      <c r="C186" s="12" t="str">
        <f t="shared" si="9"/>
        <v>広島県</v>
      </c>
      <c r="D186" s="12" t="str">
        <f t="shared" si="11"/>
        <v>広島市</v>
      </c>
      <c r="E186" s="13" t="str">
        <f>IF([1]貼付シート!G188="","",[1]貼付シート!G188)</f>
        <v>アストラムライン 上安駅</v>
      </c>
      <c r="F186" s="14"/>
      <c r="G186" s="14" t="str">
        <f>IF([1]貼付シート!J188="","",[1]貼付シート!J188)</f>
        <v>広島市安佐南区上安2-30-10</v>
      </c>
      <c r="H186" s="19"/>
      <c r="I186" s="15" t="str">
        <f>IFERROR(IF(VLOOKUP(E186,'[1]緯度経度&amp;提供可能時間'!$B:$D,2,FALSE)&lt;&gt;0,VLOOKUP(E186,'[1]緯度経度&amp;提供可能時間'!$B:$D,2,FALSE),""),"")</f>
        <v>34.475737</v>
      </c>
      <c r="J186" s="15" t="str">
        <f>IFERROR(IF(VLOOKUP(E186,'[1]緯度経度&amp;提供可能時間'!$B:$D,3,FALSE)&lt;&gt;0,VLOOKUP(E186,'[1]緯度経度&amp;提供可能時間'!$B:$D,3,FALSE),""),"")</f>
        <v>132.444842</v>
      </c>
      <c r="K186" s="14" t="str">
        <f>[1]貼付シート!M188&amp;[1]貼付シート!N188&amp;" "&amp;[1]貼付シート!O188</f>
        <v>コンコース階 改札内</v>
      </c>
      <c r="L186" s="14" t="str">
        <f>IF([1]貼付シート!AI188="","",[1]貼付シート!AI188)</f>
        <v>広島高速交通株式会社　</v>
      </c>
      <c r="M186" s="19"/>
      <c r="N186" s="19"/>
      <c r="O186" s="14" t="str">
        <f>IF([1]貼付シート!I188="","",[1]貼付シート!I188)</f>
        <v>広島高速交通(株)</v>
      </c>
      <c r="P186" s="14" t="str">
        <f>IFERROR(IF(VLOOKUP($E186,'[1]緯度経度&amp;提供可能時間'!$B:$H,4,FALSE)&lt;&gt;0,VLOOKUP($E186,'[1]緯度経度&amp;提供可能時間'!$B:$H,4,FALSE),""),"")</f>
        <v>月火水木金土日</v>
      </c>
      <c r="Q186" s="16" t="str">
        <f>IFERROR(IF(VLOOKUP($E186,'[1]緯度経度&amp;提供可能時間'!$B:$H,5,FALSE)&lt;&gt;"",VLOOKUP($E186,'[1]緯度経度&amp;提供可能時間'!$B:$H,5,FALSE),""),"")</f>
        <v>6:00</v>
      </c>
      <c r="R186" s="14" t="str">
        <f>IFERROR(IF(VLOOKUP($E186,'[1]緯度経度&amp;提供可能時間'!$B:$H,6,FALSE)&lt;&gt;"",VLOOKUP($E186,'[1]緯度経度&amp;提供可能時間'!$B:$H,6,FALSE),""),"")</f>
        <v>24:00</v>
      </c>
      <c r="S186" s="17" t="str">
        <f>VLOOKUP(E186,[1]貼付シート!$G:$AE,24,FALSE)&amp;" " &amp;VLOOKUP(E186,[1]貼付シート!$G:$AE,25,FALSE)</f>
        <v>平日：6:00～24:00 土曜：6:00～24:00　／　日曜：6:00～24:00　／　祝日：6:00～24:00</v>
      </c>
      <c r="T186" s="14"/>
      <c r="U186" s="14"/>
      <c r="V186" s="14"/>
    </row>
    <row r="187" spans="1:22" x14ac:dyDescent="0.15">
      <c r="A187" s="12" t="str">
        <f t="shared" si="8"/>
        <v>341002</v>
      </c>
      <c r="B187" s="12">
        <f t="shared" si="10"/>
        <v>186</v>
      </c>
      <c r="C187" s="12" t="str">
        <f t="shared" si="9"/>
        <v>広島県</v>
      </c>
      <c r="D187" s="12" t="str">
        <f t="shared" si="11"/>
        <v>広島市</v>
      </c>
      <c r="E187" s="13" t="str">
        <f>IF([1]貼付シート!G189="","",[1]貼付シート!G189)</f>
        <v>アストラムライン 県庁前駅</v>
      </c>
      <c r="F187" s="14"/>
      <c r="G187" s="14" t="str">
        <f>IF([1]貼付シート!J189="","",[1]貼付シート!J189)</f>
        <v>広島市中区基町10-90</v>
      </c>
      <c r="H187" s="19"/>
      <c r="I187" s="15" t="str">
        <f>IFERROR(IF(VLOOKUP(E187,'[1]緯度経度&amp;提供可能時間'!$B:$D,2,FALSE)&lt;&gt;0,VLOOKUP(E187,'[1]緯度経度&amp;提供可能時間'!$B:$D,2,FALSE),""),"")</f>
        <v>34.396851</v>
      </c>
      <c r="J187" s="15" t="str">
        <f>IFERROR(IF(VLOOKUP(E187,'[1]緯度経度&amp;提供可能時間'!$B:$D,3,FALSE)&lt;&gt;0,VLOOKUP(E187,'[1]緯度経度&amp;提供可能時間'!$B:$D,3,FALSE),""),"")</f>
        <v>132.458234</v>
      </c>
      <c r="K187" s="14" t="str">
        <f>[1]貼付シート!M189&amp;[1]貼付シート!N189&amp;" "&amp;[1]貼付シート!O189</f>
        <v>コンコース階 改札内</v>
      </c>
      <c r="L187" s="14" t="str">
        <f>IF([1]貼付シート!AI189="","",[1]貼付シート!AI189)</f>
        <v>広島高速交通株式会社　</v>
      </c>
      <c r="M187" s="19"/>
      <c r="N187" s="19"/>
      <c r="O187" s="14" t="str">
        <f>IF([1]貼付シート!I189="","",[1]貼付シート!I189)</f>
        <v>広島高速交通(株)</v>
      </c>
      <c r="P187" s="14" t="str">
        <f>IFERROR(IF(VLOOKUP($E187,'[1]緯度経度&amp;提供可能時間'!$B:$H,4,FALSE)&lt;&gt;0,VLOOKUP($E187,'[1]緯度経度&amp;提供可能時間'!$B:$H,4,FALSE),""),"")</f>
        <v>月火水木金土日</v>
      </c>
      <c r="Q187" s="16" t="str">
        <f>IFERROR(IF(VLOOKUP($E187,'[1]緯度経度&amp;提供可能時間'!$B:$H,5,FALSE)&lt;&gt;"",VLOOKUP($E187,'[1]緯度経度&amp;提供可能時間'!$B:$H,5,FALSE),""),"")</f>
        <v>6:00</v>
      </c>
      <c r="R187" s="14" t="str">
        <f>IFERROR(IF(VLOOKUP($E187,'[1]緯度経度&amp;提供可能時間'!$B:$H,6,FALSE)&lt;&gt;"",VLOOKUP($E187,'[1]緯度経度&amp;提供可能時間'!$B:$H,6,FALSE),""),"")</f>
        <v>24:00</v>
      </c>
      <c r="S187" s="17" t="str">
        <f>VLOOKUP(E187,[1]貼付シート!$G:$AE,24,FALSE)&amp;" " &amp;VLOOKUP(E187,[1]貼付シート!$G:$AE,25,FALSE)</f>
        <v>平日：6:00～24:00 土曜：6:00～24:00　／　日曜：6:00～24:00　／　祝日：6:00～24:00</v>
      </c>
      <c r="T187" s="14"/>
      <c r="U187" s="14"/>
      <c r="V187" s="14"/>
    </row>
    <row r="188" spans="1:22" x14ac:dyDescent="0.15">
      <c r="A188" s="12" t="str">
        <f t="shared" si="8"/>
        <v>341002</v>
      </c>
      <c r="B188" s="12">
        <f t="shared" si="10"/>
        <v>187</v>
      </c>
      <c r="C188" s="12" t="str">
        <f t="shared" si="9"/>
        <v>広島県</v>
      </c>
      <c r="D188" s="12" t="str">
        <f t="shared" si="11"/>
        <v>広島市</v>
      </c>
      <c r="E188" s="13" t="str">
        <f>IF([1]貼付シート!G190="","",[1]貼付シート!G190)</f>
        <v>アストラムライン 広域公園前駅</v>
      </c>
      <c r="F188" s="14"/>
      <c r="G188" s="14" t="str">
        <f>IF([1]貼付シート!J190="","",[1]貼付シート!J190)</f>
        <v>広島市安佐南区大塚西4-4-8</v>
      </c>
      <c r="H188" s="19"/>
      <c r="I188" s="15" t="str">
        <f>IFERROR(IF(VLOOKUP(E188,'[1]緯度経度&amp;提供可能時間'!$B:$D,2,FALSE)&lt;&gt;0,VLOOKUP(E188,'[1]緯度経度&amp;提供可能時間'!$B:$D,2,FALSE),""),"")</f>
        <v>34.435390</v>
      </c>
      <c r="J188" s="15" t="str">
        <f>IFERROR(IF(VLOOKUP(E188,'[1]緯度経度&amp;提供可能時間'!$B:$D,3,FALSE)&lt;&gt;0,VLOOKUP(E188,'[1]緯度経度&amp;提供可能時間'!$B:$D,3,FALSE),""),"")</f>
        <v>132.400124</v>
      </c>
      <c r="K188" s="14" t="str">
        <f>[1]貼付シート!M190&amp;[1]貼付シート!N190&amp;" "&amp;[1]貼付シート!O190</f>
        <v>コンコース階 改札内</v>
      </c>
      <c r="L188" s="14" t="str">
        <f>IF([1]貼付シート!AI190="","",[1]貼付シート!AI190)</f>
        <v>広島高速交通株式会社　</v>
      </c>
      <c r="M188" s="19"/>
      <c r="N188" s="19"/>
      <c r="O188" s="14" t="str">
        <f>IF([1]貼付シート!I190="","",[1]貼付シート!I190)</f>
        <v>広島高速交通(株)</v>
      </c>
      <c r="P188" s="14" t="str">
        <f>IFERROR(IF(VLOOKUP($E188,'[1]緯度経度&amp;提供可能時間'!$B:$H,4,FALSE)&lt;&gt;0,VLOOKUP($E188,'[1]緯度経度&amp;提供可能時間'!$B:$H,4,FALSE),""),"")</f>
        <v>月火水木金土日</v>
      </c>
      <c r="Q188" s="16" t="str">
        <f>IFERROR(IF(VLOOKUP($E188,'[1]緯度経度&amp;提供可能時間'!$B:$H,5,FALSE)&lt;&gt;"",VLOOKUP($E188,'[1]緯度経度&amp;提供可能時間'!$B:$H,5,FALSE),""),"")</f>
        <v>6:00</v>
      </c>
      <c r="R188" s="14" t="str">
        <f>IFERROR(IF(VLOOKUP($E188,'[1]緯度経度&amp;提供可能時間'!$B:$H,6,FALSE)&lt;&gt;"",VLOOKUP($E188,'[1]緯度経度&amp;提供可能時間'!$B:$H,6,FALSE),""),"")</f>
        <v>24:00</v>
      </c>
      <c r="S188" s="17" t="str">
        <f>VLOOKUP(E188,[1]貼付シート!$G:$AE,24,FALSE)&amp;" " &amp;VLOOKUP(E188,[1]貼付シート!$G:$AE,25,FALSE)</f>
        <v>平日：6:00～24:00 土曜：6:00～24:00　／　日曜：6:00～24:00　／　祝日：6:00～24:00</v>
      </c>
      <c r="T188" s="14"/>
      <c r="U188" s="14"/>
      <c r="V188" s="14"/>
    </row>
    <row r="189" spans="1:22" x14ac:dyDescent="0.15">
      <c r="A189" s="12" t="str">
        <f t="shared" si="8"/>
        <v>341002</v>
      </c>
      <c r="B189" s="12">
        <f t="shared" si="10"/>
        <v>188</v>
      </c>
      <c r="C189" s="12" t="str">
        <f t="shared" si="9"/>
        <v>広島県</v>
      </c>
      <c r="D189" s="12" t="str">
        <f t="shared" si="11"/>
        <v>広島市</v>
      </c>
      <c r="E189" s="13" t="str">
        <f>IF([1]貼付シート!G191="","",[1]貼付シート!G191)</f>
        <v>アストラムライン 城北駅</v>
      </c>
      <c r="F189" s="14"/>
      <c r="G189" s="14" t="str">
        <f>IF([1]貼付シート!J191="","",[1]貼付シート!J191)</f>
        <v>広島市中区西白島25-80</v>
      </c>
      <c r="H189" s="19"/>
      <c r="I189" s="15" t="str">
        <f>IFERROR(IF(VLOOKUP(E189,'[1]緯度経度&amp;提供可能時間'!$B:$D,2,FALSE)&lt;&gt;0,VLOOKUP(E189,'[1]緯度経度&amp;提供可能時間'!$B:$D,2,FALSE),""),"")</f>
        <v>34.405407</v>
      </c>
      <c r="J189" s="15" t="str">
        <f>IFERROR(IF(VLOOKUP(E189,'[1]緯度経度&amp;提供可能時間'!$B:$D,3,FALSE)&lt;&gt;0,VLOOKUP(E189,'[1]緯度経度&amp;提供可能時間'!$B:$D,3,FALSE),""),"")</f>
        <v>132.458905</v>
      </c>
      <c r="K189" s="14" t="str">
        <f>[1]貼付シート!M191&amp;[1]貼付シート!N191&amp;" "&amp;[1]貼付シート!O191</f>
        <v>コンコース階 改札内</v>
      </c>
      <c r="L189" s="14" t="str">
        <f>IF([1]貼付シート!AI191="","",[1]貼付シート!AI191)</f>
        <v>広島高速交通株式会社　</v>
      </c>
      <c r="M189" s="19"/>
      <c r="N189" s="19"/>
      <c r="O189" s="14" t="str">
        <f>IF([1]貼付シート!I191="","",[1]貼付シート!I191)</f>
        <v>広島高速交通(株)</v>
      </c>
      <c r="P189" s="14" t="str">
        <f>IFERROR(IF(VLOOKUP($E189,'[1]緯度経度&amp;提供可能時間'!$B:$H,4,FALSE)&lt;&gt;0,VLOOKUP($E189,'[1]緯度経度&amp;提供可能時間'!$B:$H,4,FALSE),""),"")</f>
        <v>月火水木金土日</v>
      </c>
      <c r="Q189" s="16" t="str">
        <f>IFERROR(IF(VLOOKUP($E189,'[1]緯度経度&amp;提供可能時間'!$B:$H,5,FALSE)&lt;&gt;"",VLOOKUP($E189,'[1]緯度経度&amp;提供可能時間'!$B:$H,5,FALSE),""),"")</f>
        <v>6:00</v>
      </c>
      <c r="R189" s="14" t="str">
        <f>IFERROR(IF(VLOOKUP($E189,'[1]緯度経度&amp;提供可能時間'!$B:$H,6,FALSE)&lt;&gt;"",VLOOKUP($E189,'[1]緯度経度&amp;提供可能時間'!$B:$H,6,FALSE),""),"")</f>
        <v>24:00</v>
      </c>
      <c r="S189" s="17" t="str">
        <f>VLOOKUP(E189,[1]貼付シート!$G:$AE,24,FALSE)&amp;" " &amp;VLOOKUP(E189,[1]貼付シート!$G:$AE,25,FALSE)</f>
        <v>平日：6:00～24:00 土曜：6:00～24:00　／　日曜：6:00～24:00　／　祝日：6:00～24:00</v>
      </c>
      <c r="T189" s="14"/>
      <c r="U189" s="14"/>
      <c r="V189" s="14"/>
    </row>
    <row r="190" spans="1:22" x14ac:dyDescent="0.15">
      <c r="A190" s="12" t="str">
        <f t="shared" si="8"/>
        <v>341002</v>
      </c>
      <c r="B190" s="12">
        <f t="shared" si="10"/>
        <v>189</v>
      </c>
      <c r="C190" s="12" t="str">
        <f t="shared" si="9"/>
        <v>広島県</v>
      </c>
      <c r="D190" s="12" t="str">
        <f t="shared" si="11"/>
        <v>広島市</v>
      </c>
      <c r="E190" s="13" t="str">
        <f>IF([1]貼付シート!G192="","",[1]貼付シート!G192)</f>
        <v>アストラムライン 中筋駅</v>
      </c>
      <c r="F190" s="14"/>
      <c r="G190" s="14" t="str">
        <f>IF([1]貼付シート!J192="","",[1]貼付シート!J192)</f>
        <v>広島市安佐南区中筋2-6-17</v>
      </c>
      <c r="H190" s="19"/>
      <c r="I190" s="15" t="str">
        <f>IFERROR(IF(VLOOKUP(E190,'[1]緯度経度&amp;提供可能時間'!$B:$D,2,FALSE)&lt;&gt;0,VLOOKUP(E190,'[1]緯度経度&amp;提供可能時間'!$B:$D,2,FALSE),""),"")</f>
        <v>34.451491</v>
      </c>
      <c r="J190" s="15" t="str">
        <f>IFERROR(IF(VLOOKUP(E190,'[1]緯度経度&amp;提供可能時間'!$B:$D,3,FALSE)&lt;&gt;0,VLOOKUP(E190,'[1]緯度経度&amp;提供可能時間'!$B:$D,3,FALSE),""),"")</f>
        <v>132.476961</v>
      </c>
      <c r="K190" s="14" t="str">
        <f>[1]貼付シート!M192&amp;[1]貼付シート!N192&amp;" "&amp;[1]貼付シート!O192</f>
        <v>コンコース階 改札内</v>
      </c>
      <c r="L190" s="14" t="str">
        <f>IF([1]貼付シート!AI192="","",[1]貼付シート!AI192)</f>
        <v>広島高速交通株式会社　</v>
      </c>
      <c r="M190" s="19"/>
      <c r="N190" s="19"/>
      <c r="O190" s="14" t="str">
        <f>IF([1]貼付シート!I192="","",[1]貼付シート!I192)</f>
        <v>広島高速交通(株)</v>
      </c>
      <c r="P190" s="14" t="str">
        <f>IFERROR(IF(VLOOKUP($E190,'[1]緯度経度&amp;提供可能時間'!$B:$H,4,FALSE)&lt;&gt;0,VLOOKUP($E190,'[1]緯度経度&amp;提供可能時間'!$B:$H,4,FALSE),""),"")</f>
        <v>月火水木金土日</v>
      </c>
      <c r="Q190" s="16" t="str">
        <f>IFERROR(IF(VLOOKUP($E190,'[1]緯度経度&amp;提供可能時間'!$B:$H,5,FALSE)&lt;&gt;"",VLOOKUP($E190,'[1]緯度経度&amp;提供可能時間'!$B:$H,5,FALSE),""),"")</f>
        <v>6:00</v>
      </c>
      <c r="R190" s="14" t="str">
        <f>IFERROR(IF(VLOOKUP($E190,'[1]緯度経度&amp;提供可能時間'!$B:$H,6,FALSE)&lt;&gt;"",VLOOKUP($E190,'[1]緯度経度&amp;提供可能時間'!$B:$H,6,FALSE),""),"")</f>
        <v>24:00</v>
      </c>
      <c r="S190" s="17" t="str">
        <f>VLOOKUP(E190,[1]貼付シート!$G:$AE,24,FALSE)&amp;" " &amp;VLOOKUP(E190,[1]貼付シート!$G:$AE,25,FALSE)</f>
        <v>平日：6:00～24:00 土曜：6:00～24:00　／　日曜：6:00～24:00　／　祝日：6:00～24:00</v>
      </c>
      <c r="T190" s="14"/>
      <c r="U190" s="14"/>
      <c r="V190" s="14"/>
    </row>
    <row r="191" spans="1:22" x14ac:dyDescent="0.15">
      <c r="A191" s="12" t="str">
        <f t="shared" si="8"/>
        <v>341002</v>
      </c>
      <c r="B191" s="12">
        <f t="shared" si="10"/>
        <v>190</v>
      </c>
      <c r="C191" s="12" t="str">
        <f t="shared" si="9"/>
        <v>広島県</v>
      </c>
      <c r="D191" s="12" t="str">
        <f t="shared" si="11"/>
        <v>広島市</v>
      </c>
      <c r="E191" s="13" t="str">
        <f>IF([1]貼付シート!G193="","",[1]貼付シート!G193)</f>
        <v>アストラムライン 本通駅</v>
      </c>
      <c r="F191" s="14"/>
      <c r="G191" s="14" t="str">
        <f>IF([1]貼付シート!J193="","",[1]貼付シート!J193)</f>
        <v>広島市中区本通6-30</v>
      </c>
      <c r="H191" s="19"/>
      <c r="I191" s="15" t="str">
        <f>IFERROR(IF(VLOOKUP(E191,'[1]緯度経度&amp;提供可能時間'!$B:$D,2,FALSE)&lt;&gt;0,VLOOKUP(E191,'[1]緯度経度&amp;提供可能時間'!$B:$D,2,FALSE),""),"")</f>
        <v>34.393443</v>
      </c>
      <c r="J191" s="15" t="str">
        <f>IFERROR(IF(VLOOKUP(E191,'[1]緯度経度&amp;提供可能時間'!$B:$D,3,FALSE)&lt;&gt;0,VLOOKUP(E191,'[1]緯度経度&amp;提供可能時間'!$B:$D,3,FALSE),""),"")</f>
        <v>132.457045</v>
      </c>
      <c r="K191" s="14" t="str">
        <f>[1]貼付シート!M193&amp;[1]貼付シート!N193&amp;" "&amp;[1]貼付シート!O193</f>
        <v>コンコース階 改札内</v>
      </c>
      <c r="L191" s="14" t="str">
        <f>IF([1]貼付シート!AI193="","",[1]貼付シート!AI193)</f>
        <v>広島高速交通株式会社　</v>
      </c>
      <c r="M191" s="19"/>
      <c r="N191" s="19"/>
      <c r="O191" s="14" t="str">
        <f>IF([1]貼付シート!I193="","",[1]貼付シート!I193)</f>
        <v>広島高速交通(株)</v>
      </c>
      <c r="P191" s="14" t="str">
        <f>IFERROR(IF(VLOOKUP($E191,'[1]緯度経度&amp;提供可能時間'!$B:$H,4,FALSE)&lt;&gt;0,VLOOKUP($E191,'[1]緯度経度&amp;提供可能時間'!$B:$H,4,FALSE),""),"")</f>
        <v>月火水木金土日</v>
      </c>
      <c r="Q191" s="16" t="str">
        <f>IFERROR(IF(VLOOKUP($E191,'[1]緯度経度&amp;提供可能時間'!$B:$H,5,FALSE)&lt;&gt;"",VLOOKUP($E191,'[1]緯度経度&amp;提供可能時間'!$B:$H,5,FALSE),""),"")</f>
        <v>6:00</v>
      </c>
      <c r="R191" s="14" t="str">
        <f>IFERROR(IF(VLOOKUP($E191,'[1]緯度経度&amp;提供可能時間'!$B:$H,6,FALSE)&lt;&gt;"",VLOOKUP($E191,'[1]緯度経度&amp;提供可能時間'!$B:$H,6,FALSE),""),"")</f>
        <v>24:00</v>
      </c>
      <c r="S191" s="17" t="str">
        <f>VLOOKUP(E191,[1]貼付シート!$G:$AE,24,FALSE)&amp;" " &amp;VLOOKUP(E191,[1]貼付シート!$G:$AE,25,FALSE)</f>
        <v>平日：6:00～24:00 土曜：6:00～24:00　／　日曜：6:00～24:00　／　祝日：6:00～24:00</v>
      </c>
      <c r="T191" s="14"/>
      <c r="U191" s="14"/>
      <c r="V191" s="14"/>
    </row>
    <row r="192" spans="1:22" x14ac:dyDescent="0.15">
      <c r="A192" s="12" t="str">
        <f t="shared" si="8"/>
        <v>341002</v>
      </c>
      <c r="B192" s="12">
        <f t="shared" si="10"/>
        <v>191</v>
      </c>
      <c r="C192" s="12" t="str">
        <f t="shared" si="9"/>
        <v>広島県</v>
      </c>
      <c r="D192" s="12" t="str">
        <f t="shared" si="11"/>
        <v>広島市</v>
      </c>
      <c r="E192" s="13" t="str">
        <f>IF([1]貼付シート!G194="","",[1]貼付シート!G194)</f>
        <v>大町バスターミナル</v>
      </c>
      <c r="F192" s="14"/>
      <c r="G192" s="14" t="str">
        <f>IF([1]貼付シート!J194="","",[1]貼付シート!J194)</f>
        <v>広島市安佐南区大町東2-9</v>
      </c>
      <c r="H192" s="19"/>
      <c r="I192" s="15" t="str">
        <f>IFERROR(IF(VLOOKUP(E192,'[1]緯度経度&amp;提供可能時間'!$B:$D,2,FALSE)&lt;&gt;0,VLOOKUP(E192,'[1]緯度経度&amp;提供可能時間'!$B:$D,2,FALSE),""),"")</f>
        <v>34.461352</v>
      </c>
      <c r="J192" s="15" t="str">
        <f>IFERROR(IF(VLOOKUP(E192,'[1]緯度経度&amp;提供可能時間'!$B:$D,3,FALSE)&lt;&gt;0,VLOOKUP(E192,'[1]緯度経度&amp;提供可能時間'!$B:$D,3,FALSE),""),"")</f>
        <v>132.470444</v>
      </c>
      <c r="K192" s="14" t="str">
        <f>[1]貼付シート!M194&amp;[1]貼付シート!N194&amp;" "&amp;[1]貼付シート!O194</f>
        <v>2階 通路</v>
      </c>
      <c r="L192" s="14" t="str">
        <f>IF([1]貼付シート!AI194="","",[1]貼付シート!AI194)</f>
        <v>広島高速交通株式会社
総務課事業推進係</v>
      </c>
      <c r="M192" s="19"/>
      <c r="N192" s="19"/>
      <c r="O192" s="14" t="str">
        <f>IF([1]貼付シート!I194="","",[1]貼付シート!I194)</f>
        <v>広島高速交通(株)</v>
      </c>
      <c r="P192" s="14" t="str">
        <f>IFERROR(IF(VLOOKUP($E192,'[1]緯度経度&amp;提供可能時間'!$B:$H,4,FALSE)&lt;&gt;0,VLOOKUP($E192,'[1]緯度経度&amp;提供可能時間'!$B:$H,4,FALSE),""),"")</f>
        <v>月火水木金土日</v>
      </c>
      <c r="Q192" s="16" t="str">
        <f>IFERROR(IF(VLOOKUP($E192,'[1]緯度経度&amp;提供可能時間'!$B:$H,5,FALSE)&lt;&gt;"",VLOOKUP($E192,'[1]緯度経度&amp;提供可能時間'!$B:$H,5,FALSE),""),"")</f>
        <v>5:30</v>
      </c>
      <c r="R192" s="14" t="str">
        <f>IFERROR(IF(VLOOKUP($E192,'[1]緯度経度&amp;提供可能時間'!$B:$H,6,FALSE)&lt;&gt;"",VLOOKUP($E192,'[1]緯度経度&amp;提供可能時間'!$B:$H,6,FALSE),""),"")</f>
        <v>24:45</v>
      </c>
      <c r="S192" s="17" t="str">
        <f>VLOOKUP(E192,[1]貼付シート!$G:$AE,24,FALSE)&amp;" " &amp;VLOOKUP(E192,[1]貼付シート!$G:$AE,25,FALSE)</f>
        <v>平日：5:30～翌0:45 土曜：5:30～翌0:45　／　日曜：5:30～翌0:45　／　祝日：5:30～翌0:45</v>
      </c>
      <c r="T192" s="14"/>
      <c r="U192" s="14"/>
      <c r="V192" s="14"/>
    </row>
    <row r="193" spans="1:22" x14ac:dyDescent="0.15">
      <c r="A193" s="12" t="str">
        <f t="shared" si="8"/>
        <v>341002</v>
      </c>
      <c r="B193" s="12">
        <f t="shared" si="10"/>
        <v>192</v>
      </c>
      <c r="C193" s="12" t="str">
        <f t="shared" si="9"/>
        <v>広島県</v>
      </c>
      <c r="D193" s="12" t="str">
        <f t="shared" si="11"/>
        <v>広島市</v>
      </c>
      <c r="E193" s="13" t="str">
        <f>IF([1]貼付シート!G195="","",[1]貼付シート!G195)</f>
        <v>上安バスターミナル</v>
      </c>
      <c r="F193" s="14"/>
      <c r="G193" s="14" t="str">
        <f>IF([1]貼付シート!J195="","",[1]貼付シート!J195)</f>
        <v>広島市安佐南区上安2-30</v>
      </c>
      <c r="H193" s="19"/>
      <c r="I193" s="15" t="str">
        <f>IFERROR(IF(VLOOKUP(E193,'[1]緯度経度&amp;提供可能時間'!$B:$D,2,FALSE)&lt;&gt;0,VLOOKUP(E193,'[1]緯度経度&amp;提供可能時間'!$B:$D,2,FALSE),""),"")</f>
        <v>34.475615</v>
      </c>
      <c r="J193" s="15" t="str">
        <f>IFERROR(IF(VLOOKUP(E193,'[1]緯度経度&amp;提供可能時間'!$B:$D,3,FALSE)&lt;&gt;0,VLOOKUP(E193,'[1]緯度経度&amp;提供可能時間'!$B:$D,3,FALSE),""),"")</f>
        <v>132.444464</v>
      </c>
      <c r="K193" s="14" t="str">
        <f>[1]貼付シート!M195&amp;[1]貼付シート!N195&amp;" "&amp;[1]貼付シート!O195</f>
        <v>1階 待合室</v>
      </c>
      <c r="L193" s="14" t="str">
        <f>IF([1]貼付シート!AI195="","",[1]貼付シート!AI195)</f>
        <v>広島高速交通株式会社
総務課事業推進係</v>
      </c>
      <c r="M193" s="19"/>
      <c r="N193" s="19"/>
      <c r="O193" s="14" t="str">
        <f>IF([1]貼付シート!I195="","",[1]貼付シート!I195)</f>
        <v>広島高速交通(株)</v>
      </c>
      <c r="P193" s="14" t="str">
        <f>IFERROR(IF(VLOOKUP($E193,'[1]緯度経度&amp;提供可能時間'!$B:$H,4,FALSE)&lt;&gt;0,VLOOKUP($E193,'[1]緯度経度&amp;提供可能時間'!$B:$H,4,FALSE),""),"")</f>
        <v>月火水木金土日</v>
      </c>
      <c r="Q193" s="16" t="str">
        <f>IFERROR(IF(VLOOKUP($E193,'[1]緯度経度&amp;提供可能時間'!$B:$H,5,FALSE)&lt;&gt;"",VLOOKUP($E193,'[1]緯度経度&amp;提供可能時間'!$B:$H,5,FALSE),""),"")</f>
        <v>5:30</v>
      </c>
      <c r="R193" s="14" t="str">
        <f>IFERROR(IF(VLOOKUP($E193,'[1]緯度経度&amp;提供可能時間'!$B:$H,6,FALSE)&lt;&gt;"",VLOOKUP($E193,'[1]緯度経度&amp;提供可能時間'!$B:$H,6,FALSE),""),"")</f>
        <v>24:45</v>
      </c>
      <c r="S193" s="17" t="str">
        <f>VLOOKUP(E193,[1]貼付シート!$G:$AE,24,FALSE)&amp;" " &amp;VLOOKUP(E193,[1]貼付シート!$G:$AE,25,FALSE)</f>
        <v>平日：5:30～翌0:45 土曜：5:30～翌0:45　／　日曜：5:30～翌0:45　／　祝日：5:30～翌0:45</v>
      </c>
      <c r="T193" s="14"/>
      <c r="U193" s="14"/>
      <c r="V193" s="14"/>
    </row>
    <row r="194" spans="1:22" x14ac:dyDescent="0.15">
      <c r="A194" s="12" t="str">
        <f t="shared" si="8"/>
        <v>341002</v>
      </c>
      <c r="B194" s="12">
        <f t="shared" si="10"/>
        <v>193</v>
      </c>
      <c r="C194" s="12" t="str">
        <f t="shared" si="9"/>
        <v>広島県</v>
      </c>
      <c r="D194" s="12" t="str">
        <f t="shared" si="11"/>
        <v>広島市</v>
      </c>
      <c r="E194" s="13" t="str">
        <f>IF([1]貼付シート!G196="","",[1]貼付シート!G196)</f>
        <v>中筋バスターミナル</v>
      </c>
      <c r="F194" s="14"/>
      <c r="G194" s="14" t="str">
        <f>IF([1]貼付シート!J196="","",[1]貼付シート!J196)</f>
        <v>広島市安佐南区中筋2-6</v>
      </c>
      <c r="H194" s="19"/>
      <c r="I194" s="15" t="str">
        <f>IFERROR(IF(VLOOKUP(E194,'[1]緯度経度&amp;提供可能時間'!$B:$D,2,FALSE)&lt;&gt;0,VLOOKUP(E194,'[1]緯度経度&amp;提供可能時間'!$B:$D,2,FALSE),""),"")</f>
        <v>34.451148</v>
      </c>
      <c r="J194" s="15" t="str">
        <f>IFERROR(IF(VLOOKUP(E194,'[1]緯度経度&amp;提供可能時間'!$B:$D,3,FALSE)&lt;&gt;0,VLOOKUP(E194,'[1]緯度経度&amp;提供可能時間'!$B:$D,3,FALSE),""),"")</f>
        <v>132.477415</v>
      </c>
      <c r="K194" s="14" t="str">
        <f>[1]貼付シート!M196&amp;[1]貼付シート!N196&amp;" "&amp;[1]貼付シート!O196</f>
        <v>1階 待合室</v>
      </c>
      <c r="L194" s="14" t="str">
        <f>IF([1]貼付シート!AI196="","",[1]貼付シート!AI196)</f>
        <v>広島高速交通株式会社
総務課事業推進係</v>
      </c>
      <c r="M194" s="19"/>
      <c r="N194" s="19"/>
      <c r="O194" s="14" t="str">
        <f>IF([1]貼付シート!I196="","",[1]貼付シート!I196)</f>
        <v>広島高速交通(株)</v>
      </c>
      <c r="P194" s="14" t="str">
        <f>IFERROR(IF(VLOOKUP($E194,'[1]緯度経度&amp;提供可能時間'!$B:$H,4,FALSE)&lt;&gt;0,VLOOKUP($E194,'[1]緯度経度&amp;提供可能時間'!$B:$H,4,FALSE),""),"")</f>
        <v>月火水木金土日</v>
      </c>
      <c r="Q194" s="16" t="str">
        <f>IFERROR(IF(VLOOKUP($E194,'[1]緯度経度&amp;提供可能時間'!$B:$H,5,FALSE)&lt;&gt;"",VLOOKUP($E194,'[1]緯度経度&amp;提供可能時間'!$B:$H,5,FALSE),""),"")</f>
        <v>5:30</v>
      </c>
      <c r="R194" s="14" t="str">
        <f>IFERROR(IF(VLOOKUP($E194,'[1]緯度経度&amp;提供可能時間'!$B:$H,6,FALSE)&lt;&gt;"",VLOOKUP($E194,'[1]緯度経度&amp;提供可能時間'!$B:$H,6,FALSE),""),"")</f>
        <v>24:35</v>
      </c>
      <c r="S194" s="17" t="str">
        <f>VLOOKUP(E194,[1]貼付シート!$G:$AE,24,FALSE)&amp;" " &amp;VLOOKUP(E194,[1]貼付シート!$G:$AE,25,FALSE)</f>
        <v>平日：5:30～翌0:35 土曜：5:30～翌0:35　／　日曜：5:30～翌0:35　／　祝日：5:30～翌0:35</v>
      </c>
      <c r="T194" s="14"/>
      <c r="U194" s="14"/>
      <c r="V194" s="14"/>
    </row>
    <row r="195" spans="1:22" x14ac:dyDescent="0.15">
      <c r="A195" s="12" t="str">
        <f t="shared" ref="A195:A258" si="12">IF(E195="","","341002")</f>
        <v>341002</v>
      </c>
      <c r="B195" s="12">
        <f t="shared" si="10"/>
        <v>194</v>
      </c>
      <c r="C195" s="12" t="str">
        <f t="shared" ref="C195:C258" si="13">IF(E195="","","広島県")</f>
        <v>広島県</v>
      </c>
      <c r="D195" s="12" t="str">
        <f t="shared" si="11"/>
        <v>広島市</v>
      </c>
      <c r="E195" s="13" t="str">
        <f>IF([1]貼付シート!G197="","",[1]貼付シート!G197)</f>
        <v>アストラムライン 不動院前駅</v>
      </c>
      <c r="F195" s="14"/>
      <c r="G195" s="14" t="str">
        <f>IF([1]貼付シート!J197="","",[1]貼付シート!J197)</f>
        <v>広島市東区牛田新町3-3-12</v>
      </c>
      <c r="H195" s="19"/>
      <c r="I195" s="15" t="str">
        <f>IFERROR(IF(VLOOKUP(E195,'[1]緯度経度&amp;提供可能時間'!$B:$D,2,FALSE)&lt;&gt;0,VLOOKUP(E195,'[1]緯度経度&amp;提供可能時間'!$B:$D,2,FALSE),""),"")</f>
        <v>34.426771</v>
      </c>
      <c r="J195" s="15" t="str">
        <f>IFERROR(IF(VLOOKUP(E195,'[1]緯度経度&amp;提供可能時間'!$B:$D,3,FALSE)&lt;&gt;0,VLOOKUP(E195,'[1]緯度経度&amp;提供可能時間'!$B:$D,3,FALSE),""),"")</f>
        <v>132.469156</v>
      </c>
      <c r="K195" s="14" t="str">
        <f>[1]貼付シート!M197&amp;[1]貼付シート!N197&amp;" "&amp;[1]貼付シート!O197</f>
        <v>コンコース階 改札内</v>
      </c>
      <c r="L195" s="14" t="str">
        <f>IF([1]貼付シート!AI197="","",[1]貼付シート!AI197)</f>
        <v>広島高速交通株式会社</v>
      </c>
      <c r="M195" s="19"/>
      <c r="N195" s="19"/>
      <c r="O195" s="14" t="str">
        <f>IF([1]貼付シート!I197="","",[1]貼付シート!I197)</f>
        <v>広島高速交通(株)</v>
      </c>
      <c r="P195" s="14" t="str">
        <f>IFERROR(IF(VLOOKUP($E195,'[1]緯度経度&amp;提供可能時間'!$B:$H,4,FALSE)&lt;&gt;0,VLOOKUP($E195,'[1]緯度経度&amp;提供可能時間'!$B:$H,4,FALSE),""),"")</f>
        <v>月火水木金土日</v>
      </c>
      <c r="Q195" s="16" t="str">
        <f>IFERROR(IF(VLOOKUP($E195,'[1]緯度経度&amp;提供可能時間'!$B:$H,5,FALSE)&lt;&gt;"",VLOOKUP($E195,'[1]緯度経度&amp;提供可能時間'!$B:$H,5,FALSE),""),"")</f>
        <v>8:00</v>
      </c>
      <c r="R195" s="14" t="str">
        <f>IFERROR(IF(VLOOKUP($E195,'[1]緯度経度&amp;提供可能時間'!$B:$H,6,FALSE)&lt;&gt;"",VLOOKUP($E195,'[1]緯度経度&amp;提供可能時間'!$B:$H,6,FALSE),""),"")</f>
        <v>20:00</v>
      </c>
      <c r="S195" s="17" t="str">
        <f>VLOOKUP(E195,[1]貼付シート!$G:$AE,24,FALSE)&amp;" " &amp;VLOOKUP(E195,[1]貼付シート!$G:$AE,25,FALSE)</f>
        <v>平日：8:00～20:00 土曜：8:00～20:00　／　日曜：8:00～20:00　／　祝日：8:00～20:00</v>
      </c>
      <c r="T195" s="14"/>
      <c r="U195" s="14"/>
      <c r="V195" s="14"/>
    </row>
    <row r="196" spans="1:22" x14ac:dyDescent="0.15">
      <c r="A196" s="12" t="str">
        <f t="shared" si="12"/>
        <v>341002</v>
      </c>
      <c r="B196" s="12">
        <f t="shared" ref="B196:B259" si="14">IF(E196="","",B195+1)</f>
        <v>195</v>
      </c>
      <c r="C196" s="12" t="str">
        <f t="shared" si="13"/>
        <v>広島県</v>
      </c>
      <c r="D196" s="12" t="str">
        <f t="shared" ref="D196:D259" si="15">IF(E196="","","広島市")</f>
        <v>広島市</v>
      </c>
      <c r="E196" s="13" t="str">
        <f>IF([1]貼付シート!G198="","",[1]貼付シート!G198)</f>
        <v>アストラムライン 白島駅</v>
      </c>
      <c r="F196" s="14"/>
      <c r="G196" s="14" t="str">
        <f>IF([1]貼付シート!J198="","",[1]貼付シート!J198)</f>
        <v>広島市中区白島北町18－20</v>
      </c>
      <c r="H196" s="19"/>
      <c r="I196" s="15">
        <f>IFERROR(IF(VLOOKUP(E196,'[1]緯度経度&amp;提供可能時間'!$B:$D,2,FALSE)&lt;&gt;0,VLOOKUP(E196,'[1]緯度経度&amp;提供可能時間'!$B:$D,2,FALSE),""),"")</f>
        <v>34.411005400000001</v>
      </c>
      <c r="J196" s="15">
        <f>IFERROR(IF(VLOOKUP(E196,'[1]緯度経度&amp;提供可能時間'!$B:$D,3,FALSE)&lt;&gt;0,VLOOKUP(E196,'[1]緯度経度&amp;提供可能時間'!$B:$D,3,FALSE),""),"")</f>
        <v>132.4627327</v>
      </c>
      <c r="K196" s="14" t="str">
        <f>[1]貼付シート!M198&amp;[1]貼付シート!N198&amp;" "&amp;[1]貼付シート!O198</f>
        <v>コンコース階 改札内</v>
      </c>
      <c r="L196" s="14" t="str">
        <f>IF([1]貼付シート!AI198="","",[1]貼付シート!AI198)</f>
        <v>広島高速交通株式会社</v>
      </c>
      <c r="M196" s="19"/>
      <c r="N196" s="19"/>
      <c r="O196" s="14" t="str">
        <f>IF([1]貼付シート!I198="","",[1]貼付シート!I198)</f>
        <v>広島高速交通(株)</v>
      </c>
      <c r="P196" s="14" t="str">
        <f>IFERROR(IF(VLOOKUP($E196,'[1]緯度経度&amp;提供可能時間'!$B:$H,4,FALSE)&lt;&gt;0,VLOOKUP($E196,'[1]緯度経度&amp;提供可能時間'!$B:$H,4,FALSE),""),"")</f>
        <v>月火水木金土日</v>
      </c>
      <c r="Q196" s="16" t="str">
        <f>IFERROR(IF(VLOOKUP($E196,'[1]緯度経度&amp;提供可能時間'!$B:$H,5,FALSE)&lt;&gt;"",VLOOKUP($E196,'[1]緯度経度&amp;提供可能時間'!$B:$H,5,FALSE),""),"")</f>
        <v>6:00</v>
      </c>
      <c r="R196" s="14" t="str">
        <f>IFERROR(IF(VLOOKUP($E196,'[1]緯度経度&amp;提供可能時間'!$B:$H,6,FALSE)&lt;&gt;"",VLOOKUP($E196,'[1]緯度経度&amp;提供可能時間'!$B:$H,6,FALSE),""),"")</f>
        <v>24:00</v>
      </c>
      <c r="S196" s="17" t="str">
        <f>VLOOKUP(E196,[1]貼付シート!$G:$AE,24,FALSE)&amp;" " &amp;VLOOKUP(E196,[1]貼付シート!$G:$AE,25,FALSE)</f>
        <v>平日：6:00～24:00 土曜：6:00～24:00　／　日曜：6:00～24:00　／　祝日：6:00～24:00</v>
      </c>
      <c r="T196" s="14"/>
      <c r="U196" s="14"/>
      <c r="V196" s="14"/>
    </row>
    <row r="197" spans="1:22" x14ac:dyDescent="0.15">
      <c r="A197" s="12" t="str">
        <f t="shared" si="12"/>
        <v>341002</v>
      </c>
      <c r="B197" s="12">
        <f t="shared" si="14"/>
        <v>196</v>
      </c>
      <c r="C197" s="12" t="str">
        <f t="shared" si="13"/>
        <v>広島県</v>
      </c>
      <c r="D197" s="12" t="str">
        <f t="shared" si="15"/>
        <v>広島市</v>
      </c>
      <c r="E197" s="13" t="str">
        <f>IF([1]貼付シート!G199="","",[1]貼付シート!G199)</f>
        <v>アストラムライン 牛田駅</v>
      </c>
      <c r="F197" s="14"/>
      <c r="G197" s="14" t="str">
        <f>IF([1]貼付シート!J199="","",[1]貼付シート!J199)</f>
        <v>広島市東区牛田新町2-4-44</v>
      </c>
      <c r="H197" s="19"/>
      <c r="I197" s="15">
        <f>IFERROR(IF(VLOOKUP(E197,'[1]緯度経度&amp;提供可能時間'!$B:$D,2,FALSE)&lt;&gt;0,VLOOKUP(E197,'[1]緯度経度&amp;提供可能時間'!$B:$D,2,FALSE),""),"")</f>
        <v>34.417095600000003</v>
      </c>
      <c r="J197" s="15">
        <f>IFERROR(IF(VLOOKUP(E197,'[1]緯度経度&amp;提供可能時間'!$B:$D,3,FALSE)&lt;&gt;0,VLOOKUP(E197,'[1]緯度経度&amp;提供可能時間'!$B:$D,3,FALSE),""),"")</f>
        <v>132.46419320000001</v>
      </c>
      <c r="K197" s="14" t="str">
        <f>[1]貼付シート!M199&amp;[1]貼付シート!N199&amp;" "&amp;[1]貼付シート!O199</f>
        <v>コンコース階 改札内</v>
      </c>
      <c r="L197" s="14" t="str">
        <f>IF([1]貼付シート!AI199="","",[1]貼付シート!AI199)</f>
        <v>広島高速交通株式会社</v>
      </c>
      <c r="M197" s="19"/>
      <c r="N197" s="19"/>
      <c r="O197" s="14" t="str">
        <f>IF([1]貼付シート!I199="","",[1]貼付シート!I199)</f>
        <v>広島高速交通(株)</v>
      </c>
      <c r="P197" s="14" t="str">
        <f>IFERROR(IF(VLOOKUP($E197,'[1]緯度経度&amp;提供可能時間'!$B:$H,4,FALSE)&lt;&gt;0,VLOOKUP($E197,'[1]緯度経度&amp;提供可能時間'!$B:$H,4,FALSE),""),"")</f>
        <v>月火水木金土日</v>
      </c>
      <c r="Q197" s="16" t="str">
        <f>IFERROR(IF(VLOOKUP($E197,'[1]緯度経度&amp;提供可能時間'!$B:$H,5,FALSE)&lt;&gt;"",VLOOKUP($E197,'[1]緯度経度&amp;提供可能時間'!$B:$H,5,FALSE),""),"")</f>
        <v>6:00</v>
      </c>
      <c r="R197" s="14" t="str">
        <f>IFERROR(IF(VLOOKUP($E197,'[1]緯度経度&amp;提供可能時間'!$B:$H,6,FALSE)&lt;&gt;"",VLOOKUP($E197,'[1]緯度経度&amp;提供可能時間'!$B:$H,6,FALSE),""),"")</f>
        <v>24:00</v>
      </c>
      <c r="S197" s="17" t="str">
        <f>VLOOKUP(E197,[1]貼付シート!$G:$AE,24,FALSE)&amp;" " &amp;VLOOKUP(E197,[1]貼付シート!$G:$AE,25,FALSE)</f>
        <v>平日：6:00～24:00 土曜：6:00～24:00　／　日曜：6:00～24:00　／　祝日：6:00～24:00</v>
      </c>
      <c r="T197" s="14"/>
      <c r="U197" s="14"/>
      <c r="V197" s="14"/>
    </row>
    <row r="198" spans="1:22" x14ac:dyDescent="0.15">
      <c r="A198" s="12" t="str">
        <f t="shared" si="12"/>
        <v>341002</v>
      </c>
      <c r="B198" s="12">
        <f t="shared" si="14"/>
        <v>197</v>
      </c>
      <c r="C198" s="12" t="str">
        <f t="shared" si="13"/>
        <v>広島県</v>
      </c>
      <c r="D198" s="12" t="str">
        <f t="shared" si="15"/>
        <v>広島市</v>
      </c>
      <c r="E198" s="13" t="str">
        <f>IF([1]貼付シート!G200="","",[1]貼付シート!G200)</f>
        <v>アストラムライン 祇園新橋北駅</v>
      </c>
      <c r="F198" s="14"/>
      <c r="G198" s="14" t="str">
        <f>IF([1]貼付シート!J200="","",[1]貼付シート!J200)</f>
        <v>広島市安佐南区西原4-43-28</v>
      </c>
      <c r="H198" s="19"/>
      <c r="I198" s="15">
        <f>IFERROR(IF(VLOOKUP(E198,'[1]緯度経度&amp;提供可能時間'!$B:$D,2,FALSE)&lt;&gt;0,VLOOKUP(E198,'[1]緯度経度&amp;提供可能時間'!$B:$D,2,FALSE),""),"")</f>
        <v>34.435090600000002</v>
      </c>
      <c r="J198" s="15">
        <f>IFERROR(IF(VLOOKUP(E198,'[1]緯度経度&amp;提供可能時間'!$B:$D,3,FALSE)&lt;&gt;0,VLOOKUP(E198,'[1]緯度経度&amp;提供可能時間'!$B:$D,3,FALSE),""),"")</f>
        <v>132.47028789999999</v>
      </c>
      <c r="K198" s="14" t="str">
        <f>[1]貼付シート!M200&amp;[1]貼付シート!N200&amp;" "&amp;[1]貼付シート!O200</f>
        <v>コンコース階 改札内</v>
      </c>
      <c r="L198" s="14" t="str">
        <f>IF([1]貼付シート!AI200="","",[1]貼付シート!AI200)</f>
        <v>広島高速交通株式会社</v>
      </c>
      <c r="M198" s="19"/>
      <c r="N198" s="19"/>
      <c r="O198" s="14" t="str">
        <f>IF([1]貼付シート!I200="","",[1]貼付シート!I200)</f>
        <v>広島高速交通(株)</v>
      </c>
      <c r="P198" s="14" t="s">
        <v>9</v>
      </c>
      <c r="Q198" s="16" t="str">
        <f>IFERROR(IF(VLOOKUP($E198,'[1]緯度経度&amp;提供可能時間'!$B:$H,5,FALSE)&lt;&gt;"",VLOOKUP($E198,'[1]緯度経度&amp;提供可能時間'!$B:$H,5,FALSE),""),"")</f>
        <v>6:00</v>
      </c>
      <c r="R198" s="14" t="str">
        <f>IFERROR(IF(VLOOKUP($E198,'[1]緯度経度&amp;提供可能時間'!$B:$H,6,FALSE)&lt;&gt;"",VLOOKUP($E198,'[1]緯度経度&amp;提供可能時間'!$B:$H,6,FALSE),""),"")</f>
        <v>24:00</v>
      </c>
      <c r="S198" s="17" t="str">
        <f>VLOOKUP(E198,[1]貼付シート!$G:$AE,24,FALSE)&amp;" " &amp;VLOOKUP(E198,[1]貼付シート!$G:$AE,25,FALSE)</f>
        <v>平日：6:00～24:00 土曜：6:00～24:00　／　日曜：6:00～24:00　／　祝日：6:00～24:00</v>
      </c>
      <c r="T198" s="14"/>
      <c r="U198" s="14"/>
      <c r="V198" s="14"/>
    </row>
    <row r="199" spans="1:22" x14ac:dyDescent="0.15">
      <c r="A199" s="12" t="str">
        <f t="shared" si="12"/>
        <v>341002</v>
      </c>
      <c r="B199" s="12">
        <f t="shared" si="14"/>
        <v>198</v>
      </c>
      <c r="C199" s="12" t="str">
        <f t="shared" si="13"/>
        <v>広島県</v>
      </c>
      <c r="D199" s="12" t="str">
        <f t="shared" si="15"/>
        <v>広島市</v>
      </c>
      <c r="E199" s="13" t="str">
        <f>IF([1]貼付シート!G201="","",[1]貼付シート!G201)</f>
        <v>アストラムライン 西原駅</v>
      </c>
      <c r="F199" s="14"/>
      <c r="G199" s="14" t="str">
        <f>IF([1]貼付シート!J201="","",[1]貼付シート!J201)</f>
        <v>広島市安佐南区西原8-34-1</v>
      </c>
      <c r="H199" s="19"/>
      <c r="I199" s="15">
        <f>IFERROR(IF(VLOOKUP(E199,'[1]緯度経度&amp;提供可能時間'!$B:$D,2,FALSE)&lt;&gt;0,VLOOKUP(E199,'[1]緯度経度&amp;提供可能時間'!$B:$D,2,FALSE),""),"")</f>
        <v>34.443303200000003</v>
      </c>
      <c r="J199" s="15">
        <f>IFERROR(IF(VLOOKUP(E199,'[1]緯度経度&amp;提供可能時間'!$B:$D,3,FALSE)&lt;&gt;0,VLOOKUP(E199,'[1]緯度経度&amp;提供可能時間'!$B:$D,3,FALSE),""),"")</f>
        <v>132.4747978</v>
      </c>
      <c r="K199" s="14" t="str">
        <f>[1]貼付シート!M201&amp;[1]貼付シート!N201&amp;" "&amp;[1]貼付シート!O201</f>
        <v>コンコース階 改札内</v>
      </c>
      <c r="L199" s="14" t="str">
        <f>IF([1]貼付シート!AI201="","",[1]貼付シート!AI201)</f>
        <v>広島高速交通株式会社</v>
      </c>
      <c r="M199" s="19"/>
      <c r="N199" s="19"/>
      <c r="O199" s="14" t="str">
        <f>IF([1]貼付シート!I201="","",[1]貼付シート!I201)</f>
        <v>広島高速交通(株)</v>
      </c>
      <c r="P199" s="14" t="s">
        <v>9</v>
      </c>
      <c r="Q199" s="16" t="str">
        <f>IFERROR(IF(VLOOKUP($E199,'[1]緯度経度&amp;提供可能時間'!$B:$H,5,FALSE)&lt;&gt;"",VLOOKUP($E199,'[1]緯度経度&amp;提供可能時間'!$B:$H,5,FALSE),""),"")</f>
        <v>6:00</v>
      </c>
      <c r="R199" s="14" t="str">
        <f>IFERROR(IF(VLOOKUP($E199,'[1]緯度経度&amp;提供可能時間'!$B:$H,6,FALSE)&lt;&gt;"",VLOOKUP($E199,'[1]緯度経度&amp;提供可能時間'!$B:$H,6,FALSE),""),"")</f>
        <v>24:00</v>
      </c>
      <c r="S199" s="17" t="str">
        <f>VLOOKUP(E199,[1]貼付シート!$G:$AE,24,FALSE)&amp;" " &amp;VLOOKUP(E199,[1]貼付シート!$G:$AE,25,FALSE)</f>
        <v>平日：6:00～24:00 土曜：6:00～24:00　／　日曜：6:00～24:00　／　祝日：6:00～24:00</v>
      </c>
      <c r="T199" s="14"/>
      <c r="U199" s="14"/>
      <c r="V199" s="14"/>
    </row>
    <row r="200" spans="1:22" x14ac:dyDescent="0.15">
      <c r="A200" s="12" t="str">
        <f t="shared" si="12"/>
        <v>341002</v>
      </c>
      <c r="B200" s="12">
        <f t="shared" si="14"/>
        <v>199</v>
      </c>
      <c r="C200" s="12" t="str">
        <f t="shared" si="13"/>
        <v>広島県</v>
      </c>
      <c r="D200" s="12" t="str">
        <f t="shared" si="15"/>
        <v>広島市</v>
      </c>
      <c r="E200" s="13" t="str">
        <f>IF([1]貼付シート!G202="","",[1]貼付シート!G202)</f>
        <v>アストラムライン 古市駅</v>
      </c>
      <c r="F200" s="14"/>
      <c r="G200" s="14" t="str">
        <f>IF([1]貼付シート!J202="","",[1]貼付シート!J202)</f>
        <v>広島市安佐南区中須1-1-16</v>
      </c>
      <c r="H200" s="19"/>
      <c r="I200" s="15">
        <f>IFERROR(IF(VLOOKUP(E200,'[1]緯度経度&amp;提供可能時間'!$B:$D,2,FALSE)&lt;&gt;0,VLOOKUP(E200,'[1]緯度経度&amp;提供可能時間'!$B:$D,2,FALSE),""),"")</f>
        <v>34.458026099999998</v>
      </c>
      <c r="J200" s="15">
        <f>IFERROR(IF(VLOOKUP(E200,'[1]緯度経度&amp;提供可能時間'!$B:$D,3,FALSE)&lt;&gt;0,VLOOKUP(E200,'[1]緯度経度&amp;提供可能時間'!$B:$D,3,FALSE),""),"")</f>
        <v>132.4752422</v>
      </c>
      <c r="K200" s="14" t="str">
        <f>[1]貼付シート!M202&amp;[1]貼付シート!N202&amp;" "&amp;[1]貼付シート!O202</f>
        <v>コンコース階 改札内</v>
      </c>
      <c r="L200" s="14" t="str">
        <f>IF([1]貼付シート!AI202="","",[1]貼付シート!AI202)</f>
        <v>広島高速交通株式会社</v>
      </c>
      <c r="M200" s="19"/>
      <c r="N200" s="19"/>
      <c r="O200" s="14" t="str">
        <f>IF([1]貼付シート!I202="","",[1]貼付シート!I202)</f>
        <v>広島高速交通(株)</v>
      </c>
      <c r="P200" s="14" t="s">
        <v>9</v>
      </c>
      <c r="Q200" s="16" t="str">
        <f>IFERROR(IF(VLOOKUP($E200,'[1]緯度経度&amp;提供可能時間'!$B:$H,5,FALSE)&lt;&gt;"",VLOOKUP($E200,'[1]緯度経度&amp;提供可能時間'!$B:$H,5,FALSE),""),"")</f>
        <v>6:00</v>
      </c>
      <c r="R200" s="14" t="str">
        <f>IFERROR(IF(VLOOKUP($E200,'[1]緯度経度&amp;提供可能時間'!$B:$H,6,FALSE)&lt;&gt;"",VLOOKUP($E200,'[1]緯度経度&amp;提供可能時間'!$B:$H,6,FALSE),""),"")</f>
        <v>24:00</v>
      </c>
      <c r="S200" s="17" t="str">
        <f>VLOOKUP(E200,[1]貼付シート!$G:$AE,24,FALSE)&amp;" " &amp;VLOOKUP(E200,[1]貼付シート!$G:$AE,25,FALSE)</f>
        <v>平日：6:00～24:00 土曜：6:00～24:00　／　日曜：6:00～24:00　／　祝日：6:00～24:00</v>
      </c>
      <c r="T200" s="14"/>
      <c r="U200" s="14"/>
      <c r="V200" s="14"/>
    </row>
    <row r="201" spans="1:22" x14ac:dyDescent="0.15">
      <c r="A201" s="12" t="str">
        <f t="shared" si="12"/>
        <v>341002</v>
      </c>
      <c r="B201" s="12">
        <f t="shared" si="14"/>
        <v>200</v>
      </c>
      <c r="C201" s="12" t="str">
        <f t="shared" si="13"/>
        <v>広島県</v>
      </c>
      <c r="D201" s="12" t="str">
        <f t="shared" si="15"/>
        <v>広島市</v>
      </c>
      <c r="E201" s="13" t="str">
        <f>IF([1]貼付シート!G203="","",[1]貼付シート!G203)</f>
        <v>アストラムライン 毘沙門台駅</v>
      </c>
      <c r="F201" s="14"/>
      <c r="G201" s="14" t="str">
        <f>IF([1]貼付シート!J203="","",[1]貼付シート!J203)</f>
        <v>広島市安佐南区毘沙門台1-7-45</v>
      </c>
      <c r="H201" s="19"/>
      <c r="I201" s="15">
        <f>IFERROR(IF(VLOOKUP(E201,'[1]緯度経度&amp;提供可能時間'!$B:$D,2,FALSE)&lt;&gt;0,VLOOKUP(E201,'[1]緯度経度&amp;提供可能時間'!$B:$D,2,FALSE),""),"")</f>
        <v>34.4696675</v>
      </c>
      <c r="J201" s="15">
        <f>IFERROR(IF(VLOOKUP(E201,'[1]緯度経度&amp;提供可能時間'!$B:$D,3,FALSE)&lt;&gt;0,VLOOKUP(E201,'[1]緯度経度&amp;提供可能時間'!$B:$D,3,FALSE),""),"")</f>
        <v>132.46255429999999</v>
      </c>
      <c r="K201" s="14" t="str">
        <f>[1]貼付シート!M203&amp;[1]貼付シート!N203&amp;" "&amp;[1]貼付シート!O203</f>
        <v>コンコース階 改札内</v>
      </c>
      <c r="L201" s="14" t="str">
        <f>IF([1]貼付シート!AI203="","",[1]貼付シート!AI203)</f>
        <v>広島高速交通株式会社</v>
      </c>
      <c r="M201" s="19"/>
      <c r="N201" s="19"/>
      <c r="O201" s="14" t="str">
        <f>IF([1]貼付シート!I203="","",[1]貼付シート!I203)</f>
        <v>広島高速交通(株)</v>
      </c>
      <c r="P201" s="14" t="s">
        <v>9</v>
      </c>
      <c r="Q201" s="16" t="str">
        <f>IFERROR(IF(VLOOKUP($E201,'[1]緯度経度&amp;提供可能時間'!$B:$H,5,FALSE)&lt;&gt;"",VLOOKUP($E201,'[1]緯度経度&amp;提供可能時間'!$B:$H,5,FALSE),""),"")</f>
        <v>6:00</v>
      </c>
      <c r="R201" s="14" t="str">
        <f>IFERROR(IF(VLOOKUP($E201,'[1]緯度経度&amp;提供可能時間'!$B:$H,6,FALSE)&lt;&gt;"",VLOOKUP($E201,'[1]緯度経度&amp;提供可能時間'!$B:$H,6,FALSE),""),"")</f>
        <v>24:00</v>
      </c>
      <c r="S201" s="17" t="str">
        <f>VLOOKUP(E201,[1]貼付シート!$G:$AE,24,FALSE)&amp;" " &amp;VLOOKUP(E201,[1]貼付シート!$G:$AE,25,FALSE)</f>
        <v>平日：6:00～24:00 土曜：6:00～24:00　／　日曜：6:00～24:00　／　祝日：6:00～24:00</v>
      </c>
      <c r="T201" s="14"/>
      <c r="U201" s="14"/>
      <c r="V201" s="14"/>
    </row>
    <row r="202" spans="1:22" x14ac:dyDescent="0.15">
      <c r="A202" s="12" t="str">
        <f t="shared" si="12"/>
        <v>341002</v>
      </c>
      <c r="B202" s="12">
        <f t="shared" si="14"/>
        <v>201</v>
      </c>
      <c r="C202" s="12" t="str">
        <f t="shared" si="13"/>
        <v>広島県</v>
      </c>
      <c r="D202" s="12" t="str">
        <f t="shared" si="15"/>
        <v>広島市</v>
      </c>
      <c r="E202" s="13" t="str">
        <f>IF([1]貼付シート!G204="","",[1]貼付シート!G204)</f>
        <v>アストラムライン 安東駅</v>
      </c>
      <c r="F202" s="14"/>
      <c r="G202" s="14" t="str">
        <f>IF([1]貼付シート!J204="","",[1]貼付シート!J204)</f>
        <v>広島市安佐南区安東2-10-1</v>
      </c>
      <c r="H202" s="20"/>
      <c r="I202" s="15">
        <f>IFERROR(IF(VLOOKUP(E202,'[1]緯度経度&amp;提供可能時間'!$B:$D,2,FALSE)&lt;&gt;0,VLOOKUP(E202,'[1]緯度経度&amp;提供可能時間'!$B:$D,2,FALSE),""),"")</f>
        <v>34.475444799999998</v>
      </c>
      <c r="J202" s="15">
        <f>IFERROR(IF(VLOOKUP(E202,'[1]緯度経度&amp;提供可能時間'!$B:$D,3,FALSE)&lt;&gt;0,VLOOKUP(E202,'[1]緯度経度&amp;提供可能時間'!$B:$D,3,FALSE),""),"")</f>
        <v>132.4530379</v>
      </c>
      <c r="K202" s="14" t="str">
        <f>[1]貼付シート!M204&amp;[1]貼付シート!N204&amp;" "&amp;[1]貼付シート!O204</f>
        <v>コンコース階 改札内</v>
      </c>
      <c r="L202" s="14" t="str">
        <f>IF([1]貼付シート!AI204="","",[1]貼付シート!AI204)</f>
        <v>広島高速交通株式会社</v>
      </c>
      <c r="M202" s="19"/>
      <c r="N202" s="19"/>
      <c r="O202" s="14" t="str">
        <f>IF([1]貼付シート!I204="","",[1]貼付シート!I204)</f>
        <v>広島高速交通(株)</v>
      </c>
      <c r="P202" s="14" t="s">
        <v>9</v>
      </c>
      <c r="Q202" s="16" t="str">
        <f>IFERROR(IF(VLOOKUP($E202,'[1]緯度経度&amp;提供可能時間'!$B:$H,5,FALSE)&lt;&gt;"",VLOOKUP($E202,'[1]緯度経度&amp;提供可能時間'!$B:$H,5,FALSE),""),"")</f>
        <v>6:00</v>
      </c>
      <c r="R202" s="14" t="str">
        <f>IFERROR(IF(VLOOKUP($E202,'[1]緯度経度&amp;提供可能時間'!$B:$H,6,FALSE)&lt;&gt;"",VLOOKUP($E202,'[1]緯度経度&amp;提供可能時間'!$B:$H,6,FALSE),""),"")</f>
        <v>24:00</v>
      </c>
      <c r="S202" s="17" t="str">
        <f>VLOOKUP(E202,[1]貼付シート!$G:$AE,24,FALSE)&amp;" " &amp;VLOOKUP(E202,[1]貼付シート!$G:$AE,25,FALSE)</f>
        <v>平日：6:00～24:00 土曜：6:00～24:00　／　日曜：6:00～24:00　／　祝日：6:00～24:00</v>
      </c>
      <c r="T202" s="14"/>
      <c r="U202" s="14"/>
      <c r="V202" s="14"/>
    </row>
    <row r="203" spans="1:22" x14ac:dyDescent="0.15">
      <c r="A203" s="12" t="str">
        <f t="shared" si="12"/>
        <v>341002</v>
      </c>
      <c r="B203" s="12">
        <f t="shared" si="14"/>
        <v>202</v>
      </c>
      <c r="C203" s="12" t="str">
        <f t="shared" si="13"/>
        <v>広島県</v>
      </c>
      <c r="D203" s="12" t="str">
        <f t="shared" si="15"/>
        <v>広島市</v>
      </c>
      <c r="E203" s="13" t="str">
        <f>IF([1]貼付シート!G205="","",[1]貼付シート!G205)</f>
        <v>アストラムライン 高取駅</v>
      </c>
      <c r="F203" s="14"/>
      <c r="G203" s="14" t="str">
        <f>IF([1]貼付シート!J205="","",[1]貼付シート!J205)</f>
        <v>広島市安佐南区高取北1-4-28</v>
      </c>
      <c r="H203" s="20"/>
      <c r="I203" s="15">
        <f>IFERROR(IF(VLOOKUP(E203,'[1]緯度経度&amp;提供可能時間'!$B:$D,2,FALSE)&lt;&gt;0,VLOOKUP(E203,'[1]緯度経度&amp;提供可能時間'!$B:$D,2,FALSE),""),"")</f>
        <v>34.475175900000004</v>
      </c>
      <c r="J203" s="15">
        <f>IFERROR(IF(VLOOKUP(E203,'[1]緯度経度&amp;提供可能時間'!$B:$D,3,FALSE)&lt;&gt;0,VLOOKUP(E203,'[1]緯度経度&amp;提供可能時間'!$B:$D,3,FALSE),""),"")</f>
        <v>132.43817189999999</v>
      </c>
      <c r="K203" s="14" t="str">
        <f>[1]貼付シート!M205&amp;[1]貼付シート!N205&amp;" "&amp;[1]貼付シート!O205</f>
        <v>コンコース階 改札内</v>
      </c>
      <c r="L203" s="14" t="str">
        <f>IF([1]貼付シート!AI205="","",[1]貼付シート!AI205)</f>
        <v>広島高速交通株式会社</v>
      </c>
      <c r="M203" s="19"/>
      <c r="N203" s="19"/>
      <c r="O203" s="14" t="str">
        <f>IF([1]貼付シート!I205="","",[1]貼付シート!I205)</f>
        <v>広島高速交通(株)</v>
      </c>
      <c r="P203" s="14" t="s">
        <v>9</v>
      </c>
      <c r="Q203" s="16" t="str">
        <f>IFERROR(IF(VLOOKUP($E203,'[1]緯度経度&amp;提供可能時間'!$B:$H,5,FALSE)&lt;&gt;"",VLOOKUP($E203,'[1]緯度経度&amp;提供可能時間'!$B:$H,5,FALSE),""),"")</f>
        <v>6:00</v>
      </c>
      <c r="R203" s="14" t="str">
        <f>IFERROR(IF(VLOOKUP($E203,'[1]緯度経度&amp;提供可能時間'!$B:$H,6,FALSE)&lt;&gt;"",VLOOKUP($E203,'[1]緯度経度&amp;提供可能時間'!$B:$H,6,FALSE),""),"")</f>
        <v>24:00</v>
      </c>
      <c r="S203" s="17" t="str">
        <f>VLOOKUP(E203,[1]貼付シート!$G:$AE,24,FALSE)&amp;" " &amp;VLOOKUP(E203,[1]貼付シート!$G:$AE,25,FALSE)</f>
        <v>平日：6:00～24:00 土曜：6:00～24:00　／　日曜：6:00～24:00　／　祝日：6:00～24:00</v>
      </c>
      <c r="T203" s="14"/>
      <c r="U203" s="14"/>
      <c r="V203" s="14"/>
    </row>
    <row r="204" spans="1:22" x14ac:dyDescent="0.15">
      <c r="A204" s="12" t="str">
        <f t="shared" si="12"/>
        <v>341002</v>
      </c>
      <c r="B204" s="12">
        <f t="shared" si="14"/>
        <v>203</v>
      </c>
      <c r="C204" s="12" t="str">
        <f t="shared" si="13"/>
        <v>広島県</v>
      </c>
      <c r="D204" s="12" t="str">
        <f t="shared" si="15"/>
        <v>広島市</v>
      </c>
      <c r="E204" s="13" t="str">
        <f>IF([1]貼付シート!G206="","",[1]貼付シート!G206)</f>
        <v>アストラムライン 長楽寺駅</v>
      </c>
      <c r="F204" s="14"/>
      <c r="G204" s="14" t="str">
        <f>IF([1]貼付シート!J206="","",[1]貼付シート!J206)</f>
        <v>広島市安佐南区長楽寺1-28-37</v>
      </c>
      <c r="H204" s="20"/>
      <c r="I204" s="15">
        <f>IFERROR(IF(VLOOKUP(E204,'[1]緯度経度&amp;提供可能時間'!$B:$D,2,FALSE)&lt;&gt;0,VLOOKUP(E204,'[1]緯度経度&amp;提供可能時間'!$B:$D,2,FALSE),""),"")</f>
        <v>34.473272999999999</v>
      </c>
      <c r="J204" s="15">
        <f>IFERROR(IF(VLOOKUP(E204,'[1]緯度経度&amp;提供可能時間'!$B:$D,3,FALSE)&lt;&gt;0,VLOOKUP(E204,'[1]緯度経度&amp;提供可能時間'!$B:$D,3,FALSE),""),"")</f>
        <v>132.43116610000001</v>
      </c>
      <c r="K204" s="14" t="str">
        <f>[1]貼付シート!M206&amp;[1]貼付シート!N206&amp;" "&amp;[1]貼付シート!O206</f>
        <v>コンコース階 改札内</v>
      </c>
      <c r="L204" s="14" t="str">
        <f>IF([1]貼付シート!AI206="","",[1]貼付シート!AI206)</f>
        <v>広島高速交通株式会社</v>
      </c>
      <c r="M204" s="19"/>
      <c r="N204" s="19"/>
      <c r="O204" s="14" t="str">
        <f>IF([1]貼付シート!I206="","",[1]貼付シート!I206)</f>
        <v>広島高速交通(株)</v>
      </c>
      <c r="P204" s="14" t="s">
        <v>9</v>
      </c>
      <c r="Q204" s="16" t="str">
        <f>IFERROR(IF(VLOOKUP($E204,'[1]緯度経度&amp;提供可能時間'!$B:$H,5,FALSE)&lt;&gt;"",VLOOKUP($E204,'[1]緯度経度&amp;提供可能時間'!$B:$H,5,FALSE),""),"")</f>
        <v>6:00</v>
      </c>
      <c r="R204" s="14" t="str">
        <f>IFERROR(IF(VLOOKUP($E204,'[1]緯度経度&amp;提供可能時間'!$B:$H,6,FALSE)&lt;&gt;"",VLOOKUP($E204,'[1]緯度経度&amp;提供可能時間'!$B:$H,6,FALSE),""),"")</f>
        <v>24:00</v>
      </c>
      <c r="S204" s="17" t="str">
        <f>VLOOKUP(E204,[1]貼付シート!$G:$AE,24,FALSE)&amp;" " &amp;VLOOKUP(E204,[1]貼付シート!$G:$AE,25,FALSE)</f>
        <v>平日：6:00～24:00 土曜：6:00～24:00　／　日曜：6:00～24:00　／　祝日：6:00～24:00</v>
      </c>
      <c r="T204" s="14"/>
      <c r="U204" s="14"/>
      <c r="V204" s="14"/>
    </row>
    <row r="205" spans="1:22" x14ac:dyDescent="0.15">
      <c r="A205" s="12" t="str">
        <f t="shared" si="12"/>
        <v>341002</v>
      </c>
      <c r="B205" s="12">
        <f t="shared" si="14"/>
        <v>204</v>
      </c>
      <c r="C205" s="12" t="str">
        <f t="shared" si="13"/>
        <v>広島県</v>
      </c>
      <c r="D205" s="12" t="str">
        <f t="shared" si="15"/>
        <v>広島市</v>
      </c>
      <c r="E205" s="13" t="str">
        <f>IF([1]貼付シート!G207="","",[1]貼付シート!G207)</f>
        <v>アストラムライン 伴駅</v>
      </c>
      <c r="F205" s="14"/>
      <c r="G205" s="14" t="str">
        <f>IF([1]貼付シート!J207="","",[1]貼付シート!J207)</f>
        <v>広島市安佐南区伴東2-9-20</v>
      </c>
      <c r="H205" s="20"/>
      <c r="I205" s="15">
        <f>IFERROR(IF(VLOOKUP(E205,'[1]緯度経度&amp;提供可能時間'!$B:$D,2,FALSE)&lt;&gt;0,VLOOKUP(E205,'[1]緯度経度&amp;提供可能時間'!$B:$D,2,FALSE),""),"")</f>
        <v>34.469920399999999</v>
      </c>
      <c r="J205" s="15">
        <f>IFERROR(IF(VLOOKUP(E205,'[1]緯度経度&amp;提供可能時間'!$B:$D,3,FALSE)&lt;&gt;0,VLOOKUP(E205,'[1]緯度経度&amp;提供可能時間'!$B:$D,3,FALSE),""),"")</f>
        <v>132.4191294</v>
      </c>
      <c r="K205" s="14" t="str">
        <f>[1]貼付シート!M207&amp;[1]貼付シート!N207&amp;" "&amp;[1]貼付シート!O207</f>
        <v>コンコース階 改札内</v>
      </c>
      <c r="L205" s="14" t="str">
        <f>IF([1]貼付シート!AI207="","",[1]貼付シート!AI207)</f>
        <v>広島高速交通株式会社</v>
      </c>
      <c r="M205" s="19"/>
      <c r="N205" s="19"/>
      <c r="O205" s="14" t="str">
        <f>IF([1]貼付シート!I207="","",[1]貼付シート!I207)</f>
        <v>広島高速交通(株)</v>
      </c>
      <c r="P205" s="14" t="s">
        <v>9</v>
      </c>
      <c r="Q205" s="16" t="str">
        <f>IFERROR(IF(VLOOKUP($E205,'[1]緯度経度&amp;提供可能時間'!$B:$H,5,FALSE)&lt;&gt;"",VLOOKUP($E205,'[1]緯度経度&amp;提供可能時間'!$B:$H,5,FALSE),""),"")</f>
        <v>6:00</v>
      </c>
      <c r="R205" s="14" t="str">
        <f>IFERROR(IF(VLOOKUP($E205,'[1]緯度経度&amp;提供可能時間'!$B:$H,6,FALSE)&lt;&gt;"",VLOOKUP($E205,'[1]緯度経度&amp;提供可能時間'!$B:$H,6,FALSE),""),"")</f>
        <v>24:00</v>
      </c>
      <c r="S205" s="17" t="str">
        <f>VLOOKUP(E205,[1]貼付シート!$G:$AE,24,FALSE)&amp;" " &amp;VLOOKUP(E205,[1]貼付シート!$G:$AE,25,FALSE)</f>
        <v>平日：6:00～24:00 土曜：6:00～24:00　／　日曜：6:00～24:00　／　祝日：6:00～24:00</v>
      </c>
      <c r="T205" s="14"/>
      <c r="U205" s="14"/>
      <c r="V205" s="14"/>
    </row>
    <row r="206" spans="1:22" x14ac:dyDescent="0.15">
      <c r="A206" s="12" t="str">
        <f t="shared" si="12"/>
        <v>341002</v>
      </c>
      <c r="B206" s="12">
        <f t="shared" si="14"/>
        <v>205</v>
      </c>
      <c r="C206" s="12" t="str">
        <f t="shared" si="13"/>
        <v>広島県</v>
      </c>
      <c r="D206" s="12" t="str">
        <f t="shared" si="15"/>
        <v>広島市</v>
      </c>
      <c r="E206" s="13" t="str">
        <f>IF([1]貼付シート!G208="","",[1]貼付シート!G208)</f>
        <v>アストラムライン 伴中央駅</v>
      </c>
      <c r="F206" s="14"/>
      <c r="G206" s="14" t="str">
        <f>IF([1]貼付シート!J208="","",[1]貼付シート!J208)</f>
        <v>広島市安佐南区伴中央4-3-6</v>
      </c>
      <c r="H206" s="20"/>
      <c r="I206" s="15">
        <f>IFERROR(IF(VLOOKUP(E206,'[1]緯度経度&amp;提供可能時間'!$B:$D,2,FALSE)&lt;&gt;0,VLOOKUP(E206,'[1]緯度経度&amp;提供可能時間'!$B:$D,2,FALSE),""),"")</f>
        <v>34.456007800000002</v>
      </c>
      <c r="J206" s="15">
        <f>IFERROR(IF(VLOOKUP(E206,'[1]緯度経度&amp;提供可能時間'!$B:$D,3,FALSE)&lt;&gt;0,VLOOKUP(E206,'[1]緯度経度&amp;提供可能時間'!$B:$D,3,FALSE),""),"")</f>
        <v>132.40522920000001</v>
      </c>
      <c r="K206" s="14" t="str">
        <f>[1]貼付シート!M208&amp;[1]貼付シート!N208&amp;" "&amp;[1]貼付シート!O208</f>
        <v>コンコース階 改札内</v>
      </c>
      <c r="L206" s="14" t="str">
        <f>IF([1]貼付シート!AI208="","",[1]貼付シート!AI208)</f>
        <v>広島高速交通株式会社</v>
      </c>
      <c r="M206" s="19"/>
      <c r="N206" s="19"/>
      <c r="O206" s="14" t="str">
        <f>IF([1]貼付シート!I208="","",[1]貼付シート!I208)</f>
        <v>広島高速交通(株)</v>
      </c>
      <c r="P206" s="14" t="s">
        <v>9</v>
      </c>
      <c r="Q206" s="16" t="str">
        <f>IFERROR(IF(VLOOKUP($E206,'[1]緯度経度&amp;提供可能時間'!$B:$H,5,FALSE)&lt;&gt;"",VLOOKUP($E206,'[1]緯度経度&amp;提供可能時間'!$B:$H,5,FALSE),""),"")</f>
        <v>6:00</v>
      </c>
      <c r="R206" s="14" t="str">
        <f>IFERROR(IF(VLOOKUP($E206,'[1]緯度経度&amp;提供可能時間'!$B:$H,6,FALSE)&lt;&gt;"",VLOOKUP($E206,'[1]緯度経度&amp;提供可能時間'!$B:$H,6,FALSE),""),"")</f>
        <v>24:00</v>
      </c>
      <c r="S206" s="17" t="str">
        <f>VLOOKUP(E206,[1]貼付シート!$G:$AE,24,FALSE)&amp;" " &amp;VLOOKUP(E206,[1]貼付シート!$G:$AE,25,FALSE)</f>
        <v>平日：6:00～24:00 土曜：6:00～24:00　／　日曜：6:00～24:00　／　祝日：6:00～24:00</v>
      </c>
      <c r="T206" s="14"/>
      <c r="U206" s="14"/>
      <c r="V206" s="14"/>
    </row>
    <row r="207" spans="1:22" x14ac:dyDescent="0.15">
      <c r="A207" s="12" t="str">
        <f t="shared" si="12"/>
        <v>341002</v>
      </c>
      <c r="B207" s="12">
        <f t="shared" si="14"/>
        <v>206</v>
      </c>
      <c r="C207" s="12" t="str">
        <f t="shared" si="13"/>
        <v>広島県</v>
      </c>
      <c r="D207" s="12" t="str">
        <f t="shared" si="15"/>
        <v>広島市</v>
      </c>
      <c r="E207" s="13" t="str">
        <f>IF([1]貼付シート!G209="","",[1]貼付シート!G209)</f>
        <v>アストラムライン 大塚駅</v>
      </c>
      <c r="F207" s="14"/>
      <c r="G207" s="14" t="str">
        <f>IF([1]貼付シート!J209="","",[1]貼付シート!J209)</f>
        <v>広島市安佐南区大塚西3-21-13</v>
      </c>
      <c r="H207" s="20"/>
      <c r="I207" s="15">
        <f>IFERROR(IF(VLOOKUP(E207,'[1]緯度経度&amp;提供可能時間'!$B:$D,2,FALSE)&lt;&gt;0,VLOOKUP(E207,'[1]緯度経度&amp;提供可能時間'!$B:$D,2,FALSE),""),"")</f>
        <v>34.441540500000002</v>
      </c>
      <c r="J207" s="15">
        <f>IFERROR(IF(VLOOKUP(E207,'[1]緯度経度&amp;提供可能時間'!$B:$D,3,FALSE)&lt;&gt;0,VLOOKUP(E207,'[1]緯度経度&amp;提供可能時間'!$B:$D,3,FALSE),""),"")</f>
        <v>132.40280290000001</v>
      </c>
      <c r="K207" s="14" t="str">
        <f>[1]貼付シート!M209&amp;[1]貼付シート!N209&amp;" "&amp;[1]貼付シート!O209</f>
        <v>コンコース階 改札内</v>
      </c>
      <c r="L207" s="14" t="str">
        <f>IF([1]貼付シート!AI209="","",[1]貼付シート!AI209)</f>
        <v>広島高速交通株式会社</v>
      </c>
      <c r="M207" s="19"/>
      <c r="N207" s="19"/>
      <c r="O207" s="14" t="str">
        <f>IF([1]貼付シート!I209="","",[1]貼付シート!I209)</f>
        <v>広島高速交通(株)</v>
      </c>
      <c r="P207" s="14" t="s">
        <v>9</v>
      </c>
      <c r="Q207" s="16" t="str">
        <f>IFERROR(IF(VLOOKUP($E207,'[1]緯度経度&amp;提供可能時間'!$B:$H,5,FALSE)&lt;&gt;"",VLOOKUP($E207,'[1]緯度経度&amp;提供可能時間'!$B:$H,5,FALSE),""),"")</f>
        <v>6:00</v>
      </c>
      <c r="R207" s="14" t="str">
        <f>IFERROR(IF(VLOOKUP($E207,'[1]緯度経度&amp;提供可能時間'!$B:$H,6,FALSE)&lt;&gt;"",VLOOKUP($E207,'[1]緯度経度&amp;提供可能時間'!$B:$H,6,FALSE),""),"")</f>
        <v>24:00</v>
      </c>
      <c r="S207" s="17" t="str">
        <f>VLOOKUP(E207,[1]貼付シート!$G:$AE,24,FALSE)&amp;" " &amp;VLOOKUP(E207,[1]貼付シート!$G:$AE,25,FALSE)</f>
        <v>平日：6:00～24:00 土曜：6:00～24:00　／　日曜：6:00～24:00　／　祝日：6:00～24:00</v>
      </c>
      <c r="T207" s="14"/>
      <c r="U207" s="14"/>
      <c r="V207" s="14"/>
    </row>
    <row r="208" spans="1:22" ht="47.25" x14ac:dyDescent="0.15">
      <c r="A208" s="12" t="str">
        <f t="shared" si="12"/>
        <v>341002</v>
      </c>
      <c r="B208" s="12">
        <f t="shared" si="14"/>
        <v>207</v>
      </c>
      <c r="C208" s="12" t="str">
        <f t="shared" si="13"/>
        <v>広島県</v>
      </c>
      <c r="D208" s="12" t="str">
        <f t="shared" si="15"/>
        <v>広島市</v>
      </c>
      <c r="E208" s="13" t="str">
        <f>IF([1]貼付シート!G210="","",[1]貼付シート!G210)</f>
        <v>西部水資源再生センター</v>
      </c>
      <c r="F208" s="14"/>
      <c r="G208" s="14" t="str">
        <f>IF([1]貼付シート!J210="","",[1]貼付シート!J210)</f>
        <v>広島市西区扇一丁目1-1</v>
      </c>
      <c r="H208" s="20"/>
      <c r="I208" s="15" t="str">
        <f>IFERROR(IF(VLOOKUP(E208,'[1]緯度経度&amp;提供可能時間'!$B:$D,2,FALSE)&lt;&gt;0,VLOOKUP(E208,'[1]緯度経度&amp;提供可能時間'!$B:$D,2,FALSE),""),"")</f>
        <v>34.374572</v>
      </c>
      <c r="J208" s="15" t="str">
        <f>IFERROR(IF(VLOOKUP(E208,'[1]緯度経度&amp;提供可能時間'!$B:$D,3,FALSE)&lt;&gt;0,VLOOKUP(E208,'[1]緯度経度&amp;提供可能時間'!$B:$D,3,FALSE),""),"")</f>
        <v>132.411344</v>
      </c>
      <c r="K208" s="14" t="str">
        <f>[1]貼付シート!M210&amp;[1]貼付シート!N210&amp;" "&amp;[1]貼付シート!O210</f>
        <v>1階 管理本館玄関ホール</v>
      </c>
      <c r="L208" s="14" t="str">
        <f>IF([1]貼付シート!AI210="","",[1]貼付シート!AI210)</f>
        <v>下水道局西部水資源再生センター</v>
      </c>
      <c r="M208" s="19"/>
      <c r="N208" s="19"/>
      <c r="O208" s="14" t="str">
        <f>IF([1]貼付シート!I210="","",[1]貼付シート!I210)</f>
        <v>広島市</v>
      </c>
      <c r="P208" s="14" t="s">
        <v>9</v>
      </c>
      <c r="Q208" s="16" t="str">
        <f>IFERROR(IF(VLOOKUP($E208,'[1]緯度経度&amp;提供可能時間'!$B:$H,5,FALSE)&lt;&gt;"",VLOOKUP($E208,'[1]緯度経度&amp;提供可能時間'!$B:$H,5,FALSE),""),"")</f>
        <v>7:00</v>
      </c>
      <c r="R208" s="14" t="str">
        <f>IFERROR(IF(VLOOKUP($E208,'[1]緯度経度&amp;提供可能時間'!$B:$H,6,FALSE)&lt;&gt;"",VLOOKUP($E208,'[1]緯度経度&amp;提供可能時間'!$B:$H,6,FALSE),""),"")</f>
        <v>20:00</v>
      </c>
      <c r="S208" s="17" t="str">
        <f>VLOOKUP(E208,[1]貼付シート!$G:$AE,24,FALSE)&amp;" " &amp;VLOOKUP(E208,[1]貼付シート!$G:$AE,25,FALSE)</f>
        <v>平日：6:00～20:00「18時以降は正門は閉鎖、西門からの入場」 土曜：7:00～18:00「土日祝日は正門は閉鎖、西門からの入場」　／　日曜：7:00～18:00「土日祝日は正門は閉鎖、西門からの入場」　／　祝日：7:00～18:00「土日祝日は正門は閉鎖、西門からの入場」</v>
      </c>
      <c r="T208" s="14"/>
      <c r="U208" s="14"/>
      <c r="V208" s="14"/>
    </row>
    <row r="209" spans="1:22" x14ac:dyDescent="0.15">
      <c r="A209" s="12" t="str">
        <f t="shared" si="12"/>
        <v>341002</v>
      </c>
      <c r="B209" s="12">
        <f t="shared" si="14"/>
        <v>208</v>
      </c>
      <c r="C209" s="12" t="str">
        <f t="shared" si="13"/>
        <v>広島県</v>
      </c>
      <c r="D209" s="12" t="str">
        <f t="shared" si="15"/>
        <v>広島市</v>
      </c>
      <c r="E209" s="13" t="str">
        <f>IF([1]貼付シート!G211="","",[1]貼付シート!G211)</f>
        <v>中区役所</v>
      </c>
      <c r="F209" s="14"/>
      <c r="G209" s="14" t="str">
        <f>IF([1]貼付シート!J211="","",[1]貼付シート!J211)</f>
        <v>広島市中区国泰寺町1-4-21</v>
      </c>
      <c r="H209" s="20"/>
      <c r="I209" s="15" t="str">
        <f>IFERROR(IF(VLOOKUP(E209,'[1]緯度経度&amp;提供可能時間'!$B:$D,2,FALSE)&lt;&gt;0,VLOOKUP(E209,'[1]緯度経度&amp;提供可能時間'!$B:$D,2,FALSE),""),"")</f>
        <v>34.386289</v>
      </c>
      <c r="J209" s="15" t="str">
        <f>IFERROR(IF(VLOOKUP(E209,'[1]緯度経度&amp;提供可能時間'!$B:$D,3,FALSE)&lt;&gt;0,VLOOKUP(E209,'[1]緯度経度&amp;提供可能時間'!$B:$D,3,FALSE),""),"")</f>
        <v>132.454995</v>
      </c>
      <c r="K209" s="14" t="str">
        <f>[1]貼付シート!M211&amp;[1]貼付シート!N211&amp;" "&amp;[1]貼付シート!O211</f>
        <v>1階 東側
総合案内前</v>
      </c>
      <c r="L209" s="14" t="str">
        <f>IF([1]貼付シート!AI211="","",[1]貼付シート!AI211)</f>
        <v>中区区政調整課</v>
      </c>
      <c r="M209" s="19"/>
      <c r="N209" s="19"/>
      <c r="O209" s="14" t="str">
        <f>IF([1]貼付シート!I211="","",[1]貼付シート!I211)</f>
        <v>広島市</v>
      </c>
      <c r="P209" s="14" t="s">
        <v>9</v>
      </c>
      <c r="Q209" s="16" t="str">
        <f>IFERROR(IF(VLOOKUP($E209,'[1]緯度経度&amp;提供可能時間'!$B:$H,5,FALSE)&lt;&gt;"",VLOOKUP($E209,'[1]緯度経度&amp;提供可能時間'!$B:$H,5,FALSE),""),"")</f>
        <v>8:30</v>
      </c>
      <c r="R209" s="14" t="str">
        <f>IFERROR(IF(VLOOKUP($E209,'[1]緯度経度&amp;提供可能時間'!$B:$H,6,FALSE)&lt;&gt;"",VLOOKUP($E209,'[1]緯度経度&amp;提供可能時間'!$B:$H,6,FALSE),""),"")</f>
        <v>17:15</v>
      </c>
      <c r="S209" s="17" t="str">
        <f>VLOOKUP(E209,[1]貼付シート!$G:$AE,24,FALSE)&amp;" " &amp;VLOOKUP(E209,[1]貼付シート!$G:$AE,25,FALSE)</f>
        <v>平日：8:30～17:15 土曜：×　／　日曜：×　／　祝日：×</v>
      </c>
      <c r="T209" s="14"/>
      <c r="U209" s="14"/>
      <c r="V209" s="14"/>
    </row>
    <row r="210" spans="1:22" x14ac:dyDescent="0.15">
      <c r="A210" s="12" t="str">
        <f t="shared" si="12"/>
        <v>341002</v>
      </c>
      <c r="B210" s="12">
        <f t="shared" si="14"/>
        <v>209</v>
      </c>
      <c r="C210" s="12" t="str">
        <f t="shared" si="13"/>
        <v>広島県</v>
      </c>
      <c r="D210" s="12" t="str">
        <f t="shared" si="15"/>
        <v>広島市</v>
      </c>
      <c r="E210" s="13" t="str">
        <f>IF([1]貼付シート!G212="","",[1]貼付シート!G212)</f>
        <v>中保健センター</v>
      </c>
      <c r="F210" s="14"/>
      <c r="G210" s="14" t="str">
        <f>IF([1]貼付シート!J212="","",[1]貼付シート!J212)</f>
        <v>広島市中区大手町4-1-1</v>
      </c>
      <c r="H210" s="20"/>
      <c r="I210" s="15" t="str">
        <f>IFERROR(IF(VLOOKUP(E210,'[1]緯度経度&amp;提供可能時間'!$B:$D,2,FALSE)&lt;&gt;0,VLOOKUP(E210,'[1]緯度経度&amp;提供可能時間'!$B:$D,2,FALSE),""),"")</f>
        <v>34.386094</v>
      </c>
      <c r="J210" s="15" t="str">
        <f>IFERROR(IF(VLOOKUP(E210,'[1]緯度経度&amp;提供可能時間'!$B:$D,3,FALSE)&lt;&gt;0,VLOOKUP(E210,'[1]緯度経度&amp;提供可能時間'!$B:$D,3,FALSE),""),"")</f>
        <v>132.453874</v>
      </c>
      <c r="K210" s="14" t="str">
        <f>[1]貼付シート!M212&amp;[1]貼付シート!N212&amp;" "&amp;[1]貼付シート!O212</f>
        <v>2階 ロビー</v>
      </c>
      <c r="L210" s="14" t="str">
        <f>IF([1]貼付シート!AI212="","",[1]貼付シート!AI212)</f>
        <v>中区生活課</v>
      </c>
      <c r="M210" s="19"/>
      <c r="N210" s="19"/>
      <c r="O210" s="14" t="str">
        <f>IF([1]貼付シート!I212="","",[1]貼付シート!I212)</f>
        <v>広島市</v>
      </c>
      <c r="P210" s="14" t="s">
        <v>9</v>
      </c>
      <c r="Q210" s="16" t="str">
        <f>IFERROR(IF(VLOOKUP($E210,'[1]緯度経度&amp;提供可能時間'!$B:$H,5,FALSE)&lt;&gt;"",VLOOKUP($E210,'[1]緯度経度&amp;提供可能時間'!$B:$H,5,FALSE),""),"")</f>
        <v>8:30</v>
      </c>
      <c r="R210" s="14" t="str">
        <f>IFERROR(IF(VLOOKUP($E210,'[1]緯度経度&amp;提供可能時間'!$B:$H,6,FALSE)&lt;&gt;"",VLOOKUP($E210,'[1]緯度経度&amp;提供可能時間'!$B:$H,6,FALSE),""),"")</f>
        <v>17:15</v>
      </c>
      <c r="S210" s="17" t="str">
        <f>VLOOKUP(E210,[1]貼付シート!$G:$AE,24,FALSE)&amp;" " &amp;VLOOKUP(E210,[1]貼付シート!$G:$AE,25,FALSE)</f>
        <v>平日：8:30～17:15 土曜：×　／　日曜：×　／　祝日：×</v>
      </c>
      <c r="T210" s="14"/>
      <c r="U210" s="14"/>
      <c r="V210" s="14"/>
    </row>
    <row r="211" spans="1:22" ht="31.5" x14ac:dyDescent="0.15">
      <c r="A211" s="12" t="str">
        <f t="shared" si="12"/>
        <v>341002</v>
      </c>
      <c r="B211" s="12">
        <f t="shared" si="14"/>
        <v>210</v>
      </c>
      <c r="C211" s="12" t="str">
        <f t="shared" si="13"/>
        <v>広島県</v>
      </c>
      <c r="D211" s="12" t="str">
        <f t="shared" si="15"/>
        <v>広島市</v>
      </c>
      <c r="E211" s="13" t="str">
        <f>IF([1]貼付シート!G213="","",[1]貼付シート!G213)</f>
        <v>広島市吉島福祉センター</v>
      </c>
      <c r="F211" s="14"/>
      <c r="G211" s="14" t="str">
        <f>IF([1]貼付シート!J213="","",[1]貼付シート!J213)</f>
        <v>広島市中区吉島東2-17-30</v>
      </c>
      <c r="H211" s="19"/>
      <c r="I211" s="15" t="str">
        <f>IFERROR(IF(VLOOKUP(E211,'[1]緯度経度&amp;提供可能時間'!$B:$D,2,FALSE)&lt;&gt;0,VLOOKUP(E211,'[1]緯度経度&amp;提供可能時間'!$B:$D,2,FALSE),""),"")</f>
        <v>34.369493</v>
      </c>
      <c r="J211" s="15" t="str">
        <f>IFERROR(IF(VLOOKUP(E211,'[1]緯度経度&amp;提供可能時間'!$B:$D,3,FALSE)&lt;&gt;0,VLOOKUP(E211,'[1]緯度経度&amp;提供可能時間'!$B:$D,3,FALSE),""),"")</f>
        <v>132.448498</v>
      </c>
      <c r="K211" s="14" t="str">
        <f>[1]貼付シート!M213&amp;[1]貼付シート!N213&amp;" "&amp;[1]貼付シート!O213</f>
        <v>1階 ロビー</v>
      </c>
      <c r="L211" s="14" t="str">
        <f>IF([1]貼付シート!AI213="","",[1]貼付シート!AI213)</f>
        <v>中区生活課</v>
      </c>
      <c r="M211" s="19"/>
      <c r="N211" s="19"/>
      <c r="O211" s="14" t="str">
        <f>IF([1]貼付シート!I213="","",[1]貼付シート!I213)</f>
        <v>一般社団法人
福祉キャリアセンター</v>
      </c>
      <c r="P211" s="14" t="str">
        <f>IFERROR(IF(VLOOKUP($E211,'[1]緯度経度&amp;提供可能時間'!$B:$H,4,FALSE)&lt;&gt;0,VLOOKUP($E211,'[1]緯度経度&amp;提供可能時間'!$B:$H,4,FALSE),""),"")</f>
        <v>月水木金土日</v>
      </c>
      <c r="Q211" s="16" t="str">
        <f>IFERROR(IF(VLOOKUP($E211,'[1]緯度経度&amp;提供可能時間'!$B:$H,5,FALSE)&lt;&gt;"",VLOOKUP($E211,'[1]緯度経度&amp;提供可能時間'!$B:$H,5,FALSE),""),"")</f>
        <v>9:00</v>
      </c>
      <c r="R211" s="14" t="str">
        <f>IFERROR(IF(VLOOKUP($E211,'[1]緯度経度&amp;提供可能時間'!$B:$H,6,FALSE)&lt;&gt;"",VLOOKUP($E211,'[1]緯度経度&amp;提供可能時間'!$B:$H,6,FALSE),""),"")</f>
        <v>22:00</v>
      </c>
      <c r="S211" s="17" t="str">
        <f>VLOOKUP(E211,[1]貼付シート!$G:$AE,24,FALSE)&amp;" " &amp;VLOOKUP(E211,[1]貼付シート!$G:$AE,25,FALSE)</f>
        <v>平日：9:00～22:00（火曜日を除く。） 土曜：9:00～22:00　／　日曜：9:00～22:00　／　祝日：9:00～22:00</v>
      </c>
      <c r="T211" s="14"/>
      <c r="U211" s="14"/>
      <c r="V211" s="14"/>
    </row>
    <row r="212" spans="1:22" x14ac:dyDescent="0.15">
      <c r="A212" s="12" t="str">
        <f t="shared" si="12"/>
        <v>341002</v>
      </c>
      <c r="B212" s="12">
        <f t="shared" si="14"/>
        <v>211</v>
      </c>
      <c r="C212" s="12" t="str">
        <f t="shared" si="13"/>
        <v>広島県</v>
      </c>
      <c r="D212" s="12" t="str">
        <f t="shared" si="15"/>
        <v>広島市</v>
      </c>
      <c r="E212" s="13" t="str">
        <f>IF([1]貼付シート!G214="","",[1]貼付シート!G214)</f>
        <v>温品出張所</v>
      </c>
      <c r="F212" s="14"/>
      <c r="G212" s="14" t="str">
        <f>IF([1]貼付シート!J214="","",[1]貼付シート!J214)</f>
        <v>広島市東区温品5-1-18</v>
      </c>
      <c r="H212" s="19"/>
      <c r="I212" s="15" t="str">
        <f>IFERROR(IF(VLOOKUP(E212,'[1]緯度経度&amp;提供可能時間'!$B:$D,2,FALSE)&lt;&gt;0,VLOOKUP(E212,'[1]緯度経度&amp;提供可能時間'!$B:$D,2,FALSE),""),"")</f>
        <v>34.413897</v>
      </c>
      <c r="J212" s="15" t="str">
        <f>IFERROR(IF(VLOOKUP(E212,'[1]緯度経度&amp;提供可能時間'!$B:$D,3,FALSE)&lt;&gt;0,VLOOKUP(E212,'[1]緯度経度&amp;提供可能時間'!$B:$D,3,FALSE),""),"")</f>
        <v>132.508584</v>
      </c>
      <c r="K212" s="14" t="str">
        <f>[1]貼付シート!M214&amp;[1]貼付シート!N214&amp;" "&amp;[1]貼付シート!O214</f>
        <v>1階 ロビー</v>
      </c>
      <c r="L212" s="14" t="str">
        <f>IF([1]貼付シート!AI214="","",[1]貼付シート!AI214)</f>
        <v>温品出張所</v>
      </c>
      <c r="M212" s="19"/>
      <c r="N212" s="19"/>
      <c r="O212" s="14" t="str">
        <f>IF([1]貼付シート!I214="","",[1]貼付シート!I214)</f>
        <v>広島市</v>
      </c>
      <c r="P212" s="14" t="str">
        <f>IFERROR(IF(VLOOKUP($E212,'[1]緯度経度&amp;提供可能時間'!$B:$H,4,FALSE)&lt;&gt;0,VLOOKUP($E212,'[1]緯度経度&amp;提供可能時間'!$B:$H,4,FALSE),""),"")</f>
        <v>月火水木金</v>
      </c>
      <c r="Q212" s="16" t="str">
        <f>IFERROR(IF(VLOOKUP($E212,'[1]緯度経度&amp;提供可能時間'!$B:$H,5,FALSE)&lt;&gt;"",VLOOKUP($E212,'[1]緯度経度&amp;提供可能時間'!$B:$H,5,FALSE),""),"")</f>
        <v>8:30</v>
      </c>
      <c r="R212" s="14" t="str">
        <f>IFERROR(IF(VLOOKUP($E212,'[1]緯度経度&amp;提供可能時間'!$B:$H,6,FALSE)&lt;&gt;"",VLOOKUP($E212,'[1]緯度経度&amp;提供可能時間'!$B:$H,6,FALSE),""),"")</f>
        <v>17:15</v>
      </c>
      <c r="S212" s="17" t="str">
        <f>VLOOKUP(E212,[1]貼付シート!$G:$AE,24,FALSE)&amp;" " &amp;VLOOKUP(E212,[1]貼付シート!$G:$AE,25,FALSE)</f>
        <v>平日：8:30～17:15 土曜：×　／　日曜：×　／　祝日：×</v>
      </c>
      <c r="T212" s="14"/>
      <c r="U212" s="14"/>
      <c r="V212" s="14"/>
    </row>
    <row r="213" spans="1:22" x14ac:dyDescent="0.15">
      <c r="A213" s="12" t="str">
        <f t="shared" si="12"/>
        <v>341002</v>
      </c>
      <c r="B213" s="12">
        <f t="shared" si="14"/>
        <v>212</v>
      </c>
      <c r="C213" s="12" t="str">
        <f t="shared" si="13"/>
        <v>広島県</v>
      </c>
      <c r="D213" s="12" t="str">
        <f t="shared" si="15"/>
        <v>広島市</v>
      </c>
      <c r="E213" s="13" t="str">
        <f>IF([1]貼付シート!G215="","",[1]貼付シート!G215)</f>
        <v>東区役所</v>
      </c>
      <c r="F213" s="14"/>
      <c r="G213" s="14" t="str">
        <f>IF([1]貼付シート!J215="","",[1]貼付シート!J215)</f>
        <v>広島市東区東蟹屋町9-38</v>
      </c>
      <c r="H213" s="19"/>
      <c r="I213" s="15" t="str">
        <f>IFERROR(IF(VLOOKUP(E213,'[1]緯度経度&amp;提供可能時間'!$B:$D,2,FALSE)&lt;&gt;0,VLOOKUP(E213,'[1]緯度経度&amp;提供可能時間'!$B:$D,2,FALSE),""),"")</f>
        <v>34.395334</v>
      </c>
      <c r="J213" s="15" t="str">
        <f>IFERROR(IF(VLOOKUP(E213,'[1]緯度経度&amp;提供可能時間'!$B:$D,3,FALSE)&lt;&gt;0,VLOOKUP(E213,'[1]緯度経度&amp;提供可能時間'!$B:$D,3,FALSE),""),"")</f>
        <v>132.482482</v>
      </c>
      <c r="K213" s="14" t="str">
        <f>[1]貼付シート!M215&amp;[1]貼付シート!N215&amp;" "&amp;[1]貼付シート!O215</f>
        <v>1階 ロビー</v>
      </c>
      <c r="L213" s="14" t="str">
        <f>IF([1]貼付シート!AI215="","",[1]貼付シート!AI215)</f>
        <v>東区区政調整課</v>
      </c>
      <c r="M213" s="19"/>
      <c r="N213" s="19"/>
      <c r="O213" s="14" t="str">
        <f>IF([1]貼付シート!I215="","",[1]貼付シート!I215)</f>
        <v>広島市</v>
      </c>
      <c r="P213" s="14" t="str">
        <f>IFERROR(IF(VLOOKUP($E213,'[1]緯度経度&amp;提供可能時間'!$B:$H,4,FALSE)&lt;&gt;0,VLOOKUP($E213,'[1]緯度経度&amp;提供可能時間'!$B:$H,4,FALSE),""),"")</f>
        <v>月火水木金</v>
      </c>
      <c r="Q213" s="16" t="str">
        <f>IFERROR(IF(VLOOKUP($E213,'[1]緯度経度&amp;提供可能時間'!$B:$H,5,FALSE)&lt;&gt;"",VLOOKUP($E213,'[1]緯度経度&amp;提供可能時間'!$B:$H,5,FALSE),""),"")</f>
        <v>8:30</v>
      </c>
      <c r="R213" s="14" t="str">
        <f>IFERROR(IF(VLOOKUP($E213,'[1]緯度経度&amp;提供可能時間'!$B:$H,6,FALSE)&lt;&gt;"",VLOOKUP($E213,'[1]緯度経度&amp;提供可能時間'!$B:$H,6,FALSE),""),"")</f>
        <v>17:15</v>
      </c>
      <c r="S213" s="17" t="str">
        <f>VLOOKUP(E213,[1]貼付シート!$G:$AE,24,FALSE)&amp;" " &amp;VLOOKUP(E213,[1]貼付シート!$G:$AE,25,FALSE)</f>
        <v>平日：8:30～17:15 土曜：×　／　日曜：×　／　祝日：×</v>
      </c>
      <c r="T213" s="14"/>
      <c r="U213" s="14"/>
      <c r="V213" s="14"/>
    </row>
    <row r="214" spans="1:22" ht="31.5" x14ac:dyDescent="0.15">
      <c r="A214" s="12" t="str">
        <f t="shared" si="12"/>
        <v>341002</v>
      </c>
      <c r="B214" s="12">
        <f t="shared" si="14"/>
        <v>213</v>
      </c>
      <c r="C214" s="12" t="str">
        <f t="shared" si="13"/>
        <v>広島県</v>
      </c>
      <c r="D214" s="12" t="str">
        <f t="shared" si="15"/>
        <v>広島市</v>
      </c>
      <c r="E214" s="13" t="str">
        <f>IF([1]貼付シート!G216="","",[1]貼付シート!G216)</f>
        <v>東区総合福祉センター
（東保健センター）</v>
      </c>
      <c r="F214" s="14"/>
      <c r="G214" s="14" t="str">
        <f>IF([1]貼付シート!J216="","",[1]貼付シート!J216)</f>
        <v>広島市東区東蟹屋町9-34</v>
      </c>
      <c r="H214" s="19"/>
      <c r="I214" s="15" t="str">
        <f>IFERROR(IF(VLOOKUP(E214,'[1]緯度経度&amp;提供可能時間'!$B:$D,2,FALSE)&lt;&gt;0,VLOOKUP(E214,'[1]緯度経度&amp;提供可能時間'!$B:$D,2,FALSE),""),"")</f>
        <v>34.395343</v>
      </c>
      <c r="J214" s="15" t="str">
        <f>IFERROR(IF(VLOOKUP(E214,'[1]緯度経度&amp;提供可能時間'!$B:$D,3,FALSE)&lt;&gt;0,VLOOKUP(E214,'[1]緯度経度&amp;提供可能時間'!$B:$D,3,FALSE),""),"")</f>
        <v>132.482048</v>
      </c>
      <c r="K214" s="14" t="str">
        <f>[1]貼付シート!M216&amp;[1]貼付シート!N216&amp;" "&amp;[1]貼付シート!O216</f>
        <v>1階 北側入口</v>
      </c>
      <c r="L214" s="14" t="str">
        <f>IF([1]貼付シート!AI216="","",[1]貼付シート!AI216)</f>
        <v>東区生活課</v>
      </c>
      <c r="M214" s="19"/>
      <c r="N214" s="19"/>
      <c r="O214" s="14" t="str">
        <f>IF([1]貼付シート!I216="","",[1]貼付シート!I216)</f>
        <v>広島市</v>
      </c>
      <c r="P214" s="14" t="str">
        <f>IFERROR(IF(VLOOKUP($E214,'[1]緯度経度&amp;提供可能時間'!$B:$H,4,FALSE)&lt;&gt;0,VLOOKUP($E214,'[1]緯度経度&amp;提供可能時間'!$B:$H,4,FALSE),""),"")</f>
        <v>月水木金土日</v>
      </c>
      <c r="Q214" s="16" t="str">
        <f>IFERROR(IF(VLOOKUP($E214,'[1]緯度経度&amp;提供可能時間'!$B:$H,5,FALSE)&lt;&gt;"",VLOOKUP($E214,'[1]緯度経度&amp;提供可能時間'!$B:$H,5,FALSE),""),"")</f>
        <v>8:30</v>
      </c>
      <c r="R214" s="14" t="str">
        <f>IFERROR(IF(VLOOKUP($E214,'[1]緯度経度&amp;提供可能時間'!$B:$H,6,FALSE)&lt;&gt;"",VLOOKUP($E214,'[1]緯度経度&amp;提供可能時間'!$B:$H,6,FALSE),""),"")</f>
        <v>22:00</v>
      </c>
      <c r="S214" s="17" t="str">
        <f>VLOOKUP(E214,[1]貼付シート!$G:$AE,24,FALSE)&amp;" " &amp;VLOOKUP(E214,[1]貼付シート!$G:$AE,25,FALSE)</f>
        <v>平日：8:30～22:00（火曜日（祝日の場合は翌平日）は21:00まで） 土曜：8:30～22:00　／　日曜：8:30～22:00　／　祝日：9:00～21:00</v>
      </c>
      <c r="T214" s="14"/>
      <c r="U214" s="14"/>
      <c r="V214" s="14"/>
    </row>
    <row r="215" spans="1:22" ht="47.25" x14ac:dyDescent="0.15">
      <c r="A215" s="12" t="str">
        <f t="shared" si="12"/>
        <v>341002</v>
      </c>
      <c r="B215" s="12">
        <f t="shared" si="14"/>
        <v>214</v>
      </c>
      <c r="C215" s="12" t="str">
        <f t="shared" si="13"/>
        <v>広島県</v>
      </c>
      <c r="D215" s="12" t="str">
        <f t="shared" si="15"/>
        <v>広島市</v>
      </c>
      <c r="E215" s="13" t="str">
        <f>IF([1]貼付シート!G217="","",[1]貼付シート!G217)</f>
        <v>広島市温品福祉センター</v>
      </c>
      <c r="F215" s="14"/>
      <c r="G215" s="14" t="str">
        <f>IF([1]貼付シート!J217="","",[1]貼付シート!J217)</f>
        <v>広島市東区上温品1-24-1</v>
      </c>
      <c r="H215" s="19"/>
      <c r="I215" s="15" t="str">
        <f>IFERROR(IF(VLOOKUP(E215,'[1]緯度経度&amp;提供可能時間'!$B:$D,2,FALSE)&lt;&gt;0,VLOOKUP(E215,'[1]緯度経度&amp;提供可能時間'!$B:$D,2,FALSE),""),"")</f>
        <v/>
      </c>
      <c r="J215" s="15" t="str">
        <f>IFERROR(IF(VLOOKUP(E215,'[1]緯度経度&amp;提供可能時間'!$B:$D,3,FALSE)&lt;&gt;0,VLOOKUP(E215,'[1]緯度経度&amp;提供可能時間'!$B:$D,3,FALSE),""),"")</f>
        <v/>
      </c>
      <c r="K215" s="14" t="str">
        <f>[1]貼付シート!M217&amp;[1]貼付シート!N217&amp;" "&amp;[1]貼付シート!O217</f>
        <v>1階 1階事務室内</v>
      </c>
      <c r="L215" s="14" t="str">
        <f>IF([1]貼付シート!AI217="","",[1]貼付シート!AI217)</f>
        <v>東区生活課</v>
      </c>
      <c r="M215" s="19"/>
      <c r="N215" s="19"/>
      <c r="O215" s="14" t="str">
        <f>IF([1]貼付シート!I217="","",[1]貼付シート!I217)</f>
        <v>シンコースポーツ中国（株）</v>
      </c>
      <c r="P215" s="14" t="str">
        <f>IFERROR(IF(VLOOKUP($E215,'[1]緯度経度&amp;提供可能時間'!$B:$H,4,FALSE)&lt;&gt;0,VLOOKUP($E215,'[1]緯度経度&amp;提供可能時間'!$B:$H,4,FALSE),""),"")</f>
        <v/>
      </c>
      <c r="Q215" s="16" t="str">
        <f>IFERROR(IF(VLOOKUP($E215,'[1]緯度経度&amp;提供可能時間'!$B:$H,5,FALSE)&lt;&gt;"",VLOOKUP($E215,'[1]緯度経度&amp;提供可能時間'!$B:$H,5,FALSE),""),"")</f>
        <v/>
      </c>
      <c r="R215" s="14" t="str">
        <f>IFERROR(IF(VLOOKUP($E215,'[1]緯度経度&amp;提供可能時間'!$B:$H,6,FALSE)&lt;&gt;"",VLOOKUP($E215,'[1]緯度経度&amp;提供可能時間'!$B:$H,6,FALSE),""),"")</f>
        <v/>
      </c>
      <c r="S215" s="17" t="str">
        <f>VLOOKUP(E215,[1]貼付シート!$G:$AE,24,FALSE)&amp;" " &amp;VLOOKUP(E215,[1]貼付シート!$G:$AE,25,FALSE)</f>
        <v>平日：9:00～22:00（火曜日、祝日の翌日、8/6、12/29～1/3を除く。） 土曜：9:00～22:00（祝日の翌日、8/6、12/29～1/3を除く。）　／　日曜：9:00～22:00（祝日の翌日、8/6、12/29～1/3を除く。）　／　祝日：9:00～22:00（8/6、12/29～1/3を除く。）</v>
      </c>
      <c r="T215" s="14"/>
      <c r="U215" s="14"/>
      <c r="V215" s="14"/>
    </row>
    <row r="216" spans="1:22" ht="47.25" x14ac:dyDescent="0.15">
      <c r="A216" s="12" t="str">
        <f t="shared" si="12"/>
        <v>341002</v>
      </c>
      <c r="B216" s="12">
        <f t="shared" si="14"/>
        <v>215</v>
      </c>
      <c r="C216" s="12" t="str">
        <f t="shared" si="13"/>
        <v>広島県</v>
      </c>
      <c r="D216" s="12" t="str">
        <f t="shared" si="15"/>
        <v>広島市</v>
      </c>
      <c r="E216" s="13" t="str">
        <f>IF([1]貼付シート!G218="","",[1]貼付シート!G218)</f>
        <v>広島市中山福祉センター</v>
      </c>
      <c r="F216" s="14"/>
      <c r="G216" s="14" t="str">
        <f>IF([1]貼付シート!J218="","",[1]貼付シート!J218)</f>
        <v>広島市東区中山南1-5-39</v>
      </c>
      <c r="H216" s="19"/>
      <c r="I216" s="15" t="str">
        <f>IFERROR(IF(VLOOKUP(E216,'[1]緯度経度&amp;提供可能時間'!$B:$D,2,FALSE)&lt;&gt;0,VLOOKUP(E216,'[1]緯度経度&amp;提供可能時間'!$B:$D,2,FALSE),""),"")</f>
        <v>34.407238</v>
      </c>
      <c r="J216" s="15" t="str">
        <f>IFERROR(IF(VLOOKUP(E216,'[1]緯度経度&amp;提供可能時間'!$B:$D,3,FALSE)&lt;&gt;0,VLOOKUP(E216,'[1]緯度経度&amp;提供可能時間'!$B:$D,3,FALSE),""),"")</f>
        <v>132.495210</v>
      </c>
      <c r="K216" s="14" t="str">
        <f>[1]貼付シート!M218&amp;[1]貼付シート!N218&amp;" "&amp;[1]貼付シート!O218</f>
        <v>1階 ロビー</v>
      </c>
      <c r="L216" s="14" t="str">
        <f>IF([1]貼付シート!AI218="","",[1]貼付シート!AI218)</f>
        <v>東区生活課</v>
      </c>
      <c r="M216" s="19"/>
      <c r="N216" s="19"/>
      <c r="O216" s="14" t="str">
        <f>IF([1]貼付シート!I218="","",[1]貼付シート!I218)</f>
        <v>三栄パブリックサ-ビス(株)</v>
      </c>
      <c r="P216" s="14" t="str">
        <f>IFERROR(IF(VLOOKUP($E216,'[1]緯度経度&amp;提供可能時間'!$B:$H,4,FALSE)&lt;&gt;0,VLOOKUP($E216,'[1]緯度経度&amp;提供可能時間'!$B:$H,4,FALSE),""),"")</f>
        <v>月水木金土日</v>
      </c>
      <c r="Q216" s="16" t="str">
        <f>IFERROR(IF(VLOOKUP($E216,'[1]緯度経度&amp;提供可能時間'!$B:$H,5,FALSE)&lt;&gt;"",VLOOKUP($E216,'[1]緯度経度&amp;提供可能時間'!$B:$H,5,FALSE),""),"")</f>
        <v>9:00</v>
      </c>
      <c r="R216" s="14" t="str">
        <f>IFERROR(IF(VLOOKUP($E216,'[1]緯度経度&amp;提供可能時間'!$B:$H,6,FALSE)&lt;&gt;"",VLOOKUP($E216,'[1]緯度経度&amp;提供可能時間'!$B:$H,6,FALSE),""),"")</f>
        <v>22:00</v>
      </c>
      <c r="S216" s="17" t="str">
        <f>VLOOKUP(E216,[1]貼付シート!$G:$AE,24,FALSE)&amp;" " &amp;VLOOKUP(E216,[1]貼付シート!$G:$AE,25,FALSE)</f>
        <v>平日：9:00～22:00（火曜日、祝日の翌日、8/6、12/29～1/3を除く。） 土曜：9:00～22:00（祝日の翌日、8/6、12/29～1/3を除く。）　／　日曜：9:00～22:00（祝日の翌日、8/6、12/29～1/3を除く。）　／　祝日：9:00～22:00（8/6、12/29～1/3を除く。）</v>
      </c>
      <c r="T216" s="14"/>
      <c r="U216" s="14"/>
      <c r="V216" s="14"/>
    </row>
    <row r="217" spans="1:22" x14ac:dyDescent="0.15">
      <c r="A217" s="12" t="str">
        <f t="shared" si="12"/>
        <v>341002</v>
      </c>
      <c r="B217" s="12">
        <f t="shared" si="14"/>
        <v>216</v>
      </c>
      <c r="C217" s="12" t="str">
        <f t="shared" si="13"/>
        <v>広島県</v>
      </c>
      <c r="D217" s="12" t="str">
        <f t="shared" si="15"/>
        <v>広島市</v>
      </c>
      <c r="E217" s="13" t="str">
        <f>IF([1]貼付シート!G219="","",[1]貼付シート!G219)</f>
        <v>新牛田公園・牛田総合公園</v>
      </c>
      <c r="F217" s="14"/>
      <c r="G217" s="14" t="str">
        <f>IF([1]貼付シート!J219="","",[1]貼付シート!J219)</f>
        <v>広島市東区牛田新町1-8-5</v>
      </c>
      <c r="H217" s="19"/>
      <c r="I217" s="15" t="str">
        <f>IFERROR(IF(VLOOKUP(E217,'[1]緯度経度&amp;提供可能時間'!$B:$D,2,FALSE)&lt;&gt;0,VLOOKUP(E217,'[1]緯度経度&amp;提供可能時間'!$B:$D,2,FALSE),""),"")</f>
        <v>34.416752</v>
      </c>
      <c r="J217" s="15" t="str">
        <f>IFERROR(IF(VLOOKUP(E217,'[1]緯度経度&amp;提供可能時間'!$B:$D,3,FALSE)&lt;&gt;0,VLOOKUP(E217,'[1]緯度経度&amp;提供可能時間'!$B:$D,3,FALSE),""),"")</f>
        <v>132.465709</v>
      </c>
      <c r="K217" s="14" t="str">
        <f>[1]貼付シート!M219&amp;[1]貼付シート!N219&amp;" "&amp;[1]貼付シート!O219</f>
        <v>1階 管理センター</v>
      </c>
      <c r="L217" s="14" t="str">
        <f>IF([1]貼付シート!AI219="","",[1]貼付シート!AI219)</f>
        <v>管理センタ－</v>
      </c>
      <c r="M217" s="19"/>
      <c r="N217" s="19"/>
      <c r="O217" s="14" t="str">
        <f>IF([1]貼付シート!I219="","",[1]貼付シート!I219)</f>
        <v>株式会社第一ビルサービス</v>
      </c>
      <c r="P217" s="14" t="str">
        <f>IFERROR(IF(VLOOKUP($E217,'[1]緯度経度&amp;提供可能時間'!$B:$H,4,FALSE)&lt;&gt;0,VLOOKUP($E217,'[1]緯度経度&amp;提供可能時間'!$B:$H,4,FALSE),""),"")</f>
        <v>月火水木金土日</v>
      </c>
      <c r="Q217" s="16" t="str">
        <f>IFERROR(IF(VLOOKUP($E217,'[1]緯度経度&amp;提供可能時間'!$B:$H,5,FALSE)&lt;&gt;"",VLOOKUP($E217,'[1]緯度経度&amp;提供可能時間'!$B:$H,5,FALSE),""),"")</f>
        <v>8:30</v>
      </c>
      <c r="R217" s="14" t="str">
        <f>IFERROR(IF(VLOOKUP($E217,'[1]緯度経度&amp;提供可能時間'!$B:$H,6,FALSE)&lt;&gt;"",VLOOKUP($E217,'[1]緯度経度&amp;提供可能時間'!$B:$H,6,FALSE),""),"")</f>
        <v>21:00</v>
      </c>
      <c r="S217" s="17" t="str">
        <f>VLOOKUP(E217,[1]貼付シート!$G:$AE,24,FALSE)&amp;" " &amp;VLOOKUP(E217,[1]貼付シート!$G:$AE,25,FALSE)</f>
        <v>平日：7:00～21:00 土曜：7:00～21:00　／　日曜：7:00～21:00　／　祝日：7:00～21:00</v>
      </c>
      <c r="T217" s="14"/>
      <c r="U217" s="14"/>
      <c r="V217" s="14"/>
    </row>
    <row r="218" spans="1:22" x14ac:dyDescent="0.15">
      <c r="A218" s="12" t="str">
        <f t="shared" si="12"/>
        <v>341002</v>
      </c>
      <c r="B218" s="12">
        <f t="shared" si="14"/>
        <v>217</v>
      </c>
      <c r="C218" s="12" t="str">
        <f t="shared" si="13"/>
        <v>広島県</v>
      </c>
      <c r="D218" s="12" t="str">
        <f t="shared" si="15"/>
        <v>広島市</v>
      </c>
      <c r="E218" s="13" t="str">
        <f>IF([1]貼付シート!G220="","",[1]貼付シート!G220)</f>
        <v>似島出張所</v>
      </c>
      <c r="F218" s="14"/>
      <c r="G218" s="14" t="str">
        <f>IF([1]貼付シート!J220="","",[1]貼付シート!J220)</f>
        <v>広島市南区似島町字家下752-74</v>
      </c>
      <c r="H218" s="19"/>
      <c r="I218" s="15" t="str">
        <f>IFERROR(IF(VLOOKUP(E218,'[1]緯度経度&amp;提供可能時間'!$B:$D,2,FALSE)&lt;&gt;0,VLOOKUP(E218,'[1]緯度経度&amp;提供可能時間'!$B:$D,2,FALSE),""),"")</f>
        <v>34.312463</v>
      </c>
      <c r="J218" s="15" t="str">
        <f>IFERROR(IF(VLOOKUP(E218,'[1]緯度経度&amp;提供可能時間'!$B:$D,3,FALSE)&lt;&gt;0,VLOOKUP(E218,'[1]緯度経度&amp;提供可能時間'!$B:$D,3,FALSE),""),"")</f>
        <v>132.432533</v>
      </c>
      <c r="K218" s="14" t="str">
        <f>[1]貼付シート!M220&amp;[1]貼付シート!N220&amp;" "&amp;[1]貼付シート!O220</f>
        <v>1階 ロビー</v>
      </c>
      <c r="L218" s="14" t="str">
        <f>IF([1]貼付シート!AI220="","",[1]貼付シート!AI220)</f>
        <v>似島出張所</v>
      </c>
      <c r="M218" s="19"/>
      <c r="N218" s="19"/>
      <c r="O218" s="14" t="str">
        <f>IF([1]貼付シート!I220="","",[1]貼付シート!I220)</f>
        <v>広島市</v>
      </c>
      <c r="P218" s="14" t="str">
        <f>IFERROR(IF(VLOOKUP($E218,'[1]緯度経度&amp;提供可能時間'!$B:$H,4,FALSE)&lt;&gt;0,VLOOKUP($E218,'[1]緯度経度&amp;提供可能時間'!$B:$H,4,FALSE),""),"")</f>
        <v>月火水木金土日</v>
      </c>
      <c r="Q218" s="16" t="str">
        <f>IFERROR(IF(VLOOKUP($E218,'[1]緯度経度&amp;提供可能時間'!$B:$H,5,FALSE)&lt;&gt;"",VLOOKUP($E218,'[1]緯度経度&amp;提供可能時間'!$B:$H,5,FALSE),""),"")</f>
        <v>8:00</v>
      </c>
      <c r="R218" s="14" t="str">
        <f>IFERROR(IF(VLOOKUP($E218,'[1]緯度経度&amp;提供可能時間'!$B:$H,6,FALSE)&lt;&gt;"",VLOOKUP($E218,'[1]緯度経度&amp;提供可能時間'!$B:$H,6,FALSE),""),"")</f>
        <v>22:00</v>
      </c>
      <c r="S218" s="17" t="str">
        <f>VLOOKUP(E218,[1]貼付シート!$G:$AE,24,FALSE)&amp;" " &amp;VLOOKUP(E218,[1]貼付シート!$G:$AE,25,FALSE)</f>
        <v>平日：8:00～22:00（火曜日は、8:00～16：45) 土曜：8:30～22:00　／　日曜：8:30～22:00　／　祝日：×</v>
      </c>
      <c r="T218" s="14"/>
      <c r="U218" s="14"/>
      <c r="V218" s="14"/>
    </row>
    <row r="219" spans="1:22" x14ac:dyDescent="0.15">
      <c r="A219" s="12" t="str">
        <f t="shared" si="12"/>
        <v>341002</v>
      </c>
      <c r="B219" s="12">
        <f t="shared" si="14"/>
        <v>218</v>
      </c>
      <c r="C219" s="12" t="str">
        <f t="shared" si="13"/>
        <v>広島県</v>
      </c>
      <c r="D219" s="12" t="str">
        <f t="shared" si="15"/>
        <v>広島市</v>
      </c>
      <c r="E219" s="13" t="str">
        <f>IF([1]貼付シート!G221="","",[1]貼付シート!G221)</f>
        <v>南区役所本館</v>
      </c>
      <c r="F219" s="14"/>
      <c r="G219" s="14" t="str">
        <f>IF([1]貼付シート!J221="","",[1]貼付シート!J221)</f>
        <v>広島市南区皆実町1-5-44</v>
      </c>
      <c r="H219" s="19"/>
      <c r="I219" s="15" t="str">
        <f>IFERROR(IF(VLOOKUP(E219,'[1]緯度経度&amp;提供可能時間'!$B:$D,2,FALSE)&lt;&gt;0,VLOOKUP(E219,'[1]緯度経度&amp;提供可能時間'!$B:$D,2,FALSE),""),"")</f>
        <v>34.379865</v>
      </c>
      <c r="J219" s="15" t="str">
        <f>IFERROR(IF(VLOOKUP(E219,'[1]緯度経度&amp;提供可能時間'!$B:$D,3,FALSE)&lt;&gt;0,VLOOKUP(E219,'[1]緯度経度&amp;提供可能時間'!$B:$D,3,FALSE),""),"")</f>
        <v>132.469049</v>
      </c>
      <c r="K219" s="14" t="str">
        <f>[1]貼付シート!M221&amp;[1]貼付シート!N221&amp;" "&amp;[1]貼付シート!O221</f>
        <v>1階 ロビー</v>
      </c>
      <c r="L219" s="14" t="str">
        <f>IF([1]貼付シート!AI221="","",[1]貼付シート!AI221)</f>
        <v>南区区政調整課</v>
      </c>
      <c r="M219" s="19"/>
      <c r="N219" s="19"/>
      <c r="O219" s="14" t="str">
        <f>IF([1]貼付シート!I221="","",[1]貼付シート!I221)</f>
        <v>広島市</v>
      </c>
      <c r="P219" s="14" t="str">
        <f>IFERROR(IF(VLOOKUP($E219,'[1]緯度経度&amp;提供可能時間'!$B:$H,4,FALSE)&lt;&gt;0,VLOOKUP($E219,'[1]緯度経度&amp;提供可能時間'!$B:$H,4,FALSE),""),"")</f>
        <v>月火水木金</v>
      </c>
      <c r="Q219" s="16" t="str">
        <f>IFERROR(IF(VLOOKUP($E219,'[1]緯度経度&amp;提供可能時間'!$B:$H,5,FALSE)&lt;&gt;"",VLOOKUP($E219,'[1]緯度経度&amp;提供可能時間'!$B:$H,5,FALSE),""),"")</f>
        <v>7:30</v>
      </c>
      <c r="R219" s="14" t="str">
        <f>IFERROR(IF(VLOOKUP($E219,'[1]緯度経度&amp;提供可能時間'!$B:$H,6,FALSE)&lt;&gt;"",VLOOKUP($E219,'[1]緯度経度&amp;提供可能時間'!$B:$H,6,FALSE),""),"")</f>
        <v>17:30</v>
      </c>
      <c r="S219" s="17" t="str">
        <f>VLOOKUP(E219,[1]貼付シート!$G:$AE,24,FALSE)&amp;" " &amp;VLOOKUP(E219,[1]貼付シート!$G:$AE,25,FALSE)</f>
        <v>平日：7:30～17:30 土曜：×　／　日曜：×　／　祝日：×</v>
      </c>
      <c r="T219" s="14"/>
      <c r="U219" s="14"/>
      <c r="V219" s="14"/>
    </row>
    <row r="220" spans="1:22" ht="47.25" x14ac:dyDescent="0.15">
      <c r="A220" s="12" t="str">
        <f t="shared" si="12"/>
        <v>341002</v>
      </c>
      <c r="B220" s="12">
        <f t="shared" si="14"/>
        <v>219</v>
      </c>
      <c r="C220" s="12" t="str">
        <f t="shared" si="13"/>
        <v>広島県</v>
      </c>
      <c r="D220" s="12" t="str">
        <f t="shared" si="15"/>
        <v>広島市</v>
      </c>
      <c r="E220" s="13" t="str">
        <f>IF([1]貼付シート!G222="","",[1]貼付シート!G222)</f>
        <v>南区役所別館
（南保健センター）</v>
      </c>
      <c r="F220" s="14"/>
      <c r="G220" s="14" t="str">
        <f>IF([1]貼付シート!J222="","",[1]貼付シート!J222)</f>
        <v>広島市南区皆実町1-4-46</v>
      </c>
      <c r="H220" s="19"/>
      <c r="I220" s="15" t="str">
        <f>IFERROR(IF(VLOOKUP(E220,'[1]緯度経度&amp;提供可能時間'!$B:$D,2,FALSE)&lt;&gt;0,VLOOKUP(E220,'[1]緯度経度&amp;提供可能時間'!$B:$D,2,FALSE),""),"")</f>
        <v>34.379432</v>
      </c>
      <c r="J220" s="15" t="str">
        <f>IFERROR(IF(VLOOKUP(E220,'[1]緯度経度&amp;提供可能時間'!$B:$D,3,FALSE)&lt;&gt;0,VLOOKUP(E220,'[1]緯度経度&amp;提供可能時間'!$B:$D,3,FALSE),""),"")</f>
        <v>132.470718</v>
      </c>
      <c r="K220" s="14" t="str">
        <f>[1]貼付シート!M222&amp;[1]貼付シート!N222&amp;" "&amp;[1]貼付シート!O222</f>
        <v>1階 エレベータホール</v>
      </c>
      <c r="L220" s="14" t="str">
        <f>IF([1]貼付シート!AI222="","",[1]貼付シート!AI222)</f>
        <v>南区生活課</v>
      </c>
      <c r="M220" s="19"/>
      <c r="N220" s="19"/>
      <c r="O220" s="14" t="str">
        <f>IF([1]貼付シート!I222="","",[1]貼付シート!I222)</f>
        <v>広島市</v>
      </c>
      <c r="P220" s="14" t="str">
        <f>IFERROR(IF(VLOOKUP($E220,'[1]緯度経度&amp;提供可能時間'!$B:$H,4,FALSE)&lt;&gt;0,VLOOKUP($E220,'[1]緯度経度&amp;提供可能時間'!$B:$H,4,FALSE),""),"")</f>
        <v>月火水木金土日</v>
      </c>
      <c r="Q220" s="16" t="str">
        <f>IFERROR(IF(VLOOKUP($E220,'[1]緯度経度&amp;提供可能時間'!$B:$H,5,FALSE)&lt;&gt;"",VLOOKUP($E220,'[1]緯度経度&amp;提供可能時間'!$B:$H,5,FALSE),""),"")</f>
        <v>7:00</v>
      </c>
      <c r="R220" s="14" t="str">
        <f>IFERROR(IF(VLOOKUP($E220,'[1]緯度経度&amp;提供可能時間'!$B:$H,6,FALSE)&lt;&gt;"",VLOOKUP($E220,'[1]緯度経度&amp;提供可能時間'!$B:$H,6,FALSE),""),"")</f>
        <v>22:00</v>
      </c>
      <c r="S220" s="17" t="str">
        <f>VLOOKUP(E220,[1]貼付シート!$G:$AE,24,FALSE)&amp;" " &amp;VLOOKUP(E220,[1]貼付シート!$G:$AE,25,FALSE)</f>
        <v>平日：7:00～22:00（8/6、12/29～1/3を除く。） 土曜：8:00～22:00（8/6、12/29～1/3を除く。）　／　日曜：8:00～22:00（第3日曜日、8/6、12/29～1/3を除く。）　／　祝日：8:00～22:00（8/6、12/29～1/3を除く。）</v>
      </c>
      <c r="T220" s="14"/>
      <c r="U220" s="14"/>
      <c r="V220" s="14"/>
    </row>
    <row r="221" spans="1:22" x14ac:dyDescent="0.15">
      <c r="A221" s="12" t="str">
        <f t="shared" si="12"/>
        <v>341002</v>
      </c>
      <c r="B221" s="12">
        <f t="shared" si="14"/>
        <v>220</v>
      </c>
      <c r="C221" s="12" t="str">
        <f t="shared" si="13"/>
        <v>広島県</v>
      </c>
      <c r="D221" s="12" t="str">
        <f t="shared" si="15"/>
        <v>広島市</v>
      </c>
      <c r="E221" s="13" t="str">
        <f>IF([1]貼付シート!G223="","",[1]貼付シート!G223)</f>
        <v>西区役所</v>
      </c>
      <c r="F221" s="14"/>
      <c r="G221" s="14" t="str">
        <f>IF([1]貼付シート!J223="","",[1]貼付シート!J223)</f>
        <v>広島市西区福島町2-2-1</v>
      </c>
      <c r="H221" s="19"/>
      <c r="I221" s="15" t="str">
        <f>IFERROR(IF(VLOOKUP(E221,'[1]緯度経度&amp;提供可能時間'!$B:$D,2,FALSE)&lt;&gt;0,VLOOKUP(E221,'[1]緯度経度&amp;提供可能時間'!$B:$D,2,FALSE),""),"")</f>
        <v>34.393970</v>
      </c>
      <c r="J221" s="15" t="str">
        <f>IFERROR(IF(VLOOKUP(E221,'[1]緯度経度&amp;提供可能時間'!$B:$D,3,FALSE)&lt;&gt;0,VLOOKUP(E221,'[1]緯度経度&amp;提供可能時間'!$B:$D,3,FALSE),""),"")</f>
        <v>132.434446</v>
      </c>
      <c r="K221" s="14" t="str">
        <f>[1]貼付シート!M223&amp;[1]貼付シート!N223&amp;" "&amp;[1]貼付シート!O223</f>
        <v>1階 ロビー</v>
      </c>
      <c r="L221" s="14" t="str">
        <f>IF([1]貼付シート!AI223="","",[1]貼付シート!AI223)</f>
        <v>西区区政調整課</v>
      </c>
      <c r="M221" s="19"/>
      <c r="N221" s="19"/>
      <c r="O221" s="14" t="str">
        <f>IF([1]貼付シート!I223="","",[1]貼付シート!I223)</f>
        <v>広島市</v>
      </c>
      <c r="P221" s="14" t="str">
        <f>IFERROR(IF(VLOOKUP($E221,'[1]緯度経度&amp;提供可能時間'!$B:$H,4,FALSE)&lt;&gt;0,VLOOKUP($E221,'[1]緯度経度&amp;提供可能時間'!$B:$H,4,FALSE),""),"")</f>
        <v>月火水木金</v>
      </c>
      <c r="Q221" s="16" t="str">
        <f>IFERROR(IF(VLOOKUP($E221,'[1]緯度経度&amp;提供可能時間'!$B:$H,5,FALSE)&lt;&gt;"",VLOOKUP($E221,'[1]緯度経度&amp;提供可能時間'!$B:$H,5,FALSE),""),"")</f>
        <v>8:30</v>
      </c>
      <c r="R221" s="14" t="str">
        <f>IFERROR(IF(VLOOKUP($E221,'[1]緯度経度&amp;提供可能時間'!$B:$H,6,FALSE)&lt;&gt;"",VLOOKUP($E221,'[1]緯度経度&amp;提供可能時間'!$B:$H,6,FALSE),""),"")</f>
        <v>17:15</v>
      </c>
      <c r="S221" s="17" t="str">
        <f>VLOOKUP(E221,[1]貼付シート!$G:$AE,24,FALSE)&amp;" " &amp;VLOOKUP(E221,[1]貼付シート!$G:$AE,25,FALSE)</f>
        <v>平日：8:30～17:15（8/6、12/29～1/3を除く。） 土曜：×　／　日曜：×　／　祝日：×</v>
      </c>
      <c r="T221" s="14"/>
      <c r="U221" s="14"/>
      <c r="V221" s="14"/>
    </row>
    <row r="222" spans="1:22" x14ac:dyDescent="0.15">
      <c r="A222" s="12" t="str">
        <f t="shared" si="12"/>
        <v>341002</v>
      </c>
      <c r="B222" s="12">
        <f t="shared" si="14"/>
        <v>221</v>
      </c>
      <c r="C222" s="12" t="str">
        <f t="shared" si="13"/>
        <v>広島県</v>
      </c>
      <c r="D222" s="12" t="str">
        <f t="shared" si="15"/>
        <v>広島市</v>
      </c>
      <c r="E222" s="13" t="str">
        <f>IF([1]貼付シート!G224="","",[1]貼付シート!G224)</f>
        <v>西保健センター</v>
      </c>
      <c r="F222" s="14"/>
      <c r="G222" s="14" t="str">
        <f>IF([1]貼付シート!J224="","",[1]貼付シート!J224)</f>
        <v>広島市西区福島町2-24-1</v>
      </c>
      <c r="H222" s="19"/>
      <c r="I222" s="15" t="str">
        <f>IFERROR(IF(VLOOKUP(E222,'[1]緯度経度&amp;提供可能時間'!$B:$D,2,FALSE)&lt;&gt;0,VLOOKUP(E222,'[1]緯度経度&amp;提供可能時間'!$B:$D,2,FALSE),""),"")</f>
        <v>34.392232</v>
      </c>
      <c r="J222" s="15" t="str">
        <f>IFERROR(IF(VLOOKUP(E222,'[1]緯度経度&amp;提供可能時間'!$B:$D,3,FALSE)&lt;&gt;0,VLOOKUP(E222,'[1]緯度経度&amp;提供可能時間'!$B:$D,3,FALSE),""),"")</f>
        <v>132.432320</v>
      </c>
      <c r="K222" s="14" t="str">
        <f>[1]貼付シート!M224&amp;[1]貼付シート!N224&amp;" "&amp;[1]貼付シート!O224</f>
        <v>1階 ロビー</v>
      </c>
      <c r="L222" s="14" t="str">
        <f>IF([1]貼付シート!AI224="","",[1]貼付シート!AI224)</f>
        <v>西区生活課</v>
      </c>
      <c r="M222" s="19"/>
      <c r="N222" s="19"/>
      <c r="O222" s="14" t="str">
        <f>IF([1]貼付シート!I224="","",[1]貼付シート!I224)</f>
        <v>広島市</v>
      </c>
      <c r="P222" s="14" t="str">
        <f>IFERROR(IF(VLOOKUP($E222,'[1]緯度経度&amp;提供可能時間'!$B:$H,4,FALSE)&lt;&gt;0,VLOOKUP($E222,'[1]緯度経度&amp;提供可能時間'!$B:$H,4,FALSE),""),"")</f>
        <v>月火水木金</v>
      </c>
      <c r="Q222" s="16" t="str">
        <f>IFERROR(IF(VLOOKUP($E222,'[1]緯度経度&amp;提供可能時間'!$B:$H,5,FALSE)&lt;&gt;"",VLOOKUP($E222,'[1]緯度経度&amp;提供可能時間'!$B:$H,5,FALSE),""),"")</f>
        <v>8:30</v>
      </c>
      <c r="R222" s="14" t="str">
        <f>IFERROR(IF(VLOOKUP($E222,'[1]緯度経度&amp;提供可能時間'!$B:$H,6,FALSE)&lt;&gt;"",VLOOKUP($E222,'[1]緯度経度&amp;提供可能時間'!$B:$H,6,FALSE),""),"")</f>
        <v>17:15</v>
      </c>
      <c r="S222" s="17" t="str">
        <f>VLOOKUP(E222,[1]貼付シート!$G:$AE,24,FALSE)&amp;" " &amp;VLOOKUP(E222,[1]貼付シート!$G:$AE,25,FALSE)</f>
        <v>平日：8:30～17:15（8/6、12/29～1/3を除く。） 土曜：×　／　日曜：×　／　祝日：×</v>
      </c>
      <c r="T222" s="14"/>
      <c r="U222" s="14"/>
      <c r="V222" s="14"/>
    </row>
    <row r="223" spans="1:22" x14ac:dyDescent="0.15">
      <c r="A223" s="12" t="str">
        <f t="shared" si="12"/>
        <v>341002</v>
      </c>
      <c r="B223" s="12">
        <f t="shared" si="14"/>
        <v>222</v>
      </c>
      <c r="C223" s="12" t="str">
        <f t="shared" si="13"/>
        <v>広島県</v>
      </c>
      <c r="D223" s="12" t="str">
        <f t="shared" si="15"/>
        <v>広島市</v>
      </c>
      <c r="E223" s="13" t="str">
        <f>IF([1]貼付シート!G225="","",[1]貼付シート!G225)</f>
        <v>竜王公園</v>
      </c>
      <c r="F223" s="14"/>
      <c r="G223" s="14" t="str">
        <f>IF([1]貼付シート!J225="","",[1]貼付シート!J225)</f>
        <v>広島市西区竜王町</v>
      </c>
      <c r="H223" s="19"/>
      <c r="I223" s="15" t="str">
        <f>IFERROR(IF(VLOOKUP(E223,'[1]緯度経度&amp;提供可能時間'!$B:$D,2,FALSE)&lt;&gt;0,VLOOKUP(E223,'[1]緯度経度&amp;提供可能時間'!$B:$D,2,FALSE),""),"")</f>
        <v>34.413930</v>
      </c>
      <c r="J223" s="15" t="str">
        <f>IFERROR(IF(VLOOKUP(E223,'[1]緯度経度&amp;提供可能時間'!$B:$D,3,FALSE)&lt;&gt;0,VLOOKUP(E223,'[1]緯度経度&amp;提供可能時間'!$B:$D,3,FALSE),""),"")</f>
        <v>132.437007</v>
      </c>
      <c r="K223" s="14" t="str">
        <f>[1]貼付シート!M225&amp;[1]貼付シート!N225&amp;" "&amp;[1]貼付シート!O225</f>
        <v>1階 管理センター受付前</v>
      </c>
      <c r="L223" s="14" t="str">
        <f>IF([1]貼付シート!AI225="","",[1]貼付シート!AI225)</f>
        <v>竜王公園管理センター</v>
      </c>
      <c r="M223" s="19"/>
      <c r="N223" s="19"/>
      <c r="O223" s="14" t="str">
        <f>IF([1]貼付シート!I225="","",[1]貼付シート!I225)</f>
        <v>(株)第一ビルサ-ビス</v>
      </c>
      <c r="P223" s="14" t="str">
        <f>IFERROR(IF(VLOOKUP($E223,'[1]緯度経度&amp;提供可能時間'!$B:$H,4,FALSE)&lt;&gt;0,VLOOKUP($E223,'[1]緯度経度&amp;提供可能時間'!$B:$H,4,FALSE),""),"")</f>
        <v>月火水木金土日</v>
      </c>
      <c r="Q223" s="16" t="str">
        <f>IFERROR(IF(VLOOKUP($E223,'[1]緯度経度&amp;提供可能時間'!$B:$H,5,FALSE)&lt;&gt;"",VLOOKUP($E223,'[1]緯度経度&amp;提供可能時間'!$B:$H,5,FALSE),""),"")</f>
        <v>9:00</v>
      </c>
      <c r="R223" s="14" t="str">
        <f>IFERROR(IF(VLOOKUP($E223,'[1]緯度経度&amp;提供可能時間'!$B:$H,6,FALSE)&lt;&gt;"",VLOOKUP($E223,'[1]緯度経度&amp;提供可能時間'!$B:$H,6,FALSE),""),"")</f>
        <v>21:00</v>
      </c>
      <c r="S223" s="17" t="str">
        <f>VLOOKUP(E223,[1]貼付シート!$G:$AE,24,FALSE)&amp;" " &amp;VLOOKUP(E223,[1]貼付シート!$G:$AE,25,FALSE)</f>
        <v>平日：9:00～21:00 土曜：9:00～21:00　／　日曜：9:00～21:00　／　祝日：9:00～21:00</v>
      </c>
      <c r="T223" s="14"/>
      <c r="U223" s="14"/>
      <c r="V223" s="14"/>
    </row>
    <row r="224" spans="1:22" x14ac:dyDescent="0.15">
      <c r="A224" s="12" t="str">
        <f t="shared" si="12"/>
        <v>341002</v>
      </c>
      <c r="B224" s="12">
        <f t="shared" si="14"/>
        <v>223</v>
      </c>
      <c r="C224" s="12" t="str">
        <f t="shared" si="13"/>
        <v>広島県</v>
      </c>
      <c r="D224" s="12" t="str">
        <f t="shared" si="15"/>
        <v>広島市</v>
      </c>
      <c r="E224" s="13" t="str">
        <f>IF([1]貼付シート!G226="","",[1]貼付シート!G226)</f>
        <v>沼田出張所</v>
      </c>
      <c r="F224" s="14"/>
      <c r="G224" s="14" t="str">
        <f>IF([1]貼付シート!J226="","",[1]貼付シート!J226)</f>
        <v>広島市安佐南区伴東7-64-8</v>
      </c>
      <c r="H224" s="19"/>
      <c r="I224" s="15" t="str">
        <f>IFERROR(IF(VLOOKUP(E224,'[1]緯度経度&amp;提供可能時間'!$B:$D,2,FALSE)&lt;&gt;0,VLOOKUP(E224,'[1]緯度経度&amp;提供可能時間'!$B:$D,2,FALSE),""),"")</f>
        <v>34.464132</v>
      </c>
      <c r="J224" s="15" t="str">
        <f>IFERROR(IF(VLOOKUP(E224,'[1]緯度経度&amp;提供可能時間'!$B:$D,3,FALSE)&lt;&gt;0,VLOOKUP(E224,'[1]緯度経度&amp;提供可能時間'!$B:$D,3,FALSE),""),"")</f>
        <v>132.410686</v>
      </c>
      <c r="K224" s="14" t="str">
        <f>[1]貼付シート!M226&amp;[1]貼付シート!N226&amp;" "&amp;[1]貼付シート!O226</f>
        <v>2階 ロビー</v>
      </c>
      <c r="L224" s="14" t="str">
        <f>IF([1]貼付シート!AI226="","",[1]貼付シート!AI226)</f>
        <v>沼田出張所</v>
      </c>
      <c r="M224" s="19"/>
      <c r="N224" s="19"/>
      <c r="O224" s="14" t="str">
        <f>IF([1]貼付シート!I226="","",[1]貼付シート!I226)</f>
        <v>広島市</v>
      </c>
      <c r="P224" s="14" t="str">
        <f>IFERROR(IF(VLOOKUP($E224,'[1]緯度経度&amp;提供可能時間'!$B:$H,4,FALSE)&lt;&gt;0,VLOOKUP($E224,'[1]緯度経度&amp;提供可能時間'!$B:$H,4,FALSE),""),"")</f>
        <v>月火水木金</v>
      </c>
      <c r="Q224" s="16" t="str">
        <f>IFERROR(IF(VLOOKUP($E224,'[1]緯度経度&amp;提供可能時間'!$B:$H,5,FALSE)&lt;&gt;"",VLOOKUP($E224,'[1]緯度経度&amp;提供可能時間'!$B:$H,5,FALSE),""),"")</f>
        <v>8:30</v>
      </c>
      <c r="R224" s="14" t="str">
        <f>IFERROR(IF(VLOOKUP($E224,'[1]緯度経度&amp;提供可能時間'!$B:$H,6,FALSE)&lt;&gt;"",VLOOKUP($E224,'[1]緯度経度&amp;提供可能時間'!$B:$H,6,FALSE),""),"")</f>
        <v>17:15</v>
      </c>
      <c r="S224" s="17" t="str">
        <f>VLOOKUP(E224,[1]貼付シート!$G:$AE,24,FALSE)&amp;" " &amp;VLOOKUP(E224,[1]貼付シート!$G:$AE,25,FALSE)</f>
        <v>平日：8:30～17:15 土曜：×　／　日曜：×　／　祝日：×</v>
      </c>
      <c r="T224" s="14"/>
      <c r="U224" s="14"/>
      <c r="V224" s="14"/>
    </row>
    <row r="225" spans="1:22" x14ac:dyDescent="0.15">
      <c r="A225" s="12" t="str">
        <f t="shared" si="12"/>
        <v>341002</v>
      </c>
      <c r="B225" s="12">
        <f t="shared" si="14"/>
        <v>224</v>
      </c>
      <c r="C225" s="12" t="str">
        <f t="shared" si="13"/>
        <v>広島県</v>
      </c>
      <c r="D225" s="12" t="str">
        <f t="shared" si="15"/>
        <v>広島市</v>
      </c>
      <c r="E225" s="13" t="str">
        <f>IF([1]貼付シート!G227="","",[1]貼付シート!G227)</f>
        <v>祇園出張所</v>
      </c>
      <c r="F225" s="14"/>
      <c r="G225" s="14" t="str">
        <f>IF([1]貼付シート!J227="","",[1]貼付シート!J227)</f>
        <v>広島市安佐南区祇園2-48-7</v>
      </c>
      <c r="H225" s="19"/>
      <c r="I225" s="15" t="str">
        <f>IFERROR(IF(VLOOKUP(E225,'[1]緯度経度&amp;提供可能時間'!$B:$D,2,FALSE)&lt;&gt;0,VLOOKUP(E225,'[1]緯度経度&amp;提供可能時間'!$B:$D,2,FALSE),""),"")</f>
        <v>34.438577</v>
      </c>
      <c r="J225" s="15" t="str">
        <f>IFERROR(IF(VLOOKUP(E225,'[1]緯度経度&amp;提供可能時間'!$B:$D,3,FALSE)&lt;&gt;0,VLOOKUP(E225,'[1]緯度経度&amp;提供可能時間'!$B:$D,3,FALSE),""),"")</f>
        <v>132.465062</v>
      </c>
      <c r="K225" s="14" t="str">
        <f>[1]貼付シート!M227&amp;[1]貼付シート!N227&amp;" "&amp;[1]貼付シート!O227</f>
        <v>1階 ロビー</v>
      </c>
      <c r="L225" s="14" t="str">
        <f>IF([1]貼付シート!AI227="","",[1]貼付シート!AI227)</f>
        <v>祇園出張所</v>
      </c>
      <c r="M225" s="19"/>
      <c r="N225" s="19"/>
      <c r="O225" s="14" t="str">
        <f>IF([1]貼付シート!I227="","",[1]貼付シート!I227)</f>
        <v>広島市</v>
      </c>
      <c r="P225" s="14" t="str">
        <f>IFERROR(IF(VLOOKUP($E225,'[1]緯度経度&amp;提供可能時間'!$B:$H,4,FALSE)&lt;&gt;0,VLOOKUP($E225,'[1]緯度経度&amp;提供可能時間'!$B:$H,4,FALSE),""),"")</f>
        <v>月火水木金</v>
      </c>
      <c r="Q225" s="16" t="str">
        <f>IFERROR(IF(VLOOKUP($E225,'[1]緯度経度&amp;提供可能時間'!$B:$H,5,FALSE)&lt;&gt;"",VLOOKUP($E225,'[1]緯度経度&amp;提供可能時間'!$B:$H,5,FALSE),""),"")</f>
        <v>8:30</v>
      </c>
      <c r="R225" s="14" t="str">
        <f>IFERROR(IF(VLOOKUP($E225,'[1]緯度経度&amp;提供可能時間'!$B:$H,6,FALSE)&lt;&gt;"",VLOOKUP($E225,'[1]緯度経度&amp;提供可能時間'!$B:$H,6,FALSE),""),"")</f>
        <v>17:15</v>
      </c>
      <c r="S225" s="17" t="str">
        <f>VLOOKUP(E225,[1]貼付シート!$G:$AE,24,FALSE)&amp;" " &amp;VLOOKUP(E225,[1]貼付シート!$G:$AE,25,FALSE)</f>
        <v>平日：8:30～17:15 土曜：×　／　日曜：×　／　祝日：×</v>
      </c>
      <c r="T225" s="14"/>
      <c r="U225" s="14"/>
      <c r="V225" s="14"/>
    </row>
    <row r="226" spans="1:22" x14ac:dyDescent="0.15">
      <c r="A226" s="12" t="str">
        <f t="shared" si="12"/>
        <v>341002</v>
      </c>
      <c r="B226" s="12">
        <f t="shared" si="14"/>
        <v>225</v>
      </c>
      <c r="C226" s="12" t="str">
        <f t="shared" si="13"/>
        <v>広島県</v>
      </c>
      <c r="D226" s="12" t="str">
        <f t="shared" si="15"/>
        <v>広島市</v>
      </c>
      <c r="E226" s="13" t="str">
        <f>IF([1]貼付シート!G228="","",[1]貼付シート!G228)</f>
        <v>佐東出張所</v>
      </c>
      <c r="F226" s="14"/>
      <c r="G226" s="14" t="str">
        <f>IF([1]貼付シート!J228="","",[1]貼付シート!J228)</f>
        <v>広島市安佐南区緑井6-29-28</v>
      </c>
      <c r="H226" s="19"/>
      <c r="I226" s="15" t="str">
        <f>IFERROR(IF(VLOOKUP(E226,'[1]緯度経度&amp;提供可能時間'!$B:$D,2,FALSE)&lt;&gt;0,VLOOKUP(E226,'[1]緯度経度&amp;提供可能時間'!$B:$D,2,FALSE),""),"")</f>
        <v>34.472166</v>
      </c>
      <c r="J226" s="15" t="str">
        <f>IFERROR(IF(VLOOKUP(E226,'[1]緯度経度&amp;提供可能時間'!$B:$D,3,FALSE)&lt;&gt;0,VLOOKUP(E226,'[1]緯度経度&amp;提供可能時間'!$B:$D,3,FALSE),""),"")</f>
        <v>132.482314</v>
      </c>
      <c r="K226" s="14" t="str">
        <f>[1]貼付シート!M228&amp;[1]貼付シート!N228&amp;" "&amp;[1]貼付シート!O228</f>
        <v>1階 ロビー</v>
      </c>
      <c r="L226" s="14" t="str">
        <f>IF([1]貼付シート!AI228="","",[1]貼付シート!AI228)</f>
        <v>佐東出張所</v>
      </c>
      <c r="M226" s="19"/>
      <c r="N226" s="19"/>
      <c r="O226" s="14" t="str">
        <f>IF([1]貼付シート!I228="","",[1]貼付シート!I228)</f>
        <v>広島市</v>
      </c>
      <c r="P226" s="14" t="str">
        <f>IFERROR(IF(VLOOKUP($E226,'[1]緯度経度&amp;提供可能時間'!$B:$H,4,FALSE)&lt;&gt;0,VLOOKUP($E226,'[1]緯度経度&amp;提供可能時間'!$B:$H,4,FALSE),""),"")</f>
        <v>月火水木金</v>
      </c>
      <c r="Q226" s="16" t="str">
        <f>IFERROR(IF(VLOOKUP($E226,'[1]緯度経度&amp;提供可能時間'!$B:$H,5,FALSE)&lt;&gt;"",VLOOKUP($E226,'[1]緯度経度&amp;提供可能時間'!$B:$H,5,FALSE),""),"")</f>
        <v>8:30</v>
      </c>
      <c r="R226" s="14" t="str">
        <f>IFERROR(IF(VLOOKUP($E226,'[1]緯度経度&amp;提供可能時間'!$B:$H,6,FALSE)&lt;&gt;"",VLOOKUP($E226,'[1]緯度経度&amp;提供可能時間'!$B:$H,6,FALSE),""),"")</f>
        <v>17:15</v>
      </c>
      <c r="S226" s="17" t="str">
        <f>VLOOKUP(E226,[1]貼付シート!$G:$AE,24,FALSE)&amp;" " &amp;VLOOKUP(E226,[1]貼付シート!$G:$AE,25,FALSE)</f>
        <v>平日：8:30～17:15 土曜：×　／　日曜：×　／　祝日：×</v>
      </c>
      <c r="T226" s="14"/>
      <c r="U226" s="14"/>
      <c r="V226" s="14"/>
    </row>
    <row r="227" spans="1:22" x14ac:dyDescent="0.15">
      <c r="A227" s="12" t="str">
        <f t="shared" si="12"/>
        <v>341002</v>
      </c>
      <c r="B227" s="12">
        <f t="shared" si="14"/>
        <v>226</v>
      </c>
      <c r="C227" s="12" t="str">
        <f t="shared" si="13"/>
        <v>広島県</v>
      </c>
      <c r="D227" s="12" t="str">
        <f t="shared" si="15"/>
        <v>広島市</v>
      </c>
      <c r="E227" s="13" t="str">
        <f>IF([1]貼付シート!G229="","",[1]貼付シート!G229)</f>
        <v>安佐南区役所</v>
      </c>
      <c r="F227" s="14"/>
      <c r="G227" s="14" t="str">
        <f>IF([1]貼付シート!J229="","",[1]貼付シート!J229)</f>
        <v>広島市安佐南区古市1-33-14</v>
      </c>
      <c r="H227" s="19"/>
      <c r="I227" s="15" t="str">
        <f>IFERROR(IF(VLOOKUP(E227,'[1]緯度経度&amp;提供可能時間'!$B:$D,2,FALSE)&lt;&gt;0,VLOOKUP(E227,'[1]緯度経度&amp;提供可能時間'!$B:$D,2,FALSE),""),"")</f>
        <v>34.451896</v>
      </c>
      <c r="J227" s="15" t="str">
        <f>IFERROR(IF(VLOOKUP(E227,'[1]緯度経度&amp;提供可能時間'!$B:$D,3,FALSE)&lt;&gt;0,VLOOKUP(E227,'[1]緯度経度&amp;提供可能時間'!$B:$D,3,FALSE),""),"")</f>
        <v>132.471675</v>
      </c>
      <c r="K227" s="14" t="str">
        <f>[1]貼付シート!M229&amp;[1]貼付シート!N229&amp;" "&amp;[1]貼付シート!O229</f>
        <v>1階 ロビー南側</v>
      </c>
      <c r="L227" s="14" t="str">
        <f>IF([1]貼付シート!AI229="","",[1]貼付シート!AI229)</f>
        <v>安佐南区区政調整課</v>
      </c>
      <c r="M227" s="19"/>
      <c r="N227" s="19"/>
      <c r="O227" s="14" t="str">
        <f>IF([1]貼付シート!I229="","",[1]貼付シート!I229)</f>
        <v>広島市</v>
      </c>
      <c r="P227" s="14" t="str">
        <f>IFERROR(IF(VLOOKUP($E227,'[1]緯度経度&amp;提供可能時間'!$B:$H,4,FALSE)&lt;&gt;0,VLOOKUP($E227,'[1]緯度経度&amp;提供可能時間'!$B:$H,4,FALSE),""),"")</f>
        <v>月火水木金</v>
      </c>
      <c r="Q227" s="16" t="str">
        <f>IFERROR(IF(VLOOKUP($E227,'[1]緯度経度&amp;提供可能時間'!$B:$H,5,FALSE)&lt;&gt;"",VLOOKUP($E227,'[1]緯度経度&amp;提供可能時間'!$B:$H,5,FALSE),""),"")</f>
        <v>8:30</v>
      </c>
      <c r="R227" s="14" t="str">
        <f>IFERROR(IF(VLOOKUP($E227,'[1]緯度経度&amp;提供可能時間'!$B:$H,6,FALSE)&lt;&gt;"",VLOOKUP($E227,'[1]緯度経度&amp;提供可能時間'!$B:$H,6,FALSE),""),"")</f>
        <v>17:15</v>
      </c>
      <c r="S227" s="17" t="str">
        <f>VLOOKUP(E227,[1]貼付シート!$G:$AE,24,FALSE)&amp;" " &amp;VLOOKUP(E227,[1]貼付シート!$G:$AE,25,FALSE)</f>
        <v>平日：8:30～17:15 土曜：×　／　日曜：×　／　祝日：×</v>
      </c>
      <c r="T227" s="14"/>
      <c r="U227" s="14"/>
      <c r="V227" s="14"/>
    </row>
    <row r="228" spans="1:22" ht="31.5" x14ac:dyDescent="0.15">
      <c r="A228" s="12" t="str">
        <f t="shared" si="12"/>
        <v>341002</v>
      </c>
      <c r="B228" s="12">
        <f t="shared" si="14"/>
        <v>227</v>
      </c>
      <c r="C228" s="12" t="str">
        <f t="shared" si="13"/>
        <v>広島県</v>
      </c>
      <c r="D228" s="12" t="str">
        <f t="shared" si="15"/>
        <v>広島市</v>
      </c>
      <c r="E228" s="13" t="str">
        <f>IF([1]貼付シート!G230="","",[1]貼付シート!G230)</f>
        <v>安佐南区総合福祉センター
（安佐南保健センター）</v>
      </c>
      <c r="F228" s="14"/>
      <c r="G228" s="14" t="str">
        <f>IF([1]貼付シート!J230="","",[1]貼付シート!J230)</f>
        <v>広島市安佐南区中須1-38-13</v>
      </c>
      <c r="H228" s="19"/>
      <c r="I228" s="15" t="str">
        <f>IFERROR(IF(VLOOKUP(E228,'[1]緯度経度&amp;提供可能時間'!$B:$D,2,FALSE)&lt;&gt;0,VLOOKUP(E228,'[1]緯度経度&amp;提供可能時間'!$B:$D,2,FALSE),""),"")</f>
        <v>34.456550</v>
      </c>
      <c r="J228" s="15" t="str">
        <f>IFERROR(IF(VLOOKUP(E228,'[1]緯度経度&amp;提供可能時間'!$B:$D,3,FALSE)&lt;&gt;0,VLOOKUP(E228,'[1]緯度経度&amp;提供可能時間'!$B:$D,3,FALSE),""),"")</f>
        <v>132.470691</v>
      </c>
      <c r="K228" s="14" t="str">
        <f>[1]貼付シート!M230&amp;[1]貼付シート!N230&amp;" "&amp;[1]貼付シート!O230</f>
        <v>1階 正面ロビー</v>
      </c>
      <c r="L228" s="14" t="str">
        <f>IF([1]貼付シート!AI230="","",[1]貼付シート!AI230)</f>
        <v>安佐南区生活課</v>
      </c>
      <c r="M228" s="19"/>
      <c r="N228" s="19"/>
      <c r="O228" s="14" t="str">
        <f>IF([1]貼付シート!I230="","",[1]貼付シート!I230)</f>
        <v>広島市</v>
      </c>
      <c r="P228" s="14" t="str">
        <f>IFERROR(IF(VLOOKUP($E228,'[1]緯度経度&amp;提供可能時間'!$B:$H,4,FALSE)&lt;&gt;0,VLOOKUP($E228,'[1]緯度経度&amp;提供可能時間'!$B:$H,4,FALSE),""),"")</f>
        <v>月火水木金</v>
      </c>
      <c r="Q228" s="16" t="str">
        <f>IFERROR(IF(VLOOKUP($E228,'[1]緯度経度&amp;提供可能時間'!$B:$H,5,FALSE)&lt;&gt;"",VLOOKUP($E228,'[1]緯度経度&amp;提供可能時間'!$B:$H,5,FALSE),""),"")</f>
        <v>8:30</v>
      </c>
      <c r="R228" s="14" t="str">
        <f>IFERROR(IF(VLOOKUP($E228,'[1]緯度経度&amp;提供可能時間'!$B:$H,6,FALSE)&lt;&gt;"",VLOOKUP($E228,'[1]緯度経度&amp;提供可能時間'!$B:$H,6,FALSE),""),"")</f>
        <v>17:15</v>
      </c>
      <c r="S228" s="17" t="str">
        <f>VLOOKUP(E228,[1]貼付シート!$G:$AE,24,FALSE)&amp;" " &amp;VLOOKUP(E228,[1]貼付シート!$G:$AE,25,FALSE)</f>
        <v>平日：7:00～22:00（8/6、年末年始を除く。） 土曜：8:00～22:00（8/6、年末年始を除く。）　／　日曜：8:00～22:00（第三日曜日、8/6、年末年始を除く。）　／　祝日：8:00～22:00（8/6、年末年始を除く。）</v>
      </c>
      <c r="T228" s="14"/>
      <c r="U228" s="14"/>
      <c r="V228" s="14"/>
    </row>
    <row r="229" spans="1:22" x14ac:dyDescent="0.15">
      <c r="A229" s="12" t="str">
        <f t="shared" si="12"/>
        <v>341002</v>
      </c>
      <c r="B229" s="12">
        <f t="shared" si="14"/>
        <v>228</v>
      </c>
      <c r="C229" s="12" t="str">
        <f t="shared" si="13"/>
        <v>広島県</v>
      </c>
      <c r="D229" s="12" t="str">
        <f t="shared" si="15"/>
        <v>広島市</v>
      </c>
      <c r="E229" s="13" t="str">
        <f>IF([1]貼付シート!G231="","",[1]貼付シート!G231)</f>
        <v>安佐北区役所</v>
      </c>
      <c r="F229" s="14"/>
      <c r="G229" s="14" t="str">
        <f>IF([1]貼付シート!J231="","",[1]貼付シート!J231)</f>
        <v>広島市安佐北区可部4-13-13</v>
      </c>
      <c r="H229" s="19"/>
      <c r="I229" s="15" t="str">
        <f>IFERROR(IF(VLOOKUP(E229,'[1]緯度経度&amp;提供可能時間'!$B:$D,2,FALSE)&lt;&gt;0,VLOOKUP(E229,'[1]緯度経度&amp;提供可能時間'!$B:$D,2,FALSE),""),"")</f>
        <v>34.518274</v>
      </c>
      <c r="J229" s="15" t="str">
        <f>IFERROR(IF(VLOOKUP(E229,'[1]緯度経度&amp;提供可能時間'!$B:$D,3,FALSE)&lt;&gt;0,VLOOKUP(E229,'[1]緯度経度&amp;提供可能時間'!$B:$D,3,FALSE),""),"")</f>
        <v>132.507816</v>
      </c>
      <c r="K229" s="14" t="str">
        <f>[1]貼付シート!M231&amp;[1]貼付シート!N231&amp;" "&amp;[1]貼付シート!O231</f>
        <v>1階 ロビー</v>
      </c>
      <c r="L229" s="14" t="str">
        <f>IF([1]貼付シート!AI231="","",[1]貼付シート!AI231)</f>
        <v>安佐北区区政調整課</v>
      </c>
      <c r="M229" s="19"/>
      <c r="N229" s="19"/>
      <c r="O229" s="14" t="str">
        <f>IF([1]貼付シート!I231="","",[1]貼付シート!I231)</f>
        <v>広島市</v>
      </c>
      <c r="P229" s="14" t="str">
        <f>IFERROR(IF(VLOOKUP($E229,'[1]緯度経度&amp;提供可能時間'!$B:$H,4,FALSE)&lt;&gt;0,VLOOKUP($E229,'[1]緯度経度&amp;提供可能時間'!$B:$H,4,FALSE),""),"")</f>
        <v>月火水木金土日</v>
      </c>
      <c r="Q229" s="16">
        <f>IFERROR(IF(VLOOKUP($E229,'[1]緯度経度&amp;提供可能時間'!$B:$H,5,FALSE)&lt;&gt;"",VLOOKUP($E229,'[1]緯度経度&amp;提供可能時間'!$B:$H,5,FALSE),""),"")</f>
        <v>0</v>
      </c>
      <c r="R229" s="14" t="str">
        <f>IFERROR(IF(VLOOKUP($E229,'[1]緯度経度&amp;提供可能時間'!$B:$H,6,FALSE)&lt;&gt;"",VLOOKUP($E229,'[1]緯度経度&amp;提供可能時間'!$B:$H,6,FALSE),""),"")</f>
        <v>24:00</v>
      </c>
      <c r="S229" s="17" t="str">
        <f>VLOOKUP(E229,[1]貼付シート!$G:$AE,24,FALSE)&amp;" " &amp;VLOOKUP(E229,[1]貼付シート!$G:$AE,25,FALSE)</f>
        <v>平日：24時間 土曜：24時間　／　日曜：24時間　／　祝日：24時間</v>
      </c>
      <c r="T229" s="14"/>
      <c r="U229" s="14"/>
      <c r="V229" s="14"/>
    </row>
    <row r="230" spans="1:22" x14ac:dyDescent="0.15">
      <c r="A230" s="12" t="str">
        <f t="shared" si="12"/>
        <v>341002</v>
      </c>
      <c r="B230" s="12">
        <f t="shared" si="14"/>
        <v>229</v>
      </c>
      <c r="C230" s="12" t="str">
        <f t="shared" si="13"/>
        <v>広島県</v>
      </c>
      <c r="D230" s="12" t="str">
        <f t="shared" si="15"/>
        <v>広島市</v>
      </c>
      <c r="E230" s="13" t="str">
        <f>IF([1]貼付シート!G232="","",[1]貼付シート!G232)</f>
        <v>高陽出張所</v>
      </c>
      <c r="F230" s="14"/>
      <c r="G230" s="14" t="str">
        <f>IF([1]貼付シート!J232="","",[1]貼付シート!J232)</f>
        <v>広島市安佐北区深川5-13-7</v>
      </c>
      <c r="H230" s="19"/>
      <c r="I230" s="15" t="str">
        <f>IFERROR(IF(VLOOKUP(E230,'[1]緯度経度&amp;提供可能時間'!$B:$D,2,FALSE)&lt;&gt;0,VLOOKUP(E230,'[1]緯度経度&amp;提供可能時間'!$B:$D,2,FALSE),""),"")</f>
        <v>34.482277</v>
      </c>
      <c r="J230" s="15" t="str">
        <f>IFERROR(IF(VLOOKUP(E230,'[1]緯度経度&amp;提供可能時間'!$B:$D,3,FALSE)&lt;&gt;0,VLOOKUP(E230,'[1]緯度経度&amp;提供可能時間'!$B:$D,3,FALSE),""),"")</f>
        <v>132.531995</v>
      </c>
      <c r="K230" s="14" t="str">
        <f>[1]貼付シート!M232&amp;[1]貼付シート!N232&amp;" "&amp;[1]貼付シート!O232</f>
        <v>1階 ロビー</v>
      </c>
      <c r="L230" s="14" t="str">
        <f>IF([1]貼付シート!AI232="","",[1]貼付シート!AI232)</f>
        <v>高陽出張所</v>
      </c>
      <c r="M230" s="19"/>
      <c r="N230" s="19"/>
      <c r="O230" s="14" t="str">
        <f>IF([1]貼付シート!I232="","",[1]貼付シート!I232)</f>
        <v>広島市</v>
      </c>
      <c r="P230" s="14" t="str">
        <f>IFERROR(IF(VLOOKUP($E230,'[1]緯度経度&amp;提供可能時間'!$B:$H,4,FALSE)&lt;&gt;0,VLOOKUP($E230,'[1]緯度経度&amp;提供可能時間'!$B:$H,4,FALSE),""),"")</f>
        <v>月火水木金</v>
      </c>
      <c r="Q230" s="16" t="str">
        <f>IFERROR(IF(VLOOKUP($E230,'[1]緯度経度&amp;提供可能時間'!$B:$H,5,FALSE)&lt;&gt;"",VLOOKUP($E230,'[1]緯度経度&amp;提供可能時間'!$B:$H,5,FALSE),""),"")</f>
        <v>8:30</v>
      </c>
      <c r="R230" s="14" t="str">
        <f>IFERROR(IF(VLOOKUP($E230,'[1]緯度経度&amp;提供可能時間'!$B:$H,6,FALSE)&lt;&gt;"",VLOOKUP($E230,'[1]緯度経度&amp;提供可能時間'!$B:$H,6,FALSE),""),"")</f>
        <v>17:15</v>
      </c>
      <c r="S230" s="17" t="str">
        <f>VLOOKUP(E230,[1]貼付シート!$G:$AE,24,FALSE)&amp;" " &amp;VLOOKUP(E230,[1]貼付シート!$G:$AE,25,FALSE)</f>
        <v>平日：8:30～17:15（8/6、年末年始を除く。） 土曜：×　／　日曜：×　／　祝日：×</v>
      </c>
      <c r="T230" s="14"/>
      <c r="U230" s="14"/>
      <c r="V230" s="14"/>
    </row>
    <row r="231" spans="1:22" x14ac:dyDescent="0.15">
      <c r="A231" s="12" t="str">
        <f t="shared" si="12"/>
        <v>341002</v>
      </c>
      <c r="B231" s="12">
        <f t="shared" si="14"/>
        <v>230</v>
      </c>
      <c r="C231" s="12" t="str">
        <f t="shared" si="13"/>
        <v>広島県</v>
      </c>
      <c r="D231" s="12" t="str">
        <f t="shared" si="15"/>
        <v>広島市</v>
      </c>
      <c r="E231" s="13" t="str">
        <f>IF([1]貼付シート!G233="","",[1]貼付シート!G233)</f>
        <v>白木出張所</v>
      </c>
      <c r="F231" s="14"/>
      <c r="G231" s="14" t="str">
        <f>IF([1]貼付シート!J233="","",[1]貼付シート!J233)</f>
        <v>広島市安佐北区白木町大字秋山2391-4</v>
      </c>
      <c r="H231" s="19"/>
      <c r="I231" s="15" t="str">
        <f>IFERROR(IF(VLOOKUP(E231,'[1]緯度経度&amp;提供可能時間'!$B:$D,2,FALSE)&lt;&gt;0,VLOOKUP(E231,'[1]緯度経度&amp;提供可能時間'!$B:$D,2,FALSE),""),"")</f>
        <v>34.552758</v>
      </c>
      <c r="J231" s="15" t="str">
        <f>IFERROR(IF(VLOOKUP(E231,'[1]緯度経度&amp;提供可能時間'!$B:$D,3,FALSE)&lt;&gt;0,VLOOKUP(E231,'[1]緯度経度&amp;提供可能時間'!$B:$D,3,FALSE),""),"")</f>
        <v>132.657793</v>
      </c>
      <c r="K231" s="14" t="str">
        <f>[1]貼付シート!M233&amp;[1]貼付シート!N233&amp;" "&amp;[1]貼付シート!O233</f>
        <v>1階 玄関（風除室）</v>
      </c>
      <c r="L231" s="14" t="str">
        <f>IF([1]貼付シート!AI233="","",[1]貼付シート!AI233)</f>
        <v>白木出張所</v>
      </c>
      <c r="M231" s="19"/>
      <c r="N231" s="19"/>
      <c r="O231" s="14" t="str">
        <f>IF([1]貼付シート!I233="","",[1]貼付シート!I233)</f>
        <v>広島市</v>
      </c>
      <c r="P231" s="14" t="str">
        <f>IFERROR(IF(VLOOKUP($E231,'[1]緯度経度&amp;提供可能時間'!$B:$H,4,FALSE)&lt;&gt;0,VLOOKUP($E231,'[1]緯度経度&amp;提供可能時間'!$B:$H,4,FALSE),""),"")</f>
        <v>月火水木金</v>
      </c>
      <c r="Q231" s="16" t="str">
        <f>IFERROR(IF(VLOOKUP($E231,'[1]緯度経度&amp;提供可能時間'!$B:$H,5,FALSE)&lt;&gt;"",VLOOKUP($E231,'[1]緯度経度&amp;提供可能時間'!$B:$H,5,FALSE),""),"")</f>
        <v>8:30</v>
      </c>
      <c r="R231" s="14" t="str">
        <f>IFERROR(IF(VLOOKUP($E231,'[1]緯度経度&amp;提供可能時間'!$B:$H,6,FALSE)&lt;&gt;"",VLOOKUP($E231,'[1]緯度経度&amp;提供可能時間'!$B:$H,6,FALSE),""),"")</f>
        <v>17:15</v>
      </c>
      <c r="S231" s="17" t="str">
        <f>VLOOKUP(E231,[1]貼付シート!$G:$AE,24,FALSE)&amp;" " &amp;VLOOKUP(E231,[1]貼付シート!$G:$AE,25,FALSE)</f>
        <v>平日：8:30～17:15（8/6、年末年始を除く。） 土曜：×　／　日曜：×　／　祝日：×</v>
      </c>
      <c r="T231" s="14"/>
      <c r="U231" s="14"/>
      <c r="V231" s="14"/>
    </row>
    <row r="232" spans="1:22" x14ac:dyDescent="0.15">
      <c r="A232" s="12" t="str">
        <f t="shared" si="12"/>
        <v>341002</v>
      </c>
      <c r="B232" s="12">
        <f t="shared" si="14"/>
        <v>231</v>
      </c>
      <c r="C232" s="12" t="str">
        <f t="shared" si="13"/>
        <v>広島県</v>
      </c>
      <c r="D232" s="12" t="str">
        <f t="shared" si="15"/>
        <v>広島市</v>
      </c>
      <c r="E232" s="13" t="str">
        <f>IF([1]貼付シート!G234="","",[1]貼付シート!G234)</f>
        <v>安佐出張所</v>
      </c>
      <c r="F232" s="14"/>
      <c r="G232" s="14" t="str">
        <f>IF([1]貼付シート!J234="","",[1]貼付シート!J234)</f>
        <v>広島市安佐北区安佐町大字飯室3052-1</v>
      </c>
      <c r="H232" s="19"/>
      <c r="I232" s="15" t="str">
        <f>IFERROR(IF(VLOOKUP(E232,'[1]緯度経度&amp;提供可能時間'!$B:$D,2,FALSE)&lt;&gt;0,VLOOKUP(E232,'[1]緯度経度&amp;提供可能時間'!$B:$D,2,FALSE),""),"")</f>
        <v>34.545976</v>
      </c>
      <c r="J232" s="15" t="str">
        <f>IFERROR(IF(VLOOKUP(E232,'[1]緯度経度&amp;提供可能時間'!$B:$D,3,FALSE)&lt;&gt;0,VLOOKUP(E232,'[1]緯度経度&amp;提供可能時間'!$B:$D,3,FALSE),""),"")</f>
        <v>132.433600</v>
      </c>
      <c r="K232" s="14" t="str">
        <f>[1]貼付シート!M234&amp;[1]貼付シート!N234&amp;" "&amp;[1]貼付シート!O234</f>
        <v>1階 通路</v>
      </c>
      <c r="L232" s="14" t="str">
        <f>IF([1]貼付シート!AI234="","",[1]貼付シート!AI234)</f>
        <v>安佐出張所</v>
      </c>
      <c r="M232" s="19"/>
      <c r="N232" s="19"/>
      <c r="O232" s="14" t="str">
        <f>IF([1]貼付シート!I234="","",[1]貼付シート!I234)</f>
        <v>広島市</v>
      </c>
      <c r="P232" s="14" t="str">
        <f>IFERROR(IF(VLOOKUP($E232,'[1]緯度経度&amp;提供可能時間'!$B:$H,4,FALSE)&lt;&gt;0,VLOOKUP($E232,'[1]緯度経度&amp;提供可能時間'!$B:$H,4,FALSE),""),"")</f>
        <v>月火水木金</v>
      </c>
      <c r="Q232" s="16" t="str">
        <f>IFERROR(IF(VLOOKUP($E232,'[1]緯度経度&amp;提供可能時間'!$B:$H,5,FALSE)&lt;&gt;"",VLOOKUP($E232,'[1]緯度経度&amp;提供可能時間'!$B:$H,5,FALSE),""),"")</f>
        <v>8:30</v>
      </c>
      <c r="R232" s="14" t="str">
        <f>IFERROR(IF(VLOOKUP($E232,'[1]緯度経度&amp;提供可能時間'!$B:$H,6,FALSE)&lt;&gt;"",VLOOKUP($E232,'[1]緯度経度&amp;提供可能時間'!$B:$H,6,FALSE),""),"")</f>
        <v>17:15</v>
      </c>
      <c r="S232" s="17" t="str">
        <f>VLOOKUP(E232,[1]貼付シート!$G:$AE,24,FALSE)&amp;" " &amp;VLOOKUP(E232,[1]貼付シート!$G:$AE,25,FALSE)</f>
        <v>平日：8:30～17:15（8/6、年末年始を除く。） 土曜：×　／　日曜：×　／　祝日：×</v>
      </c>
      <c r="T232" s="14"/>
      <c r="U232" s="14"/>
      <c r="V232" s="14"/>
    </row>
    <row r="233" spans="1:22" ht="31.5" x14ac:dyDescent="0.15">
      <c r="A233" s="12" t="str">
        <f t="shared" si="12"/>
        <v>341002</v>
      </c>
      <c r="B233" s="12">
        <f t="shared" si="14"/>
        <v>232</v>
      </c>
      <c r="C233" s="12" t="str">
        <f t="shared" si="13"/>
        <v>広島県</v>
      </c>
      <c r="D233" s="12" t="str">
        <f t="shared" si="15"/>
        <v>広島市</v>
      </c>
      <c r="E233" s="13" t="str">
        <f>IF([1]貼付シート!G235="","",[1]貼付シート!G235)</f>
        <v>安佐北区総合福祉センター
（安佐北保健センター）</v>
      </c>
      <c r="F233" s="14"/>
      <c r="G233" s="14" t="str">
        <f>IF([1]貼付シート!J235="","",[1]貼付シート!J235)</f>
        <v>広島市安佐北区可部3-19-22</v>
      </c>
      <c r="H233" s="19"/>
      <c r="I233" s="15" t="str">
        <f>IFERROR(IF(VLOOKUP(E233,'[1]緯度経度&amp;提供可能時間'!$B:$D,2,FALSE)&lt;&gt;0,VLOOKUP(E233,'[1]緯度経度&amp;提供可能時間'!$B:$D,2,FALSE),""),"")</f>
        <v>34.520574</v>
      </c>
      <c r="J233" s="15" t="str">
        <f>IFERROR(IF(VLOOKUP(E233,'[1]緯度経度&amp;提供可能時間'!$B:$D,3,FALSE)&lt;&gt;0,VLOOKUP(E233,'[1]緯度経度&amp;提供可能時間'!$B:$D,3,FALSE),""),"")</f>
        <v>132.512418</v>
      </c>
      <c r="K233" s="14" t="str">
        <f>[1]貼付シート!M235&amp;[1]貼付シート!N235&amp;" "&amp;[1]貼付シート!O235</f>
        <v>1階 ロビー</v>
      </c>
      <c r="L233" s="14" t="str">
        <f>IF([1]貼付シート!AI235="","",[1]貼付シート!AI235)</f>
        <v>安佐北区生活課</v>
      </c>
      <c r="M233" s="19"/>
      <c r="N233" s="19"/>
      <c r="O233" s="14" t="str">
        <f>IF([1]貼付シート!I235="","",[1]貼付シート!I235)</f>
        <v>広島市</v>
      </c>
      <c r="P233" s="14" t="str">
        <f>IFERROR(IF(VLOOKUP($E233,'[1]緯度経度&amp;提供可能時間'!$B:$H,4,FALSE)&lt;&gt;0,VLOOKUP($E233,'[1]緯度経度&amp;提供可能時間'!$B:$H,4,FALSE),""),"")</f>
        <v>月火水木金土日</v>
      </c>
      <c r="Q233" s="16" t="str">
        <f>IFERROR(IF(VLOOKUP($E233,'[1]緯度経度&amp;提供可能時間'!$B:$H,5,FALSE)&lt;&gt;"",VLOOKUP($E233,'[1]緯度経度&amp;提供可能時間'!$B:$H,5,FALSE),""),"")</f>
        <v>7:20</v>
      </c>
      <c r="R233" s="14" t="str">
        <f>IFERROR(IF(VLOOKUP($E233,'[1]緯度経度&amp;提供可能時間'!$B:$H,6,FALSE)&lt;&gt;"",VLOOKUP($E233,'[1]緯度経度&amp;提供可能時間'!$B:$H,6,FALSE),""),"")</f>
        <v>22:00</v>
      </c>
      <c r="S233" s="17" t="str">
        <f>VLOOKUP(E233,[1]貼付シート!$G:$AE,24,FALSE)&amp;" " &amp;VLOOKUP(E233,[1]貼付シート!$G:$AE,25,FALSE)</f>
        <v>平日：7:20～22:00（火曜日は21:00まで）（8/6、年末年始を除く。） 土曜：7:20～22:00（8/6、年末年始を除く。）　／　日曜：7:20～22:00（8/6、年末年始を除く。）　／　祝日：7:20～22:00（8/6、年末年始を除く。）</v>
      </c>
      <c r="T233" s="14"/>
      <c r="U233" s="14"/>
      <c r="V233" s="14"/>
    </row>
    <row r="234" spans="1:22" ht="47.25" x14ac:dyDescent="0.15">
      <c r="A234" s="12" t="str">
        <f t="shared" si="12"/>
        <v>341002</v>
      </c>
      <c r="B234" s="12">
        <f t="shared" si="14"/>
        <v>233</v>
      </c>
      <c r="C234" s="12" t="str">
        <f t="shared" si="13"/>
        <v>広島県</v>
      </c>
      <c r="D234" s="12" t="str">
        <f t="shared" si="15"/>
        <v>広島市</v>
      </c>
      <c r="E234" s="13" t="str">
        <f>IF([1]貼付シート!G236="","",[1]貼付シート!G236)</f>
        <v>広島市可部福祉センター</v>
      </c>
      <c r="F234" s="14"/>
      <c r="G234" s="14" t="str">
        <f>IF([1]貼付シート!J236="","",[1]貼付シート!J236)</f>
        <v>広島市安佐北区可部南2-23-28</v>
      </c>
      <c r="H234" s="19"/>
      <c r="I234" s="15" t="str">
        <f>IFERROR(IF(VLOOKUP(E234,'[1]緯度経度&amp;提供可能時間'!$B:$D,2,FALSE)&lt;&gt;0,VLOOKUP(E234,'[1]緯度経度&amp;提供可能時間'!$B:$D,2,FALSE),""),"")</f>
        <v>34.500467</v>
      </c>
      <c r="J234" s="15" t="str">
        <f>IFERROR(IF(VLOOKUP(E234,'[1]緯度経度&amp;提供可能時間'!$B:$D,3,FALSE)&lt;&gt;0,VLOOKUP(E234,'[1]緯度経度&amp;提供可能時間'!$B:$D,3,FALSE),""),"")</f>
        <v>132.517214</v>
      </c>
      <c r="K234" s="14" t="str">
        <f>[1]貼付シート!M236&amp;[1]貼付シート!N236&amp;" "&amp;[1]貼付シート!O236</f>
        <v>1階 正面玄関内</v>
      </c>
      <c r="L234" s="14" t="str">
        <f>IF([1]貼付シート!AI236="","",[1]貼付シート!AI236)</f>
        <v>広島市可部福祉センター</v>
      </c>
      <c r="M234" s="19"/>
      <c r="N234" s="19"/>
      <c r="O234" s="14" t="str">
        <f>IF([1]貼付シート!I236="","",[1]貼付シート!I236)</f>
        <v>㈱第一ビルサービス</v>
      </c>
      <c r="P234" s="14" t="str">
        <f>IFERROR(IF(VLOOKUP($E234,'[1]緯度経度&amp;提供可能時間'!$B:$H,4,FALSE)&lt;&gt;0,VLOOKUP($E234,'[1]緯度経度&amp;提供可能時間'!$B:$H,4,FALSE),""),"")</f>
        <v>月水木金土日</v>
      </c>
      <c r="Q234" s="16" t="str">
        <f>IFERROR(IF(VLOOKUP($E234,'[1]緯度経度&amp;提供可能時間'!$B:$H,5,FALSE)&lt;&gt;"",VLOOKUP($E234,'[1]緯度経度&amp;提供可能時間'!$B:$H,5,FALSE),""),"")</f>
        <v>9:00</v>
      </c>
      <c r="R234" s="14" t="str">
        <f>IFERROR(IF(VLOOKUP($E234,'[1]緯度経度&amp;提供可能時間'!$B:$H,6,FALSE)&lt;&gt;"",VLOOKUP($E234,'[1]緯度経度&amp;提供可能時間'!$B:$H,6,FALSE),""),"")</f>
        <v>22:00</v>
      </c>
      <c r="S234" s="17" t="str">
        <f>VLOOKUP(E234,[1]貼付シート!$G:$AE,24,FALSE)&amp;" " &amp;VLOOKUP(E234,[1]貼付シート!$G:$AE,25,FALSE)</f>
        <v>平日：9:00～22:00（火曜日、祝日の翌日、8/6、年末年始を除く。） 土曜：9:00～22:00（祝日の翌日、8/6、年末年始を除く。）　／　日曜：9:00～22:00（祝日の翌日、8/6、年末年始を除く。）　／　祝日：9:00～22:00（祝日の翌日、8/6、年末年始を除く。）</v>
      </c>
      <c r="T234" s="14"/>
      <c r="U234" s="14"/>
      <c r="V234" s="14"/>
    </row>
    <row r="235" spans="1:22" x14ac:dyDescent="0.15">
      <c r="A235" s="12" t="str">
        <f t="shared" si="12"/>
        <v>341002</v>
      </c>
      <c r="B235" s="12">
        <f t="shared" si="14"/>
        <v>234</v>
      </c>
      <c r="C235" s="12" t="str">
        <f t="shared" si="13"/>
        <v>広島県</v>
      </c>
      <c r="D235" s="12" t="str">
        <f t="shared" si="15"/>
        <v>広島市</v>
      </c>
      <c r="E235" s="13" t="str">
        <f>IF([1]貼付シート!G237="","",[1]貼付シート!G237)</f>
        <v>可部運動公園</v>
      </c>
      <c r="F235" s="14"/>
      <c r="G235" s="14" t="str">
        <f>IF([1]貼付シート!J237="","",[1]貼付シート!J237)</f>
        <v>広島市安佐北区可部町大字勝木1410</v>
      </c>
      <c r="H235" s="19"/>
      <c r="I235" s="15" t="str">
        <f>IFERROR(IF(VLOOKUP(E235,'[1]緯度経度&amp;提供可能時間'!$B:$D,2,FALSE)&lt;&gt;0,VLOOKUP(E235,'[1]緯度経度&amp;提供可能時間'!$B:$D,2,FALSE),""),"")</f>
        <v>34.539253</v>
      </c>
      <c r="J235" s="15" t="str">
        <f>IFERROR(IF(VLOOKUP(E235,'[1]緯度経度&amp;提供可能時間'!$B:$D,3,FALSE)&lt;&gt;0,VLOOKUP(E235,'[1]緯度経度&amp;提供可能時間'!$B:$D,3,FALSE),""),"")</f>
        <v>132.464822</v>
      </c>
      <c r="K235" s="14" t="str">
        <f>[1]貼付シート!M237&amp;[1]貼付シート!N237&amp;" "&amp;[1]貼付シート!O237</f>
        <v>1階 管理事務所</v>
      </c>
      <c r="L235" s="14" t="str">
        <f>IF([1]貼付シート!AI237="","",[1]貼付シート!AI237)</f>
        <v>可部運動公園</v>
      </c>
      <c r="M235" s="19"/>
      <c r="N235" s="19"/>
      <c r="O235" s="14" t="str">
        <f>IF([1]貼付シート!I237="","",[1]貼付シート!I237)</f>
        <v>(株)オオケン</v>
      </c>
      <c r="P235" s="14" t="str">
        <f>IFERROR(IF(VLOOKUP($E235,'[1]緯度経度&amp;提供可能時間'!$B:$H,4,FALSE)&lt;&gt;0,VLOOKUP($E235,'[1]緯度経度&amp;提供可能時間'!$B:$H,4,FALSE),""),"")</f>
        <v>月火水木金土日</v>
      </c>
      <c r="Q235" s="16" t="str">
        <f>IFERROR(IF(VLOOKUP($E235,'[1]緯度経度&amp;提供可能時間'!$B:$H,5,FALSE)&lt;&gt;"",VLOOKUP($E235,'[1]緯度経度&amp;提供可能時間'!$B:$H,5,FALSE),""),"")</f>
        <v>9:00</v>
      </c>
      <c r="R235" s="14" t="str">
        <f>IFERROR(IF(VLOOKUP($E235,'[1]緯度経度&amp;提供可能時間'!$B:$H,6,FALSE)&lt;&gt;"",VLOOKUP($E235,'[1]緯度経度&amp;提供可能時間'!$B:$H,6,FALSE),""),"")</f>
        <v>17:00</v>
      </c>
      <c r="S235" s="17" t="str">
        <f>VLOOKUP(E235,[1]貼付シート!$G:$AE,24,FALSE)&amp;" " &amp;VLOOKUP(E235,[1]貼付シート!$G:$AE,25,FALSE)</f>
        <v>平日：9:00～17:00 土曜：9:00～17:00　／　日曜：9:00～17:00　／　祝日：9:00～17:00</v>
      </c>
      <c r="T235" s="14"/>
      <c r="U235" s="14"/>
      <c r="V235" s="14"/>
    </row>
    <row r="236" spans="1:22" x14ac:dyDescent="0.15">
      <c r="A236" s="12" t="str">
        <f t="shared" si="12"/>
        <v>341002</v>
      </c>
      <c r="B236" s="12">
        <f t="shared" si="14"/>
        <v>235</v>
      </c>
      <c r="C236" s="12" t="str">
        <f t="shared" si="13"/>
        <v>広島県</v>
      </c>
      <c r="D236" s="12" t="str">
        <f t="shared" si="15"/>
        <v>広島市</v>
      </c>
      <c r="E236" s="13" t="str">
        <f>IF([1]貼付シート!G238="","",[1]貼付シート!G238)</f>
        <v>寺迫公園</v>
      </c>
      <c r="F236" s="14"/>
      <c r="G236" s="14" t="str">
        <f>IF([1]貼付シート!J238="","",[1]貼付シート!J238)</f>
        <v>広島市安佐北区真亀1-9-1</v>
      </c>
      <c r="H236" s="19"/>
      <c r="I236" s="15" t="str">
        <f>IFERROR(IF(VLOOKUP(E236,'[1]緯度経度&amp;提供可能時間'!$B:$D,2,FALSE)&lt;&gt;0,VLOOKUP(E236,'[1]緯度経度&amp;提供可能時間'!$B:$D,2,FALSE),""),"")</f>
        <v>34.480588</v>
      </c>
      <c r="J236" s="15" t="str">
        <f>IFERROR(IF(VLOOKUP(E236,'[1]緯度経度&amp;提供可能時間'!$B:$D,3,FALSE)&lt;&gt;0,VLOOKUP(E236,'[1]緯度経度&amp;提供可能時間'!$B:$D,3,FALSE),""),"")</f>
        <v>132.518881</v>
      </c>
      <c r="K236" s="14" t="str">
        <f>[1]貼付シート!M238&amp;[1]貼付シート!N238&amp;" "&amp;[1]貼付シート!O238</f>
        <v>1階 管理事務所</v>
      </c>
      <c r="L236" s="14" t="str">
        <f>IF([1]貼付シート!AI238="","",[1]貼付シート!AI238)</f>
        <v>寺迫公園</v>
      </c>
      <c r="M236" s="19"/>
      <c r="N236" s="19"/>
      <c r="O236" s="14" t="str">
        <f>IF([1]貼付シート!I238="","",[1]貼付シート!I238)</f>
        <v>三栄パブリックサービス(株)</v>
      </c>
      <c r="P236" s="14" t="str">
        <f>IFERROR(IF(VLOOKUP($E236,'[1]緯度経度&amp;提供可能時間'!$B:$H,4,FALSE)&lt;&gt;0,VLOOKUP($E236,'[1]緯度経度&amp;提供可能時間'!$B:$H,4,FALSE),""),"")</f>
        <v>月火水木金土日</v>
      </c>
      <c r="Q236" s="16" t="str">
        <f>IFERROR(IF(VLOOKUP($E236,'[1]緯度経度&amp;提供可能時間'!$B:$H,5,FALSE)&lt;&gt;"",VLOOKUP($E236,'[1]緯度経度&amp;提供可能時間'!$B:$H,5,FALSE),""),"")</f>
        <v>9:00</v>
      </c>
      <c r="R236" s="14" t="str">
        <f>IFERROR(IF(VLOOKUP($E236,'[1]緯度経度&amp;提供可能時間'!$B:$H,6,FALSE)&lt;&gt;"",VLOOKUP($E236,'[1]緯度経度&amp;提供可能時間'!$B:$H,6,FALSE),""),"")</f>
        <v>17:00</v>
      </c>
      <c r="S236" s="17" t="str">
        <f>VLOOKUP(E236,[1]貼付シート!$G:$AE,24,FALSE)&amp;" " &amp;VLOOKUP(E236,[1]貼付シート!$G:$AE,25,FALSE)</f>
        <v>平日：9:00～17:00 土曜：9:00～17:00　／　日曜：9:00～17:00　／　祝日：9:00～17:00</v>
      </c>
      <c r="T236" s="14"/>
      <c r="U236" s="14"/>
      <c r="V236" s="14"/>
    </row>
    <row r="237" spans="1:22" x14ac:dyDescent="0.15">
      <c r="A237" s="12" t="str">
        <f t="shared" si="12"/>
        <v>341002</v>
      </c>
      <c r="B237" s="12">
        <f t="shared" si="14"/>
        <v>236</v>
      </c>
      <c r="C237" s="12" t="str">
        <f t="shared" si="13"/>
        <v>広島県</v>
      </c>
      <c r="D237" s="12" t="str">
        <f t="shared" si="15"/>
        <v>広島市</v>
      </c>
      <c r="E237" s="13" t="str">
        <f>IF([1]貼付シート!G239="","",[1]貼付シート!G239)</f>
        <v>安芸区役所</v>
      </c>
      <c r="F237" s="14"/>
      <c r="G237" s="14" t="str">
        <f>IF([1]貼付シート!J239="","",[1]貼付シート!J239)</f>
        <v>広島市安芸区船越南3-4-36</v>
      </c>
      <c r="H237" s="19"/>
      <c r="I237" s="15" t="str">
        <f>IFERROR(IF(VLOOKUP(E237,'[1]緯度経度&amp;提供可能時間'!$B:$D,2,FALSE)&lt;&gt;0,VLOOKUP(E237,'[1]緯度経度&amp;提供可能時間'!$B:$D,2,FALSE),""),"")</f>
        <v>34.371692</v>
      </c>
      <c r="J237" s="15" t="str">
        <f>IFERROR(IF(VLOOKUP(E237,'[1]緯度経度&amp;提供可能時間'!$B:$D,3,FALSE)&lt;&gt;0,VLOOKUP(E237,'[1]緯度経度&amp;提供可能時間'!$B:$D,3,FALSE),""),"")</f>
        <v>132.525620</v>
      </c>
      <c r="K237" s="14" t="str">
        <f>[1]貼付シート!M239&amp;[1]貼付シート!N239&amp;" "&amp;[1]貼付シート!O239</f>
        <v>1階 正面玄関西側</v>
      </c>
      <c r="L237" s="14" t="str">
        <f>IF([1]貼付シート!AI239="","",[1]貼付シート!AI239)</f>
        <v>安芸区区政調整課</v>
      </c>
      <c r="M237" s="19"/>
      <c r="N237" s="19"/>
      <c r="O237" s="14" t="str">
        <f>IF([1]貼付シート!I239="","",[1]貼付シート!I239)</f>
        <v>広島市</v>
      </c>
      <c r="P237" s="14" t="str">
        <f>IFERROR(IF(VLOOKUP($E237,'[1]緯度経度&amp;提供可能時間'!$B:$H,4,FALSE)&lt;&gt;0,VLOOKUP($E237,'[1]緯度経度&amp;提供可能時間'!$B:$H,4,FALSE),""),"")</f>
        <v>月火水木金土日</v>
      </c>
      <c r="Q237" s="16">
        <f>IFERROR(IF(VLOOKUP($E237,'[1]緯度経度&amp;提供可能時間'!$B:$H,5,FALSE)&lt;&gt;"",VLOOKUP($E237,'[1]緯度経度&amp;提供可能時間'!$B:$H,5,FALSE),""),"")</f>
        <v>0</v>
      </c>
      <c r="R237" s="14" t="str">
        <f>IFERROR(IF(VLOOKUP($E237,'[1]緯度経度&amp;提供可能時間'!$B:$H,6,FALSE)&lt;&gt;"",VLOOKUP($E237,'[1]緯度経度&amp;提供可能時間'!$B:$H,6,FALSE),""),"")</f>
        <v>24:00</v>
      </c>
      <c r="S237" s="17" t="str">
        <f>VLOOKUP(E237,[1]貼付シート!$G:$AE,24,FALSE)&amp;" " &amp;VLOOKUP(E237,[1]貼付シート!$G:$AE,25,FALSE)</f>
        <v>平日：24時間 土曜：24時間　／　日曜：24時間　／　祝日：24時間</v>
      </c>
      <c r="T237" s="14"/>
      <c r="U237" s="14"/>
      <c r="V237" s="14"/>
    </row>
    <row r="238" spans="1:22" x14ac:dyDescent="0.15">
      <c r="A238" s="12" t="str">
        <f t="shared" si="12"/>
        <v>341002</v>
      </c>
      <c r="B238" s="12">
        <f t="shared" si="14"/>
        <v>237</v>
      </c>
      <c r="C238" s="12" t="str">
        <f t="shared" si="13"/>
        <v>広島県</v>
      </c>
      <c r="D238" s="12" t="str">
        <f t="shared" si="15"/>
        <v>広島市</v>
      </c>
      <c r="E238" s="13" t="str">
        <f>IF([1]貼付シート!G240="","",[1]貼付シート!G240)</f>
        <v>中野出張所</v>
      </c>
      <c r="F238" s="14"/>
      <c r="G238" s="14" t="str">
        <f>IF([1]貼付シート!J240="","",[1]貼付シート!J240)</f>
        <v>広島市安芸区中野3-20-9</v>
      </c>
      <c r="H238" s="19"/>
      <c r="I238" s="15" t="str">
        <f>IFERROR(IF(VLOOKUP(E238,'[1]緯度経度&amp;提供可能時間'!$B:$D,2,FALSE)&lt;&gt;0,VLOOKUP(E238,'[1]緯度経度&amp;提供可能時間'!$B:$D,2,FALSE),""),"")</f>
        <v>34.396622</v>
      </c>
      <c r="J238" s="15" t="str">
        <f>IFERROR(IF(VLOOKUP(E238,'[1]緯度経度&amp;提供可能時間'!$B:$D,3,FALSE)&lt;&gt;0,VLOOKUP(E238,'[1]緯度経度&amp;提供可能時間'!$B:$D,3,FALSE),""),"")</f>
        <v>132.570098</v>
      </c>
      <c r="K238" s="14" t="str">
        <f>[1]貼付シート!M240&amp;[1]貼付シート!N240&amp;" "&amp;[1]貼付シート!O240</f>
        <v>1階 正面玄関(共用部分)</v>
      </c>
      <c r="L238" s="14" t="str">
        <f>IF([1]貼付シート!AI240="","",[1]貼付シート!AI240)</f>
        <v>安芸区中野出張所・中野公民館</v>
      </c>
      <c r="M238" s="19"/>
      <c r="N238" s="19"/>
      <c r="O238" s="14" t="str">
        <f>IF([1]貼付シート!I240="","",[1]貼付シート!I240)</f>
        <v>広島市</v>
      </c>
      <c r="P238" s="14" t="str">
        <f>IFERROR(IF(VLOOKUP($E238,'[1]緯度経度&amp;提供可能時間'!$B:$H,4,FALSE)&lt;&gt;0,VLOOKUP($E238,'[1]緯度経度&amp;提供可能時間'!$B:$H,4,FALSE),""),"")</f>
        <v>月火水木金土日</v>
      </c>
      <c r="Q238" s="16" t="str">
        <f>IFERROR(IF(VLOOKUP($E238,'[1]緯度経度&amp;提供可能時間'!$B:$H,5,FALSE)&lt;&gt;"",VLOOKUP($E238,'[1]緯度経度&amp;提供可能時間'!$B:$H,5,FALSE),""),"")</f>
        <v>8:30</v>
      </c>
      <c r="R238" s="14" t="str">
        <f>IFERROR(IF(VLOOKUP($E238,'[1]緯度経度&amp;提供可能時間'!$B:$H,6,FALSE)&lt;&gt;"",VLOOKUP($E238,'[1]緯度経度&amp;提供可能時間'!$B:$H,6,FALSE),""),"")</f>
        <v>22:00</v>
      </c>
      <c r="S238" s="17" t="str">
        <f>VLOOKUP(E238,[1]貼付シート!$G:$AE,24,FALSE)&amp;" " &amp;VLOOKUP(E238,[1]貼付シート!$G:$AE,25,FALSE)</f>
        <v>平日：8:30～22:00（火曜日は17:15まで） 土曜：8:30～22:00　／　日曜：8:30～22:00　／　祝日：×</v>
      </c>
      <c r="T238" s="14"/>
      <c r="U238" s="14"/>
      <c r="V238" s="14"/>
    </row>
    <row r="239" spans="1:22" x14ac:dyDescent="0.15">
      <c r="A239" s="12" t="str">
        <f t="shared" si="12"/>
        <v>341002</v>
      </c>
      <c r="B239" s="12">
        <f t="shared" si="14"/>
        <v>238</v>
      </c>
      <c r="C239" s="12" t="str">
        <f t="shared" si="13"/>
        <v>広島県</v>
      </c>
      <c r="D239" s="12" t="str">
        <f t="shared" si="15"/>
        <v>広島市</v>
      </c>
      <c r="E239" s="13" t="str">
        <f>IF([1]貼付シート!G241="","",[1]貼付シート!G241)</f>
        <v>矢野出張所</v>
      </c>
      <c r="F239" s="14"/>
      <c r="G239" s="14" t="str">
        <f>IF([1]貼付シート!J241="","",[1]貼付シート!J241)</f>
        <v>広島市安芸区矢野東5-7-18</v>
      </c>
      <c r="H239" s="19"/>
      <c r="I239" s="15" t="str">
        <f>IFERROR(IF(VLOOKUP(E239,'[1]緯度経度&amp;提供可能時間'!$B:$D,2,FALSE)&lt;&gt;0,VLOOKUP(E239,'[1]緯度経度&amp;提供可能時間'!$B:$D,2,FALSE),""),"")</f>
        <v>34.353371</v>
      </c>
      <c r="J239" s="15" t="str">
        <f>IFERROR(IF(VLOOKUP(E239,'[1]緯度経度&amp;提供可能時間'!$B:$D,3,FALSE)&lt;&gt;0,VLOOKUP(E239,'[1]緯度経度&amp;提供可能時間'!$B:$D,3,FALSE),""),"")</f>
        <v>132.538186</v>
      </c>
      <c r="K239" s="14" t="str">
        <f>[1]貼付シート!M241&amp;[1]貼付シート!N241&amp;" "&amp;[1]貼付シート!O241</f>
        <v>1階 ロビー</v>
      </c>
      <c r="L239" s="14" t="str">
        <f>IF([1]貼付シート!AI241="","",[1]貼付シート!AI241)</f>
        <v>安芸区矢野出張所</v>
      </c>
      <c r="M239" s="19"/>
      <c r="N239" s="19"/>
      <c r="O239" s="14" t="str">
        <f>IF([1]貼付シート!I241="","",[1]貼付シート!I241)</f>
        <v>広島市</v>
      </c>
      <c r="P239" s="14" t="str">
        <f>IFERROR(IF(VLOOKUP($E239,'[1]緯度経度&amp;提供可能時間'!$B:$H,4,FALSE)&lt;&gt;0,VLOOKUP($E239,'[1]緯度経度&amp;提供可能時間'!$B:$H,4,FALSE),""),"")</f>
        <v>月火水木金</v>
      </c>
      <c r="Q239" s="16" t="str">
        <f>IFERROR(IF(VLOOKUP($E239,'[1]緯度経度&amp;提供可能時間'!$B:$H,5,FALSE)&lt;&gt;"",VLOOKUP($E239,'[1]緯度経度&amp;提供可能時間'!$B:$H,5,FALSE),""),"")</f>
        <v>8:30</v>
      </c>
      <c r="R239" s="14" t="str">
        <f>IFERROR(IF(VLOOKUP($E239,'[1]緯度経度&amp;提供可能時間'!$B:$H,6,FALSE)&lt;&gt;"",VLOOKUP($E239,'[1]緯度経度&amp;提供可能時間'!$B:$H,6,FALSE),""),"")</f>
        <v>17:15</v>
      </c>
      <c r="S239" s="17" t="str">
        <f>VLOOKUP(E239,[1]貼付シート!$G:$AE,24,FALSE)&amp;" " &amp;VLOOKUP(E239,[1]貼付シート!$G:$AE,25,FALSE)</f>
        <v>平日：8:30～17:15 土曜：×　／　日曜：×　／　祝日：×</v>
      </c>
      <c r="T239" s="14"/>
      <c r="U239" s="14"/>
      <c r="V239" s="14"/>
    </row>
    <row r="240" spans="1:22" x14ac:dyDescent="0.15">
      <c r="A240" s="12" t="str">
        <f t="shared" si="12"/>
        <v>341002</v>
      </c>
      <c r="B240" s="12">
        <f t="shared" si="14"/>
        <v>239</v>
      </c>
      <c r="C240" s="12" t="str">
        <f t="shared" si="13"/>
        <v>広島県</v>
      </c>
      <c r="D240" s="12" t="str">
        <f t="shared" si="15"/>
        <v>広島市</v>
      </c>
      <c r="E240" s="13" t="str">
        <f>IF([1]貼付シート!G242="","",[1]貼付シート!G242)</f>
        <v>阿戸出張所</v>
      </c>
      <c r="F240" s="14"/>
      <c r="G240" s="14" t="str">
        <f>IF([1]貼付シート!J242="","",[1]貼付シート!J242)</f>
        <v>広島市安芸区阿戸町6257-2</v>
      </c>
      <c r="H240" s="19"/>
      <c r="I240" s="15" t="str">
        <f>IFERROR(IF(VLOOKUP(E240,'[1]緯度経度&amp;提供可能時間'!$B:$D,2,FALSE)&lt;&gt;0,VLOOKUP(E240,'[1]緯度経度&amp;提供可能時間'!$B:$D,2,FALSE),""),"")</f>
        <v>34.380706</v>
      </c>
      <c r="J240" s="15" t="str">
        <f>IFERROR(IF(VLOOKUP(E240,'[1]緯度経度&amp;提供可能時間'!$B:$D,3,FALSE)&lt;&gt;0,VLOOKUP(E240,'[1]緯度経度&amp;提供可能時間'!$B:$D,3,FALSE),""),"")</f>
        <v>132.626551</v>
      </c>
      <c r="K240" s="14" t="str">
        <f>[1]貼付シート!M242&amp;[1]貼付シート!N242&amp;" "&amp;[1]貼付シート!O242</f>
        <v>1階 事務室カウンター前</v>
      </c>
      <c r="L240" s="14" t="str">
        <f>IF([1]貼付シート!AI242="","",[1]貼付シート!AI242)</f>
        <v>安芸区阿戸出張所</v>
      </c>
      <c r="M240" s="19"/>
      <c r="N240" s="19"/>
      <c r="O240" s="14" t="str">
        <f>IF([1]貼付シート!I242="","",[1]貼付シート!I242)</f>
        <v>広島市</v>
      </c>
      <c r="P240" s="14" t="str">
        <f>IFERROR(IF(VLOOKUP($E240,'[1]緯度経度&amp;提供可能時間'!$B:$H,4,FALSE)&lt;&gt;0,VLOOKUP($E240,'[1]緯度経度&amp;提供可能時間'!$B:$H,4,FALSE),""),"")</f>
        <v>月火水木金</v>
      </c>
      <c r="Q240" s="16" t="str">
        <f>IFERROR(IF(VLOOKUP($E240,'[1]緯度経度&amp;提供可能時間'!$B:$H,5,FALSE)&lt;&gt;"",VLOOKUP($E240,'[1]緯度経度&amp;提供可能時間'!$B:$H,5,FALSE),""),"")</f>
        <v>8:30</v>
      </c>
      <c r="R240" s="14" t="str">
        <f>IFERROR(IF(VLOOKUP($E240,'[1]緯度経度&amp;提供可能時間'!$B:$H,6,FALSE)&lt;&gt;"",VLOOKUP($E240,'[1]緯度経度&amp;提供可能時間'!$B:$H,6,FALSE),""),"")</f>
        <v>17:15</v>
      </c>
      <c r="S240" s="17" t="str">
        <f>VLOOKUP(E240,[1]貼付シート!$G:$AE,24,FALSE)&amp;" " &amp;VLOOKUP(E240,[1]貼付シート!$G:$AE,25,FALSE)</f>
        <v>平日：8:30～17:15 土曜：×　／　日曜：×　／　祝日：×</v>
      </c>
      <c r="T240" s="14"/>
      <c r="U240" s="14"/>
      <c r="V240" s="14"/>
    </row>
    <row r="241" spans="1:22" x14ac:dyDescent="0.15">
      <c r="A241" s="12" t="str">
        <f t="shared" si="12"/>
        <v>341002</v>
      </c>
      <c r="B241" s="12">
        <f t="shared" si="14"/>
        <v>240</v>
      </c>
      <c r="C241" s="12" t="str">
        <f t="shared" si="13"/>
        <v>広島県</v>
      </c>
      <c r="D241" s="12" t="str">
        <f t="shared" si="15"/>
        <v>広島市</v>
      </c>
      <c r="E241" s="13" t="str">
        <f>IF([1]貼付シート!G243="","",[1]貼付シート!G243)</f>
        <v>安芸区総合福祉センター
（安芸保健センター）</v>
      </c>
      <c r="F241" s="14"/>
      <c r="G241" s="14" t="str">
        <f>IF([1]貼付シート!J243="","",[1]貼付シート!J243)</f>
        <v>広島市安芸区船越南3-2-16</v>
      </c>
      <c r="H241" s="19"/>
      <c r="I241" s="15" t="str">
        <f>IFERROR(IF(VLOOKUP(E241,'[1]緯度経度&amp;提供可能時間'!$B:$D,2,FALSE)&lt;&gt;0,VLOOKUP(E241,'[1]緯度経度&amp;提供可能時間'!$B:$D,2,FALSE),""),"")</f>
        <v>34.372177</v>
      </c>
      <c r="J241" s="15" t="str">
        <f>IFERROR(IF(VLOOKUP(E241,'[1]緯度経度&amp;提供可能時間'!$B:$D,3,FALSE)&lt;&gt;0,VLOOKUP(E241,'[1]緯度経度&amp;提供可能時間'!$B:$D,3,FALSE),""),"")</f>
        <v>132.526621</v>
      </c>
      <c r="K241" s="14" t="str">
        <f>[1]貼付シート!M243&amp;[1]貼付シート!N243&amp;" "&amp;[1]貼付シート!O243</f>
        <v>1階 ロビー</v>
      </c>
      <c r="L241" s="14" t="str">
        <f>IF([1]貼付シート!AI243="","",[1]貼付シート!AI243)</f>
        <v>安芸区生活課</v>
      </c>
      <c r="M241" s="19"/>
      <c r="N241" s="19"/>
      <c r="O241" s="14" t="str">
        <f>IF([1]貼付シート!I243="","",[1]貼付シート!I243)</f>
        <v>広島市</v>
      </c>
      <c r="P241" s="14" t="str">
        <f>IFERROR(IF(VLOOKUP($E241,'[1]緯度経度&amp;提供可能時間'!$B:$H,4,FALSE)&lt;&gt;0,VLOOKUP($E241,'[1]緯度経度&amp;提供可能時間'!$B:$H,4,FALSE),""),"")</f>
        <v>月火水木金</v>
      </c>
      <c r="Q241" s="16" t="str">
        <f>IFERROR(IF(VLOOKUP($E241,'[1]緯度経度&amp;提供可能時間'!$B:$H,5,FALSE)&lt;&gt;"",VLOOKUP($E241,'[1]緯度経度&amp;提供可能時間'!$B:$H,5,FALSE),""),"")</f>
        <v>8:30</v>
      </c>
      <c r="R241" s="14" t="str">
        <f>IFERROR(IF(VLOOKUP($E241,'[1]緯度経度&amp;提供可能時間'!$B:$H,6,FALSE)&lt;&gt;"",VLOOKUP($E241,'[1]緯度経度&amp;提供可能時間'!$B:$H,6,FALSE),""),"")</f>
        <v>17:15</v>
      </c>
      <c r="S241" s="17" t="str">
        <f>VLOOKUP(E241,[1]貼付シート!$G:$AE,24,FALSE)&amp;" " &amp;VLOOKUP(E241,[1]貼付シート!$G:$AE,25,FALSE)</f>
        <v>平日：8:30～17:15 土曜：×　／　日曜：×　／　祝日：×</v>
      </c>
      <c r="T241" s="14"/>
      <c r="U241" s="14"/>
      <c r="V241" s="14"/>
    </row>
    <row r="242" spans="1:22" ht="47.25" x14ac:dyDescent="0.15">
      <c r="A242" s="12" t="str">
        <f t="shared" si="12"/>
        <v>341002</v>
      </c>
      <c r="B242" s="12">
        <f t="shared" si="14"/>
        <v>241</v>
      </c>
      <c r="C242" s="12" t="str">
        <f t="shared" si="13"/>
        <v>広島県</v>
      </c>
      <c r="D242" s="12" t="str">
        <f t="shared" si="15"/>
        <v>広島市</v>
      </c>
      <c r="E242" s="13" t="str">
        <f>IF([1]貼付シート!G244="","",[1]貼付シート!G244)</f>
        <v>広島市畑賀福祉センター</v>
      </c>
      <c r="F242" s="14"/>
      <c r="G242" s="14" t="str">
        <f>IF([1]貼付シート!J244="","",[1]貼付シート!J244)</f>
        <v>広島市安芸区畑賀3-30-14</v>
      </c>
      <c r="H242" s="19"/>
      <c r="I242" s="15" t="str">
        <f>IFERROR(IF(VLOOKUP(E242,'[1]緯度経度&amp;提供可能時間'!$B:$D,2,FALSE)&lt;&gt;0,VLOOKUP(E242,'[1]緯度経度&amp;提供可能時間'!$B:$D,2,FALSE),""),"")</f>
        <v>34.394156</v>
      </c>
      <c r="J242" s="15" t="str">
        <f>IFERROR(IF(VLOOKUP(E242,'[1]緯度経度&amp;提供可能時間'!$B:$D,3,FALSE)&lt;&gt;0,VLOOKUP(E242,'[1]緯度経度&amp;提供可能時間'!$B:$D,3,FALSE),""),"")</f>
        <v>132.551027</v>
      </c>
      <c r="K242" s="14" t="str">
        <f>[1]貼付シート!M244&amp;[1]貼付シート!N244&amp;" "&amp;[1]貼付シート!O244</f>
        <v>1階 事務室</v>
      </c>
      <c r="L242" s="14" t="str">
        <f>IF([1]貼付シート!AI244="","",[1]貼付シート!AI244)</f>
        <v>広島市畑賀福祉センター</v>
      </c>
      <c r="M242" s="19"/>
      <c r="N242" s="19"/>
      <c r="O242" s="14" t="str">
        <f>IF([1]貼付シート!I244="","",[1]貼付シート!I244)</f>
        <v>三栄パブリックサービス株式会社</v>
      </c>
      <c r="P242" s="14" t="str">
        <f>IFERROR(IF(VLOOKUP($E242,'[1]緯度経度&amp;提供可能時間'!$B:$H,4,FALSE)&lt;&gt;0,VLOOKUP($E242,'[1]緯度経度&amp;提供可能時間'!$B:$H,4,FALSE),""),"")</f>
        <v>月水木金土日</v>
      </c>
      <c r="Q242" s="16" t="str">
        <f>IFERROR(IF(VLOOKUP($E242,'[1]緯度経度&amp;提供可能時間'!$B:$H,5,FALSE)&lt;&gt;"",VLOOKUP($E242,'[1]緯度経度&amp;提供可能時間'!$B:$H,5,FALSE),""),"")</f>
        <v>9:00</v>
      </c>
      <c r="R242" s="14" t="str">
        <f>IFERROR(IF(VLOOKUP($E242,'[1]緯度経度&amp;提供可能時間'!$B:$H,6,FALSE)&lt;&gt;"",VLOOKUP($E242,'[1]緯度経度&amp;提供可能時間'!$B:$H,6,FALSE),""),"")</f>
        <v>22:00</v>
      </c>
      <c r="S242" s="17" t="str">
        <f>VLOOKUP(E242,[1]貼付シート!$G:$AE,24,FALSE)&amp;" " &amp;VLOOKUP(E242,[1]貼付シート!$G:$AE,25,FALSE)</f>
        <v>平日：9:00～22:00（火曜日、祝日の翌日、8/6、年末年始を除く。） 土曜：9:00～22:00（祝日の翌日、8/6、年末年始を除く。）　／　日曜：9:00～22:00（祝日の翌日、8/6、年末年始を除く。）　／　祝日：9:00～22:00（祝日の翌日、8/6、年末年始を除く。）</v>
      </c>
      <c r="T242" s="14"/>
      <c r="U242" s="14"/>
      <c r="V242" s="14"/>
    </row>
    <row r="243" spans="1:22" ht="47.25" x14ac:dyDescent="0.15">
      <c r="A243" s="12" t="str">
        <f t="shared" si="12"/>
        <v>341002</v>
      </c>
      <c r="B243" s="12">
        <f t="shared" si="14"/>
        <v>242</v>
      </c>
      <c r="C243" s="12" t="str">
        <f t="shared" si="13"/>
        <v>広島県</v>
      </c>
      <c r="D243" s="12" t="str">
        <f t="shared" si="15"/>
        <v>広島市</v>
      </c>
      <c r="E243" s="13" t="str">
        <f>IF([1]貼付シート!G245="","",[1]貼付シート!G245)</f>
        <v>広島市阿戸福祉センター</v>
      </c>
      <c r="F243" s="14"/>
      <c r="G243" s="14" t="str">
        <f>IF([1]貼付シート!J245="","",[1]貼付シート!J245)</f>
        <v>広島市安芸区阿戸町6038</v>
      </c>
      <c r="H243" s="19"/>
      <c r="I243" s="15" t="str">
        <f>IFERROR(IF(VLOOKUP(E243,'[1]緯度経度&amp;提供可能時間'!$B:$D,2,FALSE)&lt;&gt;0,VLOOKUP(E243,'[1]緯度経度&amp;提供可能時間'!$B:$D,2,FALSE),""),"")</f>
        <v>34.383878</v>
      </c>
      <c r="J243" s="15" t="str">
        <f>IFERROR(IF(VLOOKUP(E243,'[1]緯度経度&amp;提供可能時間'!$B:$D,3,FALSE)&lt;&gt;0,VLOOKUP(E243,'[1]緯度経度&amp;提供可能時間'!$B:$D,3,FALSE),""),"")</f>
        <v>132.625309</v>
      </c>
      <c r="K243" s="14" t="str">
        <f>[1]貼付シート!M245&amp;[1]貼付シート!N245&amp;" "&amp;[1]貼付シート!O245</f>
        <v>1階 ロビー</v>
      </c>
      <c r="L243" s="14" t="str">
        <f>IF([1]貼付シート!AI245="","",[1]貼付シート!AI245)</f>
        <v>広島市阿戸福祉センター</v>
      </c>
      <c r="M243" s="19"/>
      <c r="N243" s="19"/>
      <c r="O243" s="14" t="str">
        <f>IF([1]貼付シート!I245="","",[1]貼付シート!I245)</f>
        <v>広島市
社会福祉協議会</v>
      </c>
      <c r="P243" s="14" t="str">
        <f>IFERROR(IF(VLOOKUP($E243,'[1]緯度経度&amp;提供可能時間'!$B:$H,4,FALSE)&lt;&gt;0,VLOOKUP($E243,'[1]緯度経度&amp;提供可能時間'!$B:$H,4,FALSE),""),"")</f>
        <v>月水木金土日</v>
      </c>
      <c r="Q243" s="16" t="str">
        <f>IFERROR(IF(VLOOKUP($E243,'[1]緯度経度&amp;提供可能時間'!$B:$H,5,FALSE)&lt;&gt;"",VLOOKUP($E243,'[1]緯度経度&amp;提供可能時間'!$B:$H,5,FALSE),""),"")</f>
        <v>9:00</v>
      </c>
      <c r="R243" s="14" t="str">
        <f>IFERROR(IF(VLOOKUP($E243,'[1]緯度経度&amp;提供可能時間'!$B:$H,6,FALSE)&lt;&gt;"",VLOOKUP($E243,'[1]緯度経度&amp;提供可能時間'!$B:$H,6,FALSE),""),"")</f>
        <v>22:00</v>
      </c>
      <c r="S243" s="17" t="str">
        <f>VLOOKUP(E243,[1]貼付シート!$G:$AE,24,FALSE)&amp;" " &amp;VLOOKUP(E243,[1]貼付シート!$G:$AE,25,FALSE)</f>
        <v>平日：9:00～22:00（火曜日、祝日の翌日、8/6、年末年始を除く。） 土曜：9:00～22:00（祝日の翌日、8/6、年末年始を除く。）　／　日曜：9:00～22:00（祝日の翌日、8/6、年末年始を除く。）　／　祝日：9:00～22:00（祝日の翌日、8/6、年末年始を除く。）</v>
      </c>
      <c r="T243" s="14"/>
      <c r="U243" s="14"/>
      <c r="V243" s="14"/>
    </row>
    <row r="244" spans="1:22" ht="47.25" x14ac:dyDescent="0.15">
      <c r="A244" s="12" t="str">
        <f t="shared" si="12"/>
        <v>341002</v>
      </c>
      <c r="B244" s="12">
        <f t="shared" si="14"/>
        <v>243</v>
      </c>
      <c r="C244" s="12" t="str">
        <f t="shared" si="13"/>
        <v>広島県</v>
      </c>
      <c r="D244" s="12" t="str">
        <f t="shared" si="15"/>
        <v>広島市</v>
      </c>
      <c r="E244" s="13" t="str">
        <f>IF([1]貼付シート!G246="","",[1]貼付シート!G246)</f>
        <v>広島市瀬野福祉センター</v>
      </c>
      <c r="F244" s="14"/>
      <c r="G244" s="14" t="str">
        <f>IF([1]貼付シート!J246="","",[1]貼付シート!J246)</f>
        <v>広島市安芸区瀬野1-4-19</v>
      </c>
      <c r="H244" s="19"/>
      <c r="I244" s="15" t="str">
        <f>IFERROR(IF(VLOOKUP(E244,'[1]緯度経度&amp;提供可能時間'!$B:$D,2,FALSE)&lt;&gt;0,VLOOKUP(E244,'[1]緯度経度&amp;提供可能時間'!$B:$D,2,FALSE),""),"")</f>
        <v>34.421620</v>
      </c>
      <c r="J244" s="15" t="str">
        <f>IFERROR(IF(VLOOKUP(E244,'[1]緯度経度&amp;提供可能時間'!$B:$D,3,FALSE)&lt;&gt;0,VLOOKUP(E244,'[1]緯度経度&amp;提供可能時間'!$B:$D,3,FALSE),""),"")</f>
        <v>132.597615</v>
      </c>
      <c r="K244" s="14" t="str">
        <f>[1]貼付シート!M246&amp;[1]貼付シート!N246&amp;" "&amp;[1]貼付シート!O246</f>
        <v>1階 玄関事務室カウンター前</v>
      </c>
      <c r="L244" s="14" t="str">
        <f>IF([1]貼付シート!AI246="","",[1]貼付シート!AI246)</f>
        <v>広島市瀬野福祉センター</v>
      </c>
      <c r="M244" s="19"/>
      <c r="N244" s="19"/>
      <c r="O244" s="14" t="str">
        <f>IF([1]貼付シート!I246="","",[1]貼付シート!I246)</f>
        <v>テルウェル西日本(株)</v>
      </c>
      <c r="P244" s="14" t="str">
        <f>IFERROR(IF(VLOOKUP($E244,'[1]緯度経度&amp;提供可能時間'!$B:$H,4,FALSE)&lt;&gt;0,VLOOKUP($E244,'[1]緯度経度&amp;提供可能時間'!$B:$H,4,FALSE),""),"")</f>
        <v>月水木金土日</v>
      </c>
      <c r="Q244" s="16" t="str">
        <f>IFERROR(IF(VLOOKUP($E244,'[1]緯度経度&amp;提供可能時間'!$B:$H,5,FALSE)&lt;&gt;"",VLOOKUP($E244,'[1]緯度経度&amp;提供可能時間'!$B:$H,5,FALSE),""),"")</f>
        <v>9:00</v>
      </c>
      <c r="R244" s="14" t="str">
        <f>IFERROR(IF(VLOOKUP($E244,'[1]緯度経度&amp;提供可能時間'!$B:$H,6,FALSE)&lt;&gt;"",VLOOKUP($E244,'[1]緯度経度&amp;提供可能時間'!$B:$H,6,FALSE),""),"")</f>
        <v>22:00</v>
      </c>
      <c r="S244" s="17" t="str">
        <f>VLOOKUP(E244,[1]貼付シート!$G:$AE,24,FALSE)&amp;" " &amp;VLOOKUP(E244,[1]貼付シート!$G:$AE,25,FALSE)</f>
        <v>平日：9:00～22:00（火曜日、祝日の翌日、8/6、年末年始を除く。） 土曜：9:00～22:00（祝日の翌日、8/6、年末年始を除く。）　／　日曜：9:00～22:00（祝日の翌日、8/6、年末年始を除く。）　／　祝日：9:00～22:00（祝日の翌日、8/6、年末年始を除く。）</v>
      </c>
      <c r="T244" s="14"/>
      <c r="U244" s="14"/>
      <c r="V244" s="14"/>
    </row>
    <row r="245" spans="1:22" ht="31.5" x14ac:dyDescent="0.15">
      <c r="A245" s="12" t="str">
        <f t="shared" si="12"/>
        <v>341002</v>
      </c>
      <c r="B245" s="12">
        <f t="shared" si="14"/>
        <v>244</v>
      </c>
      <c r="C245" s="12" t="str">
        <f t="shared" si="13"/>
        <v>広島県</v>
      </c>
      <c r="D245" s="12" t="str">
        <f t="shared" si="15"/>
        <v>広島市</v>
      </c>
      <c r="E245" s="13" t="str">
        <f>IF([1]貼付シート!G247="","",[1]貼付シート!G247)</f>
        <v>瀬野川公園</v>
      </c>
      <c r="F245" s="14"/>
      <c r="G245" s="14" t="str">
        <f>IF([1]貼付シート!J247="","",[1]貼付シート!J247)</f>
        <v>広島市安芸区上瀬野町字小丸山550-1</v>
      </c>
      <c r="H245" s="19"/>
      <c r="I245" s="15" t="str">
        <f>IFERROR(IF(VLOOKUP(E245,'[1]緯度経度&amp;提供可能時間'!$B:$D,2,FALSE)&lt;&gt;0,VLOOKUP(E245,'[1]緯度経度&amp;提供可能時間'!$B:$D,2,FALSE),""),"")</f>
        <v>34.429095</v>
      </c>
      <c r="J245" s="15" t="str">
        <f>IFERROR(IF(VLOOKUP(E245,'[1]緯度経度&amp;提供可能時間'!$B:$D,3,FALSE)&lt;&gt;0,VLOOKUP(E245,'[1]緯度経度&amp;提供可能時間'!$B:$D,3,FALSE),""),"")</f>
        <v>132.637837</v>
      </c>
      <c r="K245" s="14" t="str">
        <f>[1]貼付シート!M247&amp;[1]貼付シート!N247&amp;" "&amp;[1]貼付シート!O247</f>
        <v>1階 管理事務所</v>
      </c>
      <c r="L245" s="14" t="str">
        <f>IF([1]貼付シート!AI247="","",[1]貼付シート!AI247)</f>
        <v>瀬野川公園管理センター</v>
      </c>
      <c r="M245" s="19"/>
      <c r="N245" s="19"/>
      <c r="O245" s="14" t="str">
        <f>IF([1]貼付シート!I247="","",[1]貼付シート!I247)</f>
        <v>(株)第一ビルサ-ビス</v>
      </c>
      <c r="P245" s="14" t="str">
        <f>IFERROR(IF(VLOOKUP($E245,'[1]緯度経度&amp;提供可能時間'!$B:$H,4,FALSE)&lt;&gt;0,VLOOKUP($E245,'[1]緯度経度&amp;提供可能時間'!$B:$H,4,FALSE),""),"")</f>
        <v>月火水木金土日</v>
      </c>
      <c r="Q245" s="16" t="str">
        <f>IFERROR(IF(VLOOKUP($E245,'[1]緯度経度&amp;提供可能時間'!$B:$H,5,FALSE)&lt;&gt;"",VLOOKUP($E245,'[1]緯度経度&amp;提供可能時間'!$B:$H,5,FALSE),""),"")</f>
        <v>8:30</v>
      </c>
      <c r="R245" s="14" t="str">
        <f>IFERROR(IF(VLOOKUP($E245,'[1]緯度経度&amp;提供可能時間'!$B:$H,6,FALSE)&lt;&gt;"",VLOOKUP($E245,'[1]緯度経度&amp;提供可能時間'!$B:$H,6,FALSE),""),"")</f>
        <v>21:00</v>
      </c>
      <c r="S245" s="17" t="str">
        <f>VLOOKUP(E245,[1]貼付シート!$G:$AE,24,FALSE)&amp;" " &amp;VLOOKUP(E245,[1]貼付シート!$G:$AE,25,FALSE)</f>
        <v>平日：8：30～21：00（年末年始を除く。） 土曜：8：30～21：00（年末年始を除く。）　／　日曜：8：30～21：00（年末年始を除く。）　／　祝日：8：30～21：00（年末年始を除く。）</v>
      </c>
      <c r="T245" s="14"/>
      <c r="U245" s="14"/>
      <c r="V245" s="14"/>
    </row>
    <row r="246" spans="1:22" x14ac:dyDescent="0.15">
      <c r="A246" s="12" t="str">
        <f t="shared" si="12"/>
        <v>341002</v>
      </c>
      <c r="B246" s="12">
        <f t="shared" si="14"/>
        <v>245</v>
      </c>
      <c r="C246" s="12" t="str">
        <f t="shared" si="13"/>
        <v>広島県</v>
      </c>
      <c r="D246" s="12" t="str">
        <f t="shared" si="15"/>
        <v>広島市</v>
      </c>
      <c r="E246" s="13" t="str">
        <f>IF([1]貼付シート!G248="","",[1]貼付シート!G248)</f>
        <v>佐伯区役所本館</v>
      </c>
      <c r="F246" s="14"/>
      <c r="G246" s="14" t="str">
        <f>IF([1]貼付シート!J248="","",[1]貼付シート!J248)</f>
        <v>広島市佐伯区海老園2-5-28</v>
      </c>
      <c r="H246" s="19"/>
      <c r="I246" s="15" t="str">
        <f>IFERROR(IF(VLOOKUP(E246,'[1]緯度経度&amp;提供可能時間'!$B:$D,2,FALSE)&lt;&gt;0,VLOOKUP(E246,'[1]緯度経度&amp;提供可能時間'!$B:$D,2,FALSE),""),"")</f>
        <v>34.364474</v>
      </c>
      <c r="J246" s="15" t="str">
        <f>IFERROR(IF(VLOOKUP(E246,'[1]緯度経度&amp;提供可能時間'!$B:$D,3,FALSE)&lt;&gt;0,VLOOKUP(E246,'[1]緯度経度&amp;提供可能時間'!$B:$D,3,FALSE),""),"")</f>
        <v>132.360838</v>
      </c>
      <c r="K246" s="14" t="str">
        <f>[1]貼付シート!M248&amp;[1]貼付シート!N248&amp;" "&amp;[1]貼付シート!O248</f>
        <v>1階 正面玄関付近</v>
      </c>
      <c r="L246" s="14" t="str">
        <f>IF([1]貼付シート!AI248="","",[1]貼付シート!AI248)</f>
        <v>佐伯区区政調整課</v>
      </c>
      <c r="M246" s="19"/>
      <c r="N246" s="19"/>
      <c r="O246" s="14" t="str">
        <f>IF([1]貼付シート!I248="","",[1]貼付シート!I248)</f>
        <v>広島市</v>
      </c>
      <c r="P246" s="14" t="str">
        <f>IFERROR(IF(VLOOKUP($E246,'[1]緯度経度&amp;提供可能時間'!$B:$H,4,FALSE)&lt;&gt;0,VLOOKUP($E246,'[1]緯度経度&amp;提供可能時間'!$B:$H,4,FALSE),""),"")</f>
        <v>月火水木金</v>
      </c>
      <c r="Q246" s="16" t="str">
        <f>IFERROR(IF(VLOOKUP($E246,'[1]緯度経度&amp;提供可能時間'!$B:$H,5,FALSE)&lt;&gt;"",VLOOKUP($E246,'[1]緯度経度&amp;提供可能時間'!$B:$H,5,FALSE),""),"")</f>
        <v>8:30</v>
      </c>
      <c r="R246" s="14" t="str">
        <f>IFERROR(IF(VLOOKUP($E246,'[1]緯度経度&amp;提供可能時間'!$B:$H,6,FALSE)&lt;&gt;"",VLOOKUP($E246,'[1]緯度経度&amp;提供可能時間'!$B:$H,6,FALSE),""),"")</f>
        <v>17:15</v>
      </c>
      <c r="S246" s="17" t="str">
        <f>VLOOKUP(E246,[1]貼付シート!$G:$AE,24,FALSE)&amp;" " &amp;VLOOKUP(E246,[1]貼付シート!$G:$AE,25,FALSE)</f>
        <v>平日：8:30～17:15 土曜：×　／　日曜：×　／　祝日：×</v>
      </c>
      <c r="T246" s="14"/>
      <c r="U246" s="14"/>
      <c r="V246" s="14"/>
    </row>
    <row r="247" spans="1:22" x14ac:dyDescent="0.15">
      <c r="A247" s="12" t="str">
        <f t="shared" si="12"/>
        <v>341002</v>
      </c>
      <c r="B247" s="12">
        <f t="shared" si="14"/>
        <v>246</v>
      </c>
      <c r="C247" s="12" t="str">
        <f t="shared" si="13"/>
        <v>広島県</v>
      </c>
      <c r="D247" s="12" t="str">
        <f t="shared" si="15"/>
        <v>広島市</v>
      </c>
      <c r="E247" s="13" t="str">
        <f>IF([1]貼付シート!G249="","",[1]貼付シート!G249)</f>
        <v>湯来出張所</v>
      </c>
      <c r="F247" s="14"/>
      <c r="G247" s="14" t="str">
        <f>IF([1]貼付シート!J249="","",[1]貼付シート!J249)</f>
        <v>広島市佐伯区湯来町大字和田166</v>
      </c>
      <c r="H247" s="19"/>
      <c r="I247" s="15" t="str">
        <f>IFERROR(IF(VLOOKUP(E247,'[1]緯度経度&amp;提供可能時間'!$B:$D,2,FALSE)&lt;&gt;0,VLOOKUP(E247,'[1]緯度経度&amp;提供可能時間'!$B:$D,2,FALSE),""),"")</f>
        <v>34.487992</v>
      </c>
      <c r="J247" s="15" t="str">
        <f>IFERROR(IF(VLOOKUP(E247,'[1]緯度経度&amp;提供可能時間'!$B:$D,3,FALSE)&lt;&gt;0,VLOOKUP(E247,'[1]緯度経度&amp;提供可能時間'!$B:$D,3,FALSE),""),"")</f>
        <v>132.273442</v>
      </c>
      <c r="K247" s="14" t="str">
        <f>[1]貼付シート!M249&amp;[1]貼付シート!N249&amp;" "&amp;[1]貼付シート!O249</f>
        <v>1階 正面玄関入口</v>
      </c>
      <c r="L247" s="14" t="str">
        <f>IF([1]貼付シート!AI249="","",[1]貼付シート!AI249)</f>
        <v>佐伯区湯来出張所</v>
      </c>
      <c r="M247" s="19"/>
      <c r="N247" s="19"/>
      <c r="O247" s="14" t="str">
        <f>IF([1]貼付シート!I249="","",[1]貼付シート!I249)</f>
        <v>広島市</v>
      </c>
      <c r="P247" s="14" t="str">
        <f>IFERROR(IF(VLOOKUP($E247,'[1]緯度経度&amp;提供可能時間'!$B:$H,4,FALSE)&lt;&gt;0,VLOOKUP($E247,'[1]緯度経度&amp;提供可能時間'!$B:$H,4,FALSE),""),"")</f>
        <v>月火水木金</v>
      </c>
      <c r="Q247" s="16" t="str">
        <f>IFERROR(IF(VLOOKUP($E247,'[1]緯度経度&amp;提供可能時間'!$B:$H,5,FALSE)&lt;&gt;"",VLOOKUP($E247,'[1]緯度経度&amp;提供可能時間'!$B:$H,5,FALSE),""),"")</f>
        <v>8:30</v>
      </c>
      <c r="R247" s="14" t="str">
        <f>IFERROR(IF(VLOOKUP($E247,'[1]緯度経度&amp;提供可能時間'!$B:$H,6,FALSE)&lt;&gt;"",VLOOKUP($E247,'[1]緯度経度&amp;提供可能時間'!$B:$H,6,FALSE),""),"")</f>
        <v>17:15</v>
      </c>
      <c r="S247" s="17" t="str">
        <f>VLOOKUP(E247,[1]貼付シート!$G:$AE,24,FALSE)&amp;" " &amp;VLOOKUP(E247,[1]貼付シート!$G:$AE,25,FALSE)</f>
        <v>平日：8:30～17:15 土曜：×　／　日曜：×　／　祝日：×</v>
      </c>
      <c r="T247" s="14"/>
      <c r="U247" s="14"/>
      <c r="V247" s="14"/>
    </row>
    <row r="248" spans="1:22" ht="47.25" x14ac:dyDescent="0.15">
      <c r="A248" s="12" t="str">
        <f t="shared" si="12"/>
        <v>341002</v>
      </c>
      <c r="B248" s="12">
        <f t="shared" si="14"/>
        <v>247</v>
      </c>
      <c r="C248" s="12" t="str">
        <f t="shared" si="13"/>
        <v>広島県</v>
      </c>
      <c r="D248" s="12" t="str">
        <f t="shared" si="15"/>
        <v>広島市</v>
      </c>
      <c r="E248" s="13" t="str">
        <f>IF([1]貼付シート!G250="","",[1]貼付シート!G250)</f>
        <v>佐伯区役所別館
（佐伯保健センター）</v>
      </c>
      <c r="F248" s="14"/>
      <c r="G248" s="14" t="str">
        <f>IF([1]貼付シート!J250="","",[1]貼付シート!J250)</f>
        <v>広島市佐伯区海老園1-4-5</v>
      </c>
      <c r="H248" s="19"/>
      <c r="I248" s="15" t="str">
        <f>IFERROR(IF(VLOOKUP(E248,'[1]緯度経度&amp;提供可能時間'!$B:$D,2,FALSE)&lt;&gt;0,VLOOKUP(E248,'[1]緯度経度&amp;提供可能時間'!$B:$D,2,FALSE),""),"")</f>
        <v>34.364343</v>
      </c>
      <c r="J248" s="15" t="str">
        <f>IFERROR(IF(VLOOKUP(E248,'[1]緯度経度&amp;提供可能時間'!$B:$D,3,FALSE)&lt;&gt;0,VLOOKUP(E248,'[1]緯度経度&amp;提供可能時間'!$B:$D,3,FALSE),""),"")</f>
        <v>132.360288</v>
      </c>
      <c r="K248" s="14" t="str">
        <f>[1]貼付シート!M250&amp;[1]貼付シート!N250&amp;" "&amp;[1]貼付シート!O250</f>
        <v>1階 風除室</v>
      </c>
      <c r="L248" s="14" t="str">
        <f>IF([1]貼付シート!AI250="","",[1]貼付シート!AI250)</f>
        <v>佐伯区生活課</v>
      </c>
      <c r="M248" s="19"/>
      <c r="N248" s="19"/>
      <c r="O248" s="14" t="str">
        <f>IF([1]貼付シート!I250="","",[1]貼付シート!I250)</f>
        <v>広島市</v>
      </c>
      <c r="P248" s="14" t="str">
        <f>IFERROR(IF(VLOOKUP($E248,'[1]緯度経度&amp;提供可能時間'!$B:$H,4,FALSE)&lt;&gt;0,VLOOKUP($E248,'[1]緯度経度&amp;提供可能時間'!$B:$H,4,FALSE),""),"")</f>
        <v>月火水木金土日</v>
      </c>
      <c r="Q248" s="16" t="str">
        <f>IFERROR(IF(VLOOKUP($E248,'[1]緯度経度&amp;提供可能時間'!$B:$H,5,FALSE)&lt;&gt;"",VLOOKUP($E248,'[1]緯度経度&amp;提供可能時間'!$B:$H,5,FALSE),""),"")</f>
        <v>8:30</v>
      </c>
      <c r="R248" s="14" t="str">
        <f>IFERROR(IF(VLOOKUP($E248,'[1]緯度経度&amp;提供可能時間'!$B:$H,6,FALSE)&lt;&gt;"",VLOOKUP($E248,'[1]緯度経度&amp;提供可能時間'!$B:$H,6,FALSE),""),"")</f>
        <v>21:00</v>
      </c>
      <c r="S248" s="17" t="str">
        <f>VLOOKUP(E248,[1]貼付シート!$G:$AE,24,FALSE)&amp;" " &amp;VLOOKUP(E248,[1]貼付シート!$G:$AE,25,FALSE)</f>
        <v>平日：8:30～21:00（8/6、12/29～1/3を除く。） 土曜：8:30～21:00（8/6、12/29～1/3を除く。）　／　日曜：8:30～21:00（第3日曜日、8/6、12/29～1/3を除く。）　／　祝日：8:30～21:00（8/6、12/29～1/3を除く。）</v>
      </c>
      <c r="T248" s="14"/>
      <c r="U248" s="14"/>
      <c r="V248" s="14"/>
    </row>
    <row r="249" spans="1:22" ht="31.5" x14ac:dyDescent="0.15">
      <c r="A249" s="12" t="str">
        <f t="shared" si="12"/>
        <v>341002</v>
      </c>
      <c r="B249" s="12">
        <f t="shared" si="14"/>
        <v>248</v>
      </c>
      <c r="C249" s="12" t="str">
        <f t="shared" si="13"/>
        <v>広島県</v>
      </c>
      <c r="D249" s="12" t="str">
        <f t="shared" si="15"/>
        <v>広島市</v>
      </c>
      <c r="E249" s="13" t="str">
        <f>IF([1]貼付シート!G251="","",[1]貼付シート!G251)</f>
        <v>佐伯運動公園</v>
      </c>
      <c r="F249" s="14"/>
      <c r="G249" s="14" t="str">
        <f>IF([1]貼付シート!J251="","",[1]貼付シート!J251)</f>
        <v>広島市佐伯区五日市町
大字保井田350-3</v>
      </c>
      <c r="H249" s="19"/>
      <c r="I249" s="15" t="str">
        <f>IFERROR(IF(VLOOKUP(E249,'[1]緯度経度&amp;提供可能時間'!$B:$D,2,FALSE)&lt;&gt;0,VLOOKUP(E249,'[1]緯度経度&amp;提供可能時間'!$B:$D,2,FALSE),""),"")</f>
        <v>34.397386</v>
      </c>
      <c r="J249" s="15" t="str">
        <f>IFERROR(IF(VLOOKUP(E249,'[1]緯度経度&amp;提供可能時間'!$B:$D,3,FALSE)&lt;&gt;0,VLOOKUP(E249,'[1]緯度経度&amp;提供可能時間'!$B:$D,3,FALSE),""),"")</f>
        <v>132.340344</v>
      </c>
      <c r="K249" s="14" t="str">
        <f>[1]貼付シート!M251&amp;[1]貼付シート!N251&amp;" "&amp;[1]貼付シート!O251</f>
        <v>管理棟 1階 ホール東側</v>
      </c>
      <c r="L249" s="14" t="str">
        <f>IF([1]貼付シート!AI251="","",[1]貼付シート!AI251)</f>
        <v>佐伯運動公園</v>
      </c>
      <c r="M249" s="19"/>
      <c r="N249" s="19"/>
      <c r="O249" s="14" t="str">
        <f>IF([1]貼付シート!I251="","",[1]貼付シート!I251)</f>
        <v>三栄パブリックサービス(株)</v>
      </c>
      <c r="P249" s="14" t="str">
        <f>IFERROR(IF(VLOOKUP($E249,'[1]緯度経度&amp;提供可能時間'!$B:$H,4,FALSE)&lt;&gt;0,VLOOKUP($E249,'[1]緯度経度&amp;提供可能時間'!$B:$H,4,FALSE),""),"")</f>
        <v>月火水木金土日</v>
      </c>
      <c r="Q249" s="16" t="str">
        <f>IFERROR(IF(VLOOKUP($E249,'[1]緯度経度&amp;提供可能時間'!$B:$H,5,FALSE)&lt;&gt;"",VLOOKUP($E249,'[1]緯度経度&amp;提供可能時間'!$B:$H,5,FALSE),""),"")</f>
        <v>9:00</v>
      </c>
      <c r="R249" s="14" t="str">
        <f>IFERROR(IF(VLOOKUP($E249,'[1]緯度経度&amp;提供可能時間'!$B:$H,6,FALSE)&lt;&gt;"",VLOOKUP($E249,'[1]緯度経度&amp;提供可能時間'!$B:$H,6,FALSE),""),"")</f>
        <v>21:00</v>
      </c>
      <c r="S249" s="17" t="str">
        <f>VLOOKUP(E249,[1]貼付シート!$G:$AE,24,FALSE)&amp;" " &amp;VLOOKUP(E249,[1]貼付シート!$G:$AE,25,FALSE)</f>
        <v>平日：9:00～21:00（12/29～1/3を除く。） 土曜：9:00～21:00（12/29～1/3を除く。）　／　日曜：9:00～21:00（12/29～1/3を除く。）　／　祝日：9:00～21:00（12/29～1/3を除く。）</v>
      </c>
      <c r="T249" s="14"/>
      <c r="U249" s="14"/>
      <c r="V249" s="14"/>
    </row>
    <row r="250" spans="1:22" ht="31.5" x14ac:dyDescent="0.15">
      <c r="A250" s="12" t="str">
        <f t="shared" si="12"/>
        <v>341002</v>
      </c>
      <c r="B250" s="12">
        <f t="shared" si="14"/>
        <v>249</v>
      </c>
      <c r="C250" s="12" t="str">
        <f t="shared" si="13"/>
        <v>広島県</v>
      </c>
      <c r="D250" s="12" t="str">
        <f t="shared" si="15"/>
        <v>広島市</v>
      </c>
      <c r="E250" s="13" t="str">
        <f>IF([1]貼付シート!G252="","",[1]貼付シート!G252)</f>
        <v>広島市総合防災センター</v>
      </c>
      <c r="F250" s="14"/>
      <c r="G250" s="14" t="str">
        <f>IF([1]貼付シート!J252="","",[1]貼付シート!J252)</f>
        <v>広島市安佐北区倉掛二丁目３３番１号</v>
      </c>
      <c r="H250" s="19"/>
      <c r="I250" s="15" t="str">
        <f>IFERROR(IF(VLOOKUP(E250,'[1]緯度経度&amp;提供可能時間'!$B:$D,2,FALSE)&lt;&gt;0,VLOOKUP(E250,'[1]緯度経度&amp;提供可能時間'!$B:$D,2,FALSE),""),"")</f>
        <v>34.470680</v>
      </c>
      <c r="J250" s="15" t="str">
        <f>IFERROR(IF(VLOOKUP(E250,'[1]緯度経度&amp;提供可能時間'!$B:$D,3,FALSE)&lt;&gt;0,VLOOKUP(E250,'[1]緯度経度&amp;提供可能時間'!$B:$D,3,FALSE),""),"")</f>
        <v>132.533205</v>
      </c>
      <c r="K250" s="14" t="str">
        <f>[1]貼付シート!M252&amp;[1]貼付シート!N252&amp;" "&amp;[1]貼付シート!O252</f>
        <v>1階 ロビー</v>
      </c>
      <c r="L250" s="14" t="str">
        <f>IF([1]貼付シート!AI252="","",[1]貼付シート!AI252)</f>
        <v>広島市総合防災センター</v>
      </c>
      <c r="M250" s="19"/>
      <c r="N250" s="19"/>
      <c r="O250" s="14" t="str">
        <f>IF([1]貼付シート!I252="","",[1]貼付シート!I252)</f>
        <v>一般財団法人広島市　都市整備公社</v>
      </c>
      <c r="P250" s="14" t="str">
        <f>IFERROR(IF(VLOOKUP($E250,'[1]緯度経度&amp;提供可能時間'!$B:$H,4,FALSE)&lt;&gt;0,VLOOKUP($E250,'[1]緯度経度&amp;提供可能時間'!$B:$H,4,FALSE),""),"")</f>
        <v>月火水木金土</v>
      </c>
      <c r="Q250" s="16" t="str">
        <f>IFERROR(IF(VLOOKUP($E250,'[1]緯度経度&amp;提供可能時間'!$B:$H,5,FALSE)&lt;&gt;"",VLOOKUP($E250,'[1]緯度経度&amp;提供可能時間'!$B:$H,5,FALSE),""),"")</f>
        <v>9:00</v>
      </c>
      <c r="R250" s="14" t="str">
        <f>IFERROR(IF(VLOOKUP($E250,'[1]緯度経度&amp;提供可能時間'!$B:$H,6,FALSE)&lt;&gt;"",VLOOKUP($E250,'[1]緯度経度&amp;提供可能時間'!$B:$H,6,FALSE),""),"")</f>
        <v>17:00</v>
      </c>
      <c r="S250" s="17" t="str">
        <f>VLOOKUP(E250,[1]貼付シート!$G:$AE,24,FALSE)&amp;" " &amp;VLOOKUP(E250,[1]貼付シート!$G:$AE,25,FALSE)</f>
        <v>平日：9:00～17:00（8/6、12/29～1/3を除く。） 土曜：9:00～17:00（8/6、12/29～1/3を除く。）　／　日曜：×　／　祝日：×</v>
      </c>
      <c r="T250" s="14"/>
      <c r="U250" s="14"/>
      <c r="V250" s="14"/>
    </row>
    <row r="251" spans="1:22" x14ac:dyDescent="0.15">
      <c r="A251" s="12" t="str">
        <f t="shared" si="12"/>
        <v>341002</v>
      </c>
      <c r="B251" s="12">
        <f t="shared" si="14"/>
        <v>250</v>
      </c>
      <c r="C251" s="12" t="str">
        <f t="shared" si="13"/>
        <v>広島県</v>
      </c>
      <c r="D251" s="12" t="str">
        <f t="shared" si="15"/>
        <v>広島市</v>
      </c>
      <c r="E251" s="13" t="str">
        <f>IF([1]貼付シート!G253="","",[1]貼付シート!G253)</f>
        <v>水道局基町庁舎</v>
      </c>
      <c r="F251" s="14"/>
      <c r="G251" s="14" t="str">
        <f>IF([1]貼付シート!J253="","",[1]貼付シート!J253)</f>
        <v>広島市中区基町9-32</v>
      </c>
      <c r="H251" s="19"/>
      <c r="I251" s="15" t="str">
        <f>IFERROR(IF(VLOOKUP(E251,'[1]緯度経度&amp;提供可能時間'!$B:$D,2,FALSE)&lt;&gt;0,VLOOKUP(E251,'[1]緯度経度&amp;提供可能時間'!$B:$D,2,FALSE),""),"")</f>
        <v>34.395503</v>
      </c>
      <c r="J251" s="15" t="str">
        <f>IFERROR(IF(VLOOKUP(E251,'[1]緯度経度&amp;提供可能時間'!$B:$D,3,FALSE)&lt;&gt;0,VLOOKUP(E251,'[1]緯度経度&amp;提供可能時間'!$B:$D,3,FALSE),""),"")</f>
        <v>132.460721</v>
      </c>
      <c r="K251" s="14" t="str">
        <f>[1]貼付シート!M253&amp;[1]貼付シート!N253&amp;" "&amp;[1]貼付シート!O253</f>
        <v>1階 ロビー</v>
      </c>
      <c r="L251" s="14" t="str">
        <f>IF([1]貼付シート!AI253="","",[1]貼付シート!AI253)</f>
        <v>水道局企画総務課</v>
      </c>
      <c r="M251" s="19"/>
      <c r="N251" s="19"/>
      <c r="O251" s="14" t="str">
        <f>IF([1]貼付シート!I253="","",[1]貼付シート!I253)</f>
        <v>広島市</v>
      </c>
      <c r="P251" s="14" t="str">
        <f>IFERROR(IF(VLOOKUP($E251,'[1]緯度経度&amp;提供可能時間'!$B:$H,4,FALSE)&lt;&gt;0,VLOOKUP($E251,'[1]緯度経度&amp;提供可能時間'!$B:$H,4,FALSE),""),"")</f>
        <v>月火水木金</v>
      </c>
      <c r="Q251" s="16" t="str">
        <f>IFERROR(IF(VLOOKUP($E251,'[1]緯度経度&amp;提供可能時間'!$B:$H,5,FALSE)&lt;&gt;"",VLOOKUP($E251,'[1]緯度経度&amp;提供可能時間'!$B:$H,5,FALSE),""),"")</f>
        <v>8:30</v>
      </c>
      <c r="R251" s="14" t="str">
        <f>IFERROR(IF(VLOOKUP($E251,'[1]緯度経度&amp;提供可能時間'!$B:$H,6,FALSE)&lt;&gt;"",VLOOKUP($E251,'[1]緯度経度&amp;提供可能時間'!$B:$H,6,FALSE),""),"")</f>
        <v>17:15</v>
      </c>
      <c r="S251" s="17" t="str">
        <f>VLOOKUP(E251,[1]貼付シート!$G:$AE,24,FALSE)&amp;" " &amp;VLOOKUP(E251,[1]貼付シート!$G:$AE,25,FALSE)</f>
        <v>平日：8:30～17:15 土曜：×　／　日曜：×　／　祝日：×</v>
      </c>
      <c r="T251" s="14"/>
      <c r="U251" s="14"/>
      <c r="V251" s="14"/>
    </row>
    <row r="252" spans="1:22" ht="63" x14ac:dyDescent="0.15">
      <c r="A252" s="12" t="str">
        <f t="shared" si="12"/>
        <v>341002</v>
      </c>
      <c r="B252" s="12">
        <f t="shared" si="14"/>
        <v>251</v>
      </c>
      <c r="C252" s="12" t="str">
        <f t="shared" si="13"/>
        <v>広島県</v>
      </c>
      <c r="D252" s="12" t="str">
        <f t="shared" si="15"/>
        <v>広島市</v>
      </c>
      <c r="E252" s="13" t="str">
        <f>IF([1]貼付シート!G254="","",[1]貼付シート!G254)</f>
        <v>三滝少年自然の家</v>
      </c>
      <c r="F252" s="14"/>
      <c r="G252" s="14" t="str">
        <f>IF([1]貼付シート!J254="","",[1]貼付シート!J254)</f>
        <v>広島市西区三滝本町1-73-20</v>
      </c>
      <c r="H252" s="19"/>
      <c r="I252" s="15" t="str">
        <f>IFERROR(IF(VLOOKUP(E252,'[1]緯度経度&amp;提供可能時間'!$B:$D,2,FALSE)&lt;&gt;0,VLOOKUP(E252,'[1]緯度経度&amp;提供可能時間'!$B:$D,2,FALSE),""),"")</f>
        <v>34.416381</v>
      </c>
      <c r="J252" s="15" t="str">
        <f>IFERROR(IF(VLOOKUP(E252,'[1]緯度経度&amp;提供可能時間'!$B:$D,3,FALSE)&lt;&gt;0,VLOOKUP(E252,'[1]緯度経度&amp;提供可能時間'!$B:$D,3,FALSE),""),"")</f>
        <v>132.436817</v>
      </c>
      <c r="K252" s="14" t="str">
        <f>[1]貼付シート!M254&amp;[1]貼付シート!N254&amp;" "&amp;[1]貼付シート!O254</f>
        <v>2階 事務室入口</v>
      </c>
      <c r="L252" s="14" t="str">
        <f>IF([1]貼付シート!AI254="","",[1]貼付シート!AI254)</f>
        <v>三滝少年自然の家・グリーンスポーツセンター</v>
      </c>
      <c r="M252" s="19"/>
      <c r="N252" s="19"/>
      <c r="O252" s="14" t="str">
        <f>IF([1]貼付シート!I254="","",[1]貼付シート!I254)</f>
        <v>（公財）広島市文化財団</v>
      </c>
      <c r="P252" s="14" t="str">
        <f>IFERROR(IF(VLOOKUP($E252,'[1]緯度経度&amp;提供可能時間'!$B:$H,4,FALSE)&lt;&gt;0,VLOOKUP($E252,'[1]緯度経度&amp;提供可能時間'!$B:$H,4,FALSE),""),"")</f>
        <v>月火水木金土日</v>
      </c>
      <c r="Q252" s="16">
        <f>IFERROR(IF(VLOOKUP($E252,'[1]緯度経度&amp;提供可能時間'!$B:$H,5,FALSE)&lt;&gt;"",VLOOKUP($E252,'[1]緯度経度&amp;提供可能時間'!$B:$H,5,FALSE),""),"")</f>
        <v>0</v>
      </c>
      <c r="R252" s="14" t="str">
        <f>IFERROR(IF(VLOOKUP($E252,'[1]緯度経度&amp;提供可能時間'!$B:$H,6,FALSE)&lt;&gt;"",VLOOKUP($E252,'[1]緯度経度&amp;提供可能時間'!$B:$H,6,FALSE),""),"")</f>
        <v>24:00</v>
      </c>
      <c r="S252" s="17" t="str">
        <f>VLOOKUP(E252,[1]貼付シート!$G:$AE,24,FALSE)&amp;" " &amp;VLOOKUP(E252,[1]貼付シート!$G:$AE,25,FALSE)</f>
        <v>平日：8:30～17:15
（月曜日、祝日の翌日を除く。） 土曜：8:30～17:15
（祝日の翌日を除く。）　／　日曜：8:30～17:15
（祝日の翌日を除く。）　／　祝日：8:30～17:15</v>
      </c>
      <c r="T252" s="14"/>
      <c r="U252" s="14"/>
      <c r="V252" s="14"/>
    </row>
    <row r="253" spans="1:22" ht="31.5" x14ac:dyDescent="0.15">
      <c r="A253" s="12" t="str">
        <f t="shared" si="12"/>
        <v>341002</v>
      </c>
      <c r="B253" s="12">
        <f t="shared" si="14"/>
        <v>252</v>
      </c>
      <c r="C253" s="12" t="str">
        <f t="shared" si="13"/>
        <v>広島県</v>
      </c>
      <c r="D253" s="12" t="str">
        <f t="shared" si="15"/>
        <v>広島市</v>
      </c>
      <c r="E253" s="13" t="str">
        <f>IF([1]貼付シート!G255="","",[1]貼付シート!G255)</f>
        <v>青少年センター</v>
      </c>
      <c r="F253" s="14"/>
      <c r="G253" s="14" t="str">
        <f>IF([1]貼付シート!J255="","",[1]貼付シート!J255)</f>
        <v>広島市中区基町5-61</v>
      </c>
      <c r="H253" s="19"/>
      <c r="I253" s="15" t="str">
        <f>IFERROR(IF(VLOOKUP(E253,'[1]緯度経度&amp;提供可能時間'!$B:$D,2,FALSE)&lt;&gt;0,VLOOKUP(E253,'[1]緯度経度&amp;提供可能時間'!$B:$D,2,FALSE),""),"")</f>
        <v>34.397492</v>
      </c>
      <c r="J253" s="15" t="str">
        <f>IFERROR(IF(VLOOKUP(E253,'[1]緯度経度&amp;提供可能時間'!$B:$D,3,FALSE)&lt;&gt;0,VLOOKUP(E253,'[1]緯度経度&amp;提供可能時間'!$B:$D,3,FALSE),""),"")</f>
        <v>132.453696</v>
      </c>
      <c r="K253" s="14" t="str">
        <f>[1]貼付シート!M255&amp;[1]貼付シート!N255&amp;" "&amp;[1]貼付シート!O255</f>
        <v>1階 正面玄関ロビー</v>
      </c>
      <c r="L253" s="14" t="str">
        <f>IF([1]貼付シート!AI255="","",[1]貼付シート!AI255)</f>
        <v>青少年センター</v>
      </c>
      <c r="M253" s="19"/>
      <c r="N253" s="19"/>
      <c r="O253" s="14" t="str">
        <f>IF([1]貼付シート!I255="","",[1]貼付シート!I255)</f>
        <v>（公財）広島市文化財団</v>
      </c>
      <c r="P253" s="14" t="str">
        <f>IFERROR(IF(VLOOKUP($E253,'[1]緯度経度&amp;提供可能時間'!$B:$H,4,FALSE)&lt;&gt;0,VLOOKUP($E253,'[1]緯度経度&amp;提供可能時間'!$B:$H,4,FALSE),""),"")</f>
        <v>月水木金土日</v>
      </c>
      <c r="Q253" s="16" t="str">
        <f>IFERROR(IF(VLOOKUP($E253,'[1]緯度経度&amp;提供可能時間'!$B:$H,5,FALSE)&lt;&gt;"",VLOOKUP($E253,'[1]緯度経度&amp;提供可能時間'!$B:$H,5,FALSE),""),"")</f>
        <v>9:00</v>
      </c>
      <c r="R253" s="14" t="str">
        <f>IFERROR(IF(VLOOKUP($E253,'[1]緯度経度&amp;提供可能時間'!$B:$H,6,FALSE)&lt;&gt;"",VLOOKUP($E253,'[1]緯度経度&amp;提供可能時間'!$B:$H,6,FALSE),""),"")</f>
        <v>21:00</v>
      </c>
      <c r="S253" s="17" t="str">
        <f>VLOOKUP(E253,[1]貼付シート!$G:$AE,24,FALSE)&amp;" " &amp;VLOOKUP(E253,[1]貼付シート!$G:$AE,25,FALSE)</f>
        <v>平日：9:00～21:00
（火曜日、祝日の翌日を除く。） 土曜：9:00～21:00　／　日曜：9:00～21:00　／　祝日：9:00～21:00</v>
      </c>
      <c r="T253" s="14"/>
      <c r="U253" s="14"/>
      <c r="V253" s="14"/>
    </row>
    <row r="254" spans="1:22" x14ac:dyDescent="0.15">
      <c r="A254" s="12" t="str">
        <f t="shared" si="12"/>
        <v>341002</v>
      </c>
      <c r="B254" s="12">
        <f t="shared" si="14"/>
        <v>253</v>
      </c>
      <c r="C254" s="12" t="str">
        <f t="shared" si="13"/>
        <v>広島県</v>
      </c>
      <c r="D254" s="12" t="str">
        <f t="shared" si="15"/>
        <v>広島市</v>
      </c>
      <c r="E254" s="13" t="str">
        <f>IF([1]貼付シート!G256="","",[1]貼付シート!G256)</f>
        <v>広島市似島歓迎交流センター</v>
      </c>
      <c r="F254" s="14"/>
      <c r="G254" s="14" t="str">
        <f>IF([1]貼付シート!J256="","",[1]貼付シート!J256)</f>
        <v>広島市南区似島町字東大谷182</v>
      </c>
      <c r="H254" s="19"/>
      <c r="I254" s="15" t="str">
        <f>IFERROR(IF(VLOOKUP(E254,'[1]緯度経度&amp;提供可能時間'!$B:$D,2,FALSE)&lt;&gt;0,VLOOKUP(E254,'[1]緯度経度&amp;提供可能時間'!$B:$D,2,FALSE),""),"")</f>
        <v/>
      </c>
      <c r="J254" s="15" t="str">
        <f>IFERROR(IF(VLOOKUP(E254,'[1]緯度経度&amp;提供可能時間'!$B:$D,3,FALSE)&lt;&gt;0,VLOOKUP(E254,'[1]緯度経度&amp;提供可能時間'!$B:$D,3,FALSE),""),"")</f>
        <v/>
      </c>
      <c r="K254" s="14" t="str">
        <f>[1]貼付シート!M256&amp;[1]貼付シート!N256&amp;" "&amp;[1]貼付シート!O256</f>
        <v>1階 体育棟玄関横</v>
      </c>
      <c r="L254" s="14" t="str">
        <f>IF([1]貼付シート!AI256="","",[1]貼付シート!AI256)</f>
        <v>広島市似島歓迎交流センター</v>
      </c>
      <c r="M254" s="19"/>
      <c r="N254" s="19"/>
      <c r="O254" s="14" t="str">
        <f>IF([1]貼付シート!I256="","",[1]貼付シート!I256)</f>
        <v>広島市</v>
      </c>
      <c r="P254" s="14" t="str">
        <f>IFERROR(IF(VLOOKUP($E254,'[1]緯度経度&amp;提供可能時間'!$B:$H,4,FALSE)&lt;&gt;0,VLOOKUP($E254,'[1]緯度経度&amp;提供可能時間'!$B:$H,4,FALSE),""),"")</f>
        <v/>
      </c>
      <c r="Q254" s="16" t="str">
        <f>IFERROR(IF(VLOOKUP($E254,'[1]緯度経度&amp;提供可能時間'!$B:$H,5,FALSE)&lt;&gt;"",VLOOKUP($E254,'[1]緯度経度&amp;提供可能時間'!$B:$H,5,FALSE),""),"")</f>
        <v/>
      </c>
      <c r="R254" s="14" t="str">
        <f>IFERROR(IF(VLOOKUP($E254,'[1]緯度経度&amp;提供可能時間'!$B:$H,6,FALSE)&lt;&gt;"",VLOOKUP($E254,'[1]緯度経度&amp;提供可能時間'!$B:$H,6,FALSE),""),"")</f>
        <v/>
      </c>
      <c r="S254" s="17" t="str">
        <f>VLOOKUP(E254,[1]貼付シート!$G:$AE,24,FALSE)&amp;" " &amp;VLOOKUP(E254,[1]貼付シート!$G:$AE,25,FALSE)</f>
        <v>平日：24時間 土曜：24時間　／　日曜：24時間　／　祝日：24時間</v>
      </c>
      <c r="T254" s="14"/>
      <c r="U254" s="14"/>
      <c r="V254" s="14"/>
    </row>
    <row r="255" spans="1:22" x14ac:dyDescent="0.15">
      <c r="A255" s="12" t="str">
        <f t="shared" si="12"/>
        <v>341002</v>
      </c>
      <c r="B255" s="12">
        <f t="shared" si="14"/>
        <v>254</v>
      </c>
      <c r="C255" s="12" t="str">
        <f t="shared" si="13"/>
        <v>広島県</v>
      </c>
      <c r="D255" s="12" t="str">
        <f t="shared" si="15"/>
        <v>広島市</v>
      </c>
      <c r="E255" s="13" t="str">
        <f>IF([1]貼付シート!G257="","",[1]貼付シート!G257)</f>
        <v>舟入児童館</v>
      </c>
      <c r="F255" s="14"/>
      <c r="G255" s="14" t="str">
        <f>IF([1]貼付シート!J257="","",[1]貼付シート!J257)</f>
        <v>広島市中区舟入幸町14-16</v>
      </c>
      <c r="H255" s="19"/>
      <c r="I255" s="15" t="str">
        <f>IFERROR(IF(VLOOKUP(E255,'[1]緯度経度&amp;提供可能時間'!$B:$D,2,FALSE)&lt;&gt;0,VLOOKUP(E255,'[1]緯度経度&amp;提供可能時間'!$B:$D,2,FALSE),""),"")</f>
        <v>34.385079</v>
      </c>
      <c r="J255" s="15" t="str">
        <f>IFERROR(IF(VLOOKUP(E255,'[1]緯度経度&amp;提供可能時間'!$B:$D,3,FALSE)&lt;&gt;0,VLOOKUP(E255,'[1]緯度経度&amp;提供可能時間'!$B:$D,3,FALSE),""),"")</f>
        <v>132.439191</v>
      </c>
      <c r="K255" s="14" t="str">
        <f>[1]貼付シート!M257&amp;[1]貼付シート!N257&amp;" "&amp;[1]貼付シート!O257</f>
        <v>1階 正面玄関付近</v>
      </c>
      <c r="L255" s="14" t="str">
        <f>IF([1]貼付シート!AI257="","",[1]貼付シート!AI257)</f>
        <v>舟入児童館</v>
      </c>
      <c r="M255" s="19"/>
      <c r="N255" s="19"/>
      <c r="O255" s="14" t="str">
        <f>IF([1]貼付シート!I257="","",[1]貼付シート!I257)</f>
        <v>広島市</v>
      </c>
      <c r="P255" s="14" t="str">
        <f>IFERROR(IF(VLOOKUP($E255,'[1]緯度経度&amp;提供可能時間'!$B:$H,4,FALSE)&lt;&gt;0,VLOOKUP($E255,'[1]緯度経度&amp;提供可能時間'!$B:$H,4,FALSE),""),"")</f>
        <v>月火水木金土日</v>
      </c>
      <c r="Q255" s="16" t="str">
        <f>IFERROR(IF(VLOOKUP($E255,'[1]緯度経度&amp;提供可能時間'!$B:$H,5,FALSE)&lt;&gt;"",VLOOKUP($E255,'[1]緯度経度&amp;提供可能時間'!$B:$H,5,FALSE),""),"")</f>
        <v>13:00</v>
      </c>
      <c r="R255" s="14" t="str">
        <f>IFERROR(IF(VLOOKUP($E255,'[1]緯度経度&amp;提供可能時間'!$B:$H,6,FALSE)&lt;&gt;"",VLOOKUP($E255,'[1]緯度経度&amp;提供可能時間'!$B:$H,6,FALSE),""),"")</f>
        <v>18:30</v>
      </c>
      <c r="S255" s="17" t="str">
        <f>VLOOKUP(E255,[1]貼付シート!$G:$AE,24,FALSE)&amp;" " &amp;VLOOKUP(E255,[1]貼付シート!$G:$AE,25,FALSE)</f>
        <v>平日：13:00～18:30 土曜：8:30～17:00　／　日曜：×　／　祝日：×</v>
      </c>
      <c r="T255" s="14"/>
      <c r="U255" s="14"/>
      <c r="V255" s="14"/>
    </row>
    <row r="256" spans="1:22" x14ac:dyDescent="0.15">
      <c r="A256" s="12" t="str">
        <f t="shared" si="12"/>
        <v>341002</v>
      </c>
      <c r="B256" s="12">
        <f t="shared" si="14"/>
        <v>255</v>
      </c>
      <c r="C256" s="12" t="str">
        <f t="shared" si="13"/>
        <v>広島県</v>
      </c>
      <c r="D256" s="12" t="str">
        <f t="shared" si="15"/>
        <v>広島市</v>
      </c>
      <c r="E256" s="13" t="str">
        <f>IF([1]貼付シート!G258="","",[1]貼付シート!G258)</f>
        <v>安西中学校</v>
      </c>
      <c r="F256" s="14"/>
      <c r="G256" s="14" t="str">
        <f>IF([1]貼付シート!J258="","",[1]貼付シート!J258)</f>
        <v>広島市安佐南区高取南3-27-1</v>
      </c>
      <c r="H256" s="19"/>
      <c r="I256" s="15" t="str">
        <f>IFERROR(IF(VLOOKUP(E256,'[1]緯度経度&amp;提供可能時間'!$B:$D,2,FALSE)&lt;&gt;0,VLOOKUP(E256,'[1]緯度経度&amp;提供可能時間'!$B:$D,2,FALSE),""),"")</f>
        <v>34.465085</v>
      </c>
      <c r="J256" s="15" t="str">
        <f>IFERROR(IF(VLOOKUP(E256,'[1]緯度経度&amp;提供可能時間'!$B:$D,3,FALSE)&lt;&gt;0,VLOOKUP(E256,'[1]緯度経度&amp;提供可能時間'!$B:$D,3,FALSE),""),"")</f>
        <v>132.431554</v>
      </c>
      <c r="K256" s="14" t="str">
        <f>[1]貼付シート!M258&amp;[1]貼付シート!N258&amp;" "&amp;[1]貼付シート!O258</f>
        <v>1階 正面玄関</v>
      </c>
      <c r="L256" s="14" t="str">
        <f>IF([1]貼付シート!AI258="","",[1]貼付シート!AI258)</f>
        <v>教育委員会健康教育課</v>
      </c>
      <c r="M256" s="19"/>
      <c r="N256" s="19"/>
      <c r="O256" s="14" t="str">
        <f>IF([1]貼付シート!I258="","",[1]貼付シート!I258)</f>
        <v>広島市</v>
      </c>
      <c r="P256" s="14" t="str">
        <f>IFERROR(IF(VLOOKUP($E256,'[1]緯度経度&amp;提供可能時間'!$B:$H,4,FALSE)&lt;&gt;0,VLOOKUP($E256,'[1]緯度経度&amp;提供可能時間'!$B:$H,4,FALSE),""),"")</f>
        <v>月火水木金</v>
      </c>
      <c r="Q256" s="16" t="str">
        <f>IFERROR(IF(VLOOKUP($E256,'[1]緯度経度&amp;提供可能時間'!$B:$H,5,FALSE)&lt;&gt;"",VLOOKUP($E256,'[1]緯度経度&amp;提供可能時間'!$B:$H,5,FALSE),""),"")</f>
        <v>8:30</v>
      </c>
      <c r="R256" s="14" t="str">
        <f>IFERROR(IF(VLOOKUP($E256,'[1]緯度経度&amp;提供可能時間'!$B:$H,6,FALSE)&lt;&gt;"",VLOOKUP($E256,'[1]緯度経度&amp;提供可能時間'!$B:$H,6,FALSE),""),"")</f>
        <v>16:50</v>
      </c>
      <c r="S256" s="17" t="str">
        <f>VLOOKUP(E256,[1]貼付シート!$G:$AE,24,FALSE)&amp;" " &amp;VLOOKUP(E256,[1]貼付シート!$G:$AE,25,FALSE)</f>
        <v>平日：8:30～16:50 土曜：×　／　日曜：×　／　祝日：×</v>
      </c>
      <c r="T256" s="14"/>
      <c r="U256" s="14"/>
      <c r="V256" s="14"/>
    </row>
    <row r="257" spans="1:22" x14ac:dyDescent="0.15">
      <c r="A257" s="12" t="str">
        <f t="shared" si="12"/>
        <v>341002</v>
      </c>
      <c r="B257" s="12">
        <f t="shared" si="14"/>
        <v>256</v>
      </c>
      <c r="C257" s="12" t="str">
        <f t="shared" si="13"/>
        <v>広島県</v>
      </c>
      <c r="D257" s="12" t="str">
        <f t="shared" si="15"/>
        <v>広島市</v>
      </c>
      <c r="E257" s="13" t="str">
        <f>IF([1]貼付シート!G259="","",[1]貼付シート!G259)</f>
        <v>戸山中学校</v>
      </c>
      <c r="F257" s="14"/>
      <c r="G257" s="14" t="str">
        <f>IF([1]貼付シート!J259="","",[1]貼付シート!J259)</f>
        <v>広島市安佐南区沼田町大字阿戸3725</v>
      </c>
      <c r="H257" s="19"/>
      <c r="I257" s="15" t="str">
        <f>IFERROR(IF(VLOOKUP(E257,'[1]緯度経度&amp;提供可能時間'!$B:$D,2,FALSE)&lt;&gt;0,VLOOKUP(E257,'[1]緯度経度&amp;提供可能時間'!$B:$D,2,FALSE),""),"")</f>
        <v>34.483329</v>
      </c>
      <c r="J257" s="15" t="str">
        <f>IFERROR(IF(VLOOKUP(E257,'[1]緯度経度&amp;提供可能時間'!$B:$D,3,FALSE)&lt;&gt;0,VLOOKUP(E257,'[1]緯度経度&amp;提供可能時間'!$B:$D,3,FALSE),""),"")</f>
        <v>132.354066</v>
      </c>
      <c r="K257" s="14" t="str">
        <f>[1]貼付シート!M259&amp;[1]貼付シート!N259&amp;" "&amp;[1]貼付シート!O259</f>
        <v>1階 保健室入口</v>
      </c>
      <c r="L257" s="14" t="str">
        <f>IF([1]貼付シート!AI259="","",[1]貼付シート!AI259)</f>
        <v>教育委員会健康教育課</v>
      </c>
      <c r="M257" s="19"/>
      <c r="N257" s="19"/>
      <c r="O257" s="14" t="str">
        <f>IF([1]貼付シート!I259="","",[1]貼付シート!I259)</f>
        <v>広島市</v>
      </c>
      <c r="P257" s="14" t="str">
        <f>IFERROR(IF(VLOOKUP($E257,'[1]緯度経度&amp;提供可能時間'!$B:$H,4,FALSE)&lt;&gt;0,VLOOKUP($E257,'[1]緯度経度&amp;提供可能時間'!$B:$H,4,FALSE),""),"")</f>
        <v>月火水木金</v>
      </c>
      <c r="Q257" s="16" t="str">
        <f>IFERROR(IF(VLOOKUP($E257,'[1]緯度経度&amp;提供可能時間'!$B:$H,5,FALSE)&lt;&gt;"",VLOOKUP($E257,'[1]緯度経度&amp;提供可能時間'!$B:$H,5,FALSE),""),"")</f>
        <v>8:30</v>
      </c>
      <c r="R257" s="14" t="str">
        <f>IFERROR(IF(VLOOKUP($E257,'[1]緯度経度&amp;提供可能時間'!$B:$H,6,FALSE)&lt;&gt;"",VLOOKUP($E257,'[1]緯度経度&amp;提供可能時間'!$B:$H,6,FALSE),""),"")</f>
        <v>16:50</v>
      </c>
      <c r="S257" s="17" t="str">
        <f>VLOOKUP(E257,[1]貼付シート!$G:$AE,24,FALSE)&amp;" " &amp;VLOOKUP(E257,[1]貼付シート!$G:$AE,25,FALSE)</f>
        <v>平日：8:30～16:50 土曜：×　／　日曜：×　／　祝日：×</v>
      </c>
      <c r="T257" s="14"/>
      <c r="U257" s="14"/>
      <c r="V257" s="14"/>
    </row>
    <row r="258" spans="1:22" x14ac:dyDescent="0.15">
      <c r="A258" s="12" t="str">
        <f t="shared" si="12"/>
        <v>341002</v>
      </c>
      <c r="B258" s="12">
        <f t="shared" si="14"/>
        <v>257</v>
      </c>
      <c r="C258" s="12" t="str">
        <f t="shared" si="13"/>
        <v>広島県</v>
      </c>
      <c r="D258" s="12" t="str">
        <f t="shared" si="15"/>
        <v>広島市</v>
      </c>
      <c r="E258" s="13" t="str">
        <f>IF([1]貼付シート!G260="","",[1]貼付シート!G260)</f>
        <v>沼田高等学校</v>
      </c>
      <c r="F258" s="14"/>
      <c r="G258" s="14" t="str">
        <f>IF([1]貼付シート!J260="","",[1]貼付シート!J260)</f>
        <v>広島市安佐南区伴東6-1-1</v>
      </c>
      <c r="H258" s="19"/>
      <c r="I258" s="15" t="str">
        <f>IFERROR(IF(VLOOKUP(E258,'[1]緯度経度&amp;提供可能時間'!$B:$D,2,FALSE)&lt;&gt;0,VLOOKUP(E258,'[1]緯度経度&amp;提供可能時間'!$B:$D,2,FALSE),""),"")</f>
        <v>34.461710</v>
      </c>
      <c r="J258" s="15" t="str">
        <f>IFERROR(IF(VLOOKUP(E258,'[1]緯度経度&amp;提供可能時間'!$B:$D,3,FALSE)&lt;&gt;0,VLOOKUP(E258,'[1]緯度経度&amp;提供可能時間'!$B:$D,3,FALSE),""),"")</f>
        <v>132.424462</v>
      </c>
      <c r="K258" s="14" t="str">
        <f>[1]貼付シート!M260&amp;[1]貼付シート!N260&amp;" "&amp;[1]貼付シート!O260</f>
        <v>1階 Ａ棟１階図書館前ピロティ</v>
      </c>
      <c r="L258" s="14" t="str">
        <f>IF([1]貼付シート!AI260="","",[1]貼付シート!AI260)</f>
        <v>教育委員会健康教育課</v>
      </c>
      <c r="M258" s="19"/>
      <c r="N258" s="19"/>
      <c r="O258" s="14" t="str">
        <f>IF([1]貼付シート!I260="","",[1]貼付シート!I260)</f>
        <v>広島市</v>
      </c>
      <c r="P258" s="14" t="str">
        <f>IFERROR(IF(VLOOKUP($E258,'[1]緯度経度&amp;提供可能時間'!$B:$H,4,FALSE)&lt;&gt;0,VLOOKUP($E258,'[1]緯度経度&amp;提供可能時間'!$B:$H,4,FALSE),""),"")</f>
        <v>月火水木金</v>
      </c>
      <c r="Q258" s="16" t="str">
        <f>IFERROR(IF(VLOOKUP($E258,'[1]緯度経度&amp;提供可能時間'!$B:$H,5,FALSE)&lt;&gt;"",VLOOKUP($E258,'[1]緯度経度&amp;提供可能時間'!$B:$H,5,FALSE),""),"")</f>
        <v>8:30</v>
      </c>
      <c r="R258" s="14" t="str">
        <f>IFERROR(IF(VLOOKUP($E258,'[1]緯度経度&amp;提供可能時間'!$B:$H,6,FALSE)&lt;&gt;"",VLOOKUP($E258,'[1]緯度経度&amp;提供可能時間'!$B:$H,6,FALSE),""),"")</f>
        <v>16:50</v>
      </c>
      <c r="S258" s="17" t="str">
        <f>VLOOKUP(E258,[1]貼付シート!$G:$AE,24,FALSE)&amp;" " &amp;VLOOKUP(E258,[1]貼付シート!$G:$AE,25,FALSE)</f>
        <v>平日：8:30～16:50 土曜：×　／　日曜：×　／　祝日：×</v>
      </c>
      <c r="T258" s="14"/>
      <c r="U258" s="14"/>
      <c r="V258" s="14"/>
    </row>
    <row r="259" spans="1:22" x14ac:dyDescent="0.15">
      <c r="A259" s="12" t="str">
        <f t="shared" ref="A259:A322" si="16">IF(E259="","","341002")</f>
        <v>341002</v>
      </c>
      <c r="B259" s="12">
        <f t="shared" si="14"/>
        <v>258</v>
      </c>
      <c r="C259" s="12" t="str">
        <f t="shared" ref="C259:C322" si="17">IF(E259="","","広島県")</f>
        <v>広島県</v>
      </c>
      <c r="D259" s="12" t="str">
        <f t="shared" si="15"/>
        <v>広島市</v>
      </c>
      <c r="E259" s="13" t="str">
        <f>IF([1]貼付シート!G261="","",[1]貼付シート!G261)</f>
        <v>広島商業高等学校</v>
      </c>
      <c r="F259" s="14"/>
      <c r="G259" s="14" t="str">
        <f>IF([1]貼付シート!J261="","",[1]貼付シート!J261)</f>
        <v>広島市東区牛田新町1-1-1</v>
      </c>
      <c r="H259" s="19"/>
      <c r="I259" s="15" t="str">
        <f>IFERROR(IF(VLOOKUP(E259,'[1]緯度経度&amp;提供可能時間'!$B:$D,2,FALSE)&lt;&gt;0,VLOOKUP(E259,'[1]緯度経度&amp;提供可能時間'!$B:$D,2,FALSE),""),"")</f>
        <v>34.422501</v>
      </c>
      <c r="J259" s="15" t="str">
        <f>IFERROR(IF(VLOOKUP(E259,'[1]緯度経度&amp;提供可能時間'!$B:$D,3,FALSE)&lt;&gt;0,VLOOKUP(E259,'[1]緯度経度&amp;提供可能時間'!$B:$D,3,FALSE),""),"")</f>
        <v>132.470133</v>
      </c>
      <c r="K259" s="14" t="str">
        <f>[1]貼付シート!M261&amp;[1]貼付シート!N261&amp;" "&amp;[1]貼付シート!O261</f>
        <v>1階 正面玄関事務室前</v>
      </c>
      <c r="L259" s="14" t="str">
        <f>IF([1]貼付シート!AI261="","",[1]貼付シート!AI261)</f>
        <v>教育委員会健康教育課</v>
      </c>
      <c r="M259" s="19"/>
      <c r="N259" s="19"/>
      <c r="O259" s="14" t="str">
        <f>IF([1]貼付シート!I261="","",[1]貼付シート!I261)</f>
        <v>広島市</v>
      </c>
      <c r="P259" s="14" t="str">
        <f>IFERROR(IF(VLOOKUP($E259,'[1]緯度経度&amp;提供可能時間'!$B:$H,4,FALSE)&lt;&gt;0,VLOOKUP($E259,'[1]緯度経度&amp;提供可能時間'!$B:$H,4,FALSE),""),"")</f>
        <v>月火水木金</v>
      </c>
      <c r="Q259" s="16" t="str">
        <f>IFERROR(IF(VLOOKUP($E259,'[1]緯度経度&amp;提供可能時間'!$B:$H,5,FALSE)&lt;&gt;"",VLOOKUP($E259,'[1]緯度経度&amp;提供可能時間'!$B:$H,5,FALSE),""),"")</f>
        <v>8:30</v>
      </c>
      <c r="R259" s="14" t="str">
        <f>IFERROR(IF(VLOOKUP($E259,'[1]緯度経度&amp;提供可能時間'!$B:$H,6,FALSE)&lt;&gt;"",VLOOKUP($E259,'[1]緯度経度&amp;提供可能時間'!$B:$H,6,FALSE),""),"")</f>
        <v>16:50</v>
      </c>
      <c r="S259" s="17" t="str">
        <f>VLOOKUP(E259,[1]貼付シート!$G:$AE,24,FALSE)&amp;" " &amp;VLOOKUP(E259,[1]貼付シート!$G:$AE,25,FALSE)</f>
        <v>平日：8:30～16:50 土曜：×　／　日曜：×　／　祝日：×</v>
      </c>
      <c r="T259" s="14"/>
      <c r="U259" s="14"/>
      <c r="V259" s="14"/>
    </row>
    <row r="260" spans="1:22" x14ac:dyDescent="0.15">
      <c r="A260" s="12" t="str">
        <f t="shared" si="16"/>
        <v>341002</v>
      </c>
      <c r="B260" s="12">
        <f t="shared" ref="B260:B323" si="18">IF(E260="","",B259+1)</f>
        <v>259</v>
      </c>
      <c r="C260" s="12" t="str">
        <f t="shared" si="17"/>
        <v>広島県</v>
      </c>
      <c r="D260" s="12" t="str">
        <f t="shared" ref="D260:D323" si="19">IF(E260="","","広島市")</f>
        <v>広島市</v>
      </c>
      <c r="E260" s="13" t="str">
        <f>IF([1]貼付シート!G262="","",[1]貼付シート!G262)</f>
        <v>美鈴が丘高等学校</v>
      </c>
      <c r="F260" s="14"/>
      <c r="G260" s="14" t="str">
        <f>IF([1]貼付シート!J262="","",[1]貼付シート!J262)</f>
        <v>広島市佐伯区美鈴が丘緑2-13-1</v>
      </c>
      <c r="H260" s="19"/>
      <c r="I260" s="15" t="str">
        <f>IFERROR(IF(VLOOKUP(E260,'[1]緯度経度&amp;提供可能時間'!$B:$D,2,FALSE)&lt;&gt;0,VLOOKUP(E260,'[1]緯度経度&amp;提供可能時間'!$B:$D,2,FALSE),""),"")</f>
        <v>34.393043</v>
      </c>
      <c r="J260" s="15" t="str">
        <f>IFERROR(IF(VLOOKUP(E260,'[1]緯度経度&amp;提供可能時間'!$B:$D,3,FALSE)&lt;&gt;0,VLOOKUP(E260,'[1]緯度経度&amp;提供可能時間'!$B:$D,3,FALSE),""),"")</f>
        <v>132.377503</v>
      </c>
      <c r="K260" s="14" t="str">
        <f>[1]貼付シート!M262&amp;[1]貼付シート!N262&amp;" "&amp;[1]貼付シート!O262</f>
        <v>1階 正面玄関</v>
      </c>
      <c r="L260" s="14" t="str">
        <f>IF([1]貼付シート!AI262="","",[1]貼付シート!AI262)</f>
        <v>教育委員会健康教育課</v>
      </c>
      <c r="M260" s="19"/>
      <c r="N260" s="19"/>
      <c r="O260" s="14" t="str">
        <f>IF([1]貼付シート!I262="","",[1]貼付シート!I262)</f>
        <v>広島市</v>
      </c>
      <c r="P260" s="14" t="str">
        <f>IFERROR(IF(VLOOKUP($E260,'[1]緯度経度&amp;提供可能時間'!$B:$H,4,FALSE)&lt;&gt;0,VLOOKUP($E260,'[1]緯度経度&amp;提供可能時間'!$B:$H,4,FALSE),""),"")</f>
        <v>月火水木金</v>
      </c>
      <c r="Q260" s="16" t="str">
        <f>IFERROR(IF(VLOOKUP($E260,'[1]緯度経度&amp;提供可能時間'!$B:$H,5,FALSE)&lt;&gt;"",VLOOKUP($E260,'[1]緯度経度&amp;提供可能時間'!$B:$H,5,FALSE),""),"")</f>
        <v>8:30</v>
      </c>
      <c r="R260" s="14" t="str">
        <f>IFERROR(IF(VLOOKUP($E260,'[1]緯度経度&amp;提供可能時間'!$B:$H,6,FALSE)&lt;&gt;"",VLOOKUP($E260,'[1]緯度経度&amp;提供可能時間'!$B:$H,6,FALSE),""),"")</f>
        <v>16:50</v>
      </c>
      <c r="S260" s="17" t="str">
        <f>VLOOKUP(E260,[1]貼付シート!$G:$AE,24,FALSE)&amp;" " &amp;VLOOKUP(E260,[1]貼付シート!$G:$AE,25,FALSE)</f>
        <v>平日：8:30～16:50 土曜：×　／　日曜：×　／　祝日：×</v>
      </c>
      <c r="T260" s="14"/>
      <c r="U260" s="14"/>
      <c r="V260" s="14"/>
    </row>
    <row r="261" spans="1:22" x14ac:dyDescent="0.15">
      <c r="A261" s="12" t="str">
        <f t="shared" si="16"/>
        <v>341002</v>
      </c>
      <c r="B261" s="12">
        <f t="shared" si="18"/>
        <v>260</v>
      </c>
      <c r="C261" s="12" t="str">
        <f t="shared" si="17"/>
        <v>広島県</v>
      </c>
      <c r="D261" s="12" t="str">
        <f t="shared" si="19"/>
        <v>広島市</v>
      </c>
      <c r="E261" s="13" t="str">
        <f>IF([1]貼付シート!G263="","",[1]貼付シート!G263)</f>
        <v>安佐南中学校</v>
      </c>
      <c r="F261" s="14"/>
      <c r="G261" s="14" t="str">
        <f>IF([1]貼付シート!J263="","",[1]貼付シート!J263)</f>
        <v>広島市安佐南区大町西2-35-1</v>
      </c>
      <c r="H261" s="19"/>
      <c r="I261" s="15" t="str">
        <f>IFERROR(IF(VLOOKUP(E261,'[1]緯度経度&amp;提供可能時間'!$B:$D,2,FALSE)&lt;&gt;0,VLOOKUP(E261,'[1]緯度経度&amp;提供可能時間'!$B:$D,2,FALSE),""),"")</f>
        <v>34.458192</v>
      </c>
      <c r="J261" s="15" t="str">
        <f>IFERROR(IF(VLOOKUP(E261,'[1]緯度経度&amp;提供可能時間'!$B:$D,3,FALSE)&lt;&gt;0,VLOOKUP(E261,'[1]緯度経度&amp;提供可能時間'!$B:$D,3,FALSE),""),"")</f>
        <v>132.459656</v>
      </c>
      <c r="K261" s="14" t="str">
        <f>[1]貼付シート!M263&amp;[1]貼付シート!N263&amp;" "&amp;[1]貼付シート!O263</f>
        <v>1階 正面玄関</v>
      </c>
      <c r="L261" s="14" t="str">
        <f>IF([1]貼付シート!AI263="","",[1]貼付シート!AI263)</f>
        <v>教育委員会健康教育課</v>
      </c>
      <c r="M261" s="19"/>
      <c r="N261" s="19"/>
      <c r="O261" s="14" t="str">
        <f>IF([1]貼付シート!I263="","",[1]貼付シート!I263)</f>
        <v>広島市</v>
      </c>
      <c r="P261" s="14" t="str">
        <f>IFERROR(IF(VLOOKUP($E261,'[1]緯度経度&amp;提供可能時間'!$B:$H,4,FALSE)&lt;&gt;0,VLOOKUP($E261,'[1]緯度経度&amp;提供可能時間'!$B:$H,4,FALSE),""),"")</f>
        <v>月火水木金</v>
      </c>
      <c r="Q261" s="16" t="str">
        <f>IFERROR(IF(VLOOKUP($E261,'[1]緯度経度&amp;提供可能時間'!$B:$H,5,FALSE)&lt;&gt;"",VLOOKUP($E261,'[1]緯度経度&amp;提供可能時間'!$B:$H,5,FALSE),""),"")</f>
        <v>8:30</v>
      </c>
      <c r="R261" s="14" t="str">
        <f>IFERROR(IF(VLOOKUP($E261,'[1]緯度経度&amp;提供可能時間'!$B:$H,6,FALSE)&lt;&gt;"",VLOOKUP($E261,'[1]緯度経度&amp;提供可能時間'!$B:$H,6,FALSE),""),"")</f>
        <v>16:50</v>
      </c>
      <c r="S261" s="17" t="str">
        <f>VLOOKUP(E261,[1]貼付シート!$G:$AE,24,FALSE)&amp;" " &amp;VLOOKUP(E261,[1]貼付シート!$G:$AE,25,FALSE)</f>
        <v>平日：8:30～16:50 土曜：×　／　日曜：×　／　祝日：×</v>
      </c>
      <c r="T261" s="14"/>
      <c r="U261" s="14"/>
      <c r="V261" s="14"/>
    </row>
    <row r="262" spans="1:22" x14ac:dyDescent="0.15">
      <c r="A262" s="12" t="str">
        <f t="shared" si="16"/>
        <v>341002</v>
      </c>
      <c r="B262" s="12">
        <f t="shared" si="18"/>
        <v>261</v>
      </c>
      <c r="C262" s="12" t="str">
        <f t="shared" si="17"/>
        <v>広島県</v>
      </c>
      <c r="D262" s="12" t="str">
        <f t="shared" si="19"/>
        <v>広島市</v>
      </c>
      <c r="E262" s="13" t="str">
        <f>IF([1]貼付シート!G264="","",[1]貼付シート!G264)</f>
        <v>阿戸中学校</v>
      </c>
      <c r="F262" s="14"/>
      <c r="G262" s="14" t="str">
        <f>IF([1]貼付シート!J264="","",[1]貼付シート!J264)</f>
        <v>広島市安芸区阿戸町2847</v>
      </c>
      <c r="H262" s="19"/>
      <c r="I262" s="15" t="str">
        <f>IFERROR(IF(VLOOKUP(E262,'[1]緯度経度&amp;提供可能時間'!$B:$D,2,FALSE)&lt;&gt;0,VLOOKUP(E262,'[1]緯度経度&amp;提供可能時間'!$B:$D,2,FALSE),""),"")</f>
        <v>34.384436</v>
      </c>
      <c r="J262" s="15" t="str">
        <f>IFERROR(IF(VLOOKUP(E262,'[1]緯度経度&amp;提供可能時間'!$B:$D,3,FALSE)&lt;&gt;0,VLOOKUP(E262,'[1]緯度経度&amp;提供可能時間'!$B:$D,3,FALSE),""),"")</f>
        <v>132.627240</v>
      </c>
      <c r="K262" s="14" t="str">
        <f>[1]貼付シート!M264&amp;[1]貼付シート!N264&amp;" "&amp;[1]貼付シート!O264</f>
        <v>1階 正面玄関</v>
      </c>
      <c r="L262" s="14" t="str">
        <f>IF([1]貼付シート!AI264="","",[1]貼付シート!AI264)</f>
        <v>教育委員会健康教育課</v>
      </c>
      <c r="M262" s="19"/>
      <c r="N262" s="19"/>
      <c r="O262" s="14" t="str">
        <f>IF([1]貼付シート!I264="","",[1]貼付シート!I264)</f>
        <v>広島市</v>
      </c>
      <c r="P262" s="14" t="str">
        <f>IFERROR(IF(VLOOKUP($E262,'[1]緯度経度&amp;提供可能時間'!$B:$H,4,FALSE)&lt;&gt;0,VLOOKUP($E262,'[1]緯度経度&amp;提供可能時間'!$B:$H,4,FALSE),""),"")</f>
        <v>月火水木金</v>
      </c>
      <c r="Q262" s="16" t="str">
        <f>IFERROR(IF(VLOOKUP($E262,'[1]緯度経度&amp;提供可能時間'!$B:$H,5,FALSE)&lt;&gt;"",VLOOKUP($E262,'[1]緯度経度&amp;提供可能時間'!$B:$H,5,FALSE),""),"")</f>
        <v>8:30</v>
      </c>
      <c r="R262" s="14" t="str">
        <f>IFERROR(IF(VLOOKUP($E262,'[1]緯度経度&amp;提供可能時間'!$B:$H,6,FALSE)&lt;&gt;"",VLOOKUP($E262,'[1]緯度経度&amp;提供可能時間'!$B:$H,6,FALSE),""),"")</f>
        <v>16:50</v>
      </c>
      <c r="S262" s="17" t="str">
        <f>VLOOKUP(E262,[1]貼付シート!$G:$AE,24,FALSE)&amp;" " &amp;VLOOKUP(E262,[1]貼付シート!$G:$AE,25,FALSE)</f>
        <v>平日：8:30～16:50 土曜：×　／　日曜：×　／　祝日：×</v>
      </c>
      <c r="T262" s="14"/>
      <c r="U262" s="14"/>
      <c r="V262" s="14"/>
    </row>
    <row r="263" spans="1:22" x14ac:dyDescent="0.15">
      <c r="A263" s="12" t="str">
        <f t="shared" si="16"/>
        <v>341002</v>
      </c>
      <c r="B263" s="12">
        <f t="shared" si="18"/>
        <v>262</v>
      </c>
      <c r="C263" s="12" t="str">
        <f t="shared" si="17"/>
        <v>広島県</v>
      </c>
      <c r="D263" s="12" t="str">
        <f t="shared" si="19"/>
        <v>広島市</v>
      </c>
      <c r="E263" s="13" t="str">
        <f>IF([1]貼付シート!G265="","",[1]貼付シート!G265)</f>
        <v>安東小学校</v>
      </c>
      <c r="F263" s="14"/>
      <c r="G263" s="14" t="str">
        <f>IF([1]貼付シート!J265="","",[1]貼付シート!J265)</f>
        <v>広島市安佐南区安東1-28-1</v>
      </c>
      <c r="H263" s="19"/>
      <c r="I263" s="15" t="str">
        <f>IFERROR(IF(VLOOKUP(E263,'[1]緯度経度&amp;提供可能時間'!$B:$D,2,FALSE)&lt;&gt;0,VLOOKUP(E263,'[1]緯度経度&amp;提供可能時間'!$B:$D,2,FALSE),""),"")</f>
        <v>34.474157</v>
      </c>
      <c r="J263" s="15" t="str">
        <f>IFERROR(IF(VLOOKUP(E263,'[1]緯度経度&amp;提供可能時間'!$B:$D,3,FALSE)&lt;&gt;0,VLOOKUP(E263,'[1]緯度経度&amp;提供可能時間'!$B:$D,3,FALSE),""),"")</f>
        <v>132.458881</v>
      </c>
      <c r="K263" s="14" t="str">
        <f>[1]貼付シート!M265&amp;[1]貼付シート!N265&amp;" "&amp;[1]貼付シート!O265</f>
        <v>1階 体育館</v>
      </c>
      <c r="L263" s="14" t="str">
        <f>IF([1]貼付シート!AI265="","",[1]貼付シート!AI265)</f>
        <v>教育委員会健康教育課</v>
      </c>
      <c r="M263" s="19"/>
      <c r="N263" s="19"/>
      <c r="O263" s="14" t="str">
        <f>IF([1]貼付シート!I265="","",[1]貼付シート!I265)</f>
        <v>広島市</v>
      </c>
      <c r="P263" s="14" t="str">
        <f>IFERROR(IF(VLOOKUP($E263,'[1]緯度経度&amp;提供可能時間'!$B:$H,4,FALSE)&lt;&gt;0,VLOOKUP($E263,'[1]緯度経度&amp;提供可能時間'!$B:$H,4,FALSE),""),"")</f>
        <v>月火水木金</v>
      </c>
      <c r="Q263" s="16" t="str">
        <f>IFERROR(IF(VLOOKUP($E263,'[1]緯度経度&amp;提供可能時間'!$B:$H,5,FALSE)&lt;&gt;"",VLOOKUP($E263,'[1]緯度経度&amp;提供可能時間'!$B:$H,5,FALSE),""),"")</f>
        <v>8:30</v>
      </c>
      <c r="R263" s="14" t="str">
        <f>IFERROR(IF(VLOOKUP($E263,'[1]緯度経度&amp;提供可能時間'!$B:$H,6,FALSE)&lt;&gt;"",VLOOKUP($E263,'[1]緯度経度&amp;提供可能時間'!$B:$H,6,FALSE),""),"")</f>
        <v>16:50</v>
      </c>
      <c r="S263" s="17" t="str">
        <f>VLOOKUP(E263,[1]貼付シート!$G:$AE,24,FALSE)&amp;" " &amp;VLOOKUP(E263,[1]貼付シート!$G:$AE,25,FALSE)</f>
        <v>平日：8:30～16:50 土曜：×　／　日曜：×　／　祝日：×</v>
      </c>
      <c r="T263" s="14"/>
      <c r="U263" s="14"/>
      <c r="V263" s="14"/>
    </row>
    <row r="264" spans="1:22" x14ac:dyDescent="0.15">
      <c r="A264" s="12" t="str">
        <f t="shared" si="16"/>
        <v>341002</v>
      </c>
      <c r="B264" s="12">
        <f t="shared" si="18"/>
        <v>263</v>
      </c>
      <c r="C264" s="12" t="str">
        <f t="shared" si="17"/>
        <v>広島県</v>
      </c>
      <c r="D264" s="12" t="str">
        <f t="shared" si="19"/>
        <v>広島市</v>
      </c>
      <c r="E264" s="13" t="str">
        <f>IF([1]貼付シート!G266="","",[1]貼付シート!G266)</f>
        <v>五日市中学校</v>
      </c>
      <c r="F264" s="14"/>
      <c r="G264" s="14" t="str">
        <f>IF([1]貼付シート!J266="","",[1]貼付シート!J266)</f>
        <v>広島市佐伯区五日市中央6-4-1</v>
      </c>
      <c r="H264" s="19"/>
      <c r="I264" s="15" t="str">
        <f>IFERROR(IF(VLOOKUP(E264,'[1]緯度経度&amp;提供可能時間'!$B:$D,2,FALSE)&lt;&gt;0,VLOOKUP(E264,'[1]緯度経度&amp;提供可能時間'!$B:$D,2,FALSE),""),"")</f>
        <v>34.377347</v>
      </c>
      <c r="J264" s="15" t="str">
        <f>IFERROR(IF(VLOOKUP(E264,'[1]緯度経度&amp;提供可能時間'!$B:$D,3,FALSE)&lt;&gt;0,VLOOKUP(E264,'[1]緯度経度&amp;提供可能時間'!$B:$D,3,FALSE),""),"")</f>
        <v>132.356173</v>
      </c>
      <c r="K264" s="14" t="str">
        <f>[1]貼付シート!M266&amp;[1]貼付シート!N266&amp;" "&amp;[1]貼付シート!O266</f>
        <v>1階 玄関</v>
      </c>
      <c r="L264" s="14" t="str">
        <f>IF([1]貼付シート!AI266="","",[1]貼付シート!AI266)</f>
        <v>教育委員会健康教育課</v>
      </c>
      <c r="M264" s="19"/>
      <c r="N264" s="19"/>
      <c r="O264" s="14" t="str">
        <f>IF([1]貼付シート!I266="","",[1]貼付シート!I266)</f>
        <v>広島市</v>
      </c>
      <c r="P264" s="14" t="str">
        <f>IFERROR(IF(VLOOKUP($E264,'[1]緯度経度&amp;提供可能時間'!$B:$H,4,FALSE)&lt;&gt;0,VLOOKUP($E264,'[1]緯度経度&amp;提供可能時間'!$B:$H,4,FALSE),""),"")</f>
        <v>月火水木金</v>
      </c>
      <c r="Q264" s="16" t="str">
        <f>IFERROR(IF(VLOOKUP($E264,'[1]緯度経度&amp;提供可能時間'!$B:$H,5,FALSE)&lt;&gt;"",VLOOKUP($E264,'[1]緯度経度&amp;提供可能時間'!$B:$H,5,FALSE),""),"")</f>
        <v>8:30</v>
      </c>
      <c r="R264" s="14" t="str">
        <f>IFERROR(IF(VLOOKUP($E264,'[1]緯度経度&amp;提供可能時間'!$B:$H,6,FALSE)&lt;&gt;"",VLOOKUP($E264,'[1]緯度経度&amp;提供可能時間'!$B:$H,6,FALSE),""),"")</f>
        <v>16:50</v>
      </c>
      <c r="S264" s="17" t="str">
        <f>VLOOKUP(E264,[1]貼付シート!$G:$AE,24,FALSE)&amp;" " &amp;VLOOKUP(E264,[1]貼付シート!$G:$AE,25,FALSE)</f>
        <v>平日：8:30～16:50 土曜：×　／　日曜：×　／　祝日：×</v>
      </c>
      <c r="T264" s="14"/>
      <c r="U264" s="14"/>
      <c r="V264" s="14"/>
    </row>
    <row r="265" spans="1:22" x14ac:dyDescent="0.15">
      <c r="A265" s="12" t="str">
        <f t="shared" si="16"/>
        <v>341002</v>
      </c>
      <c r="B265" s="12">
        <f t="shared" si="18"/>
        <v>264</v>
      </c>
      <c r="C265" s="12" t="str">
        <f t="shared" si="17"/>
        <v>広島県</v>
      </c>
      <c r="D265" s="12" t="str">
        <f t="shared" si="19"/>
        <v>広島市</v>
      </c>
      <c r="E265" s="13" t="str">
        <f>IF([1]貼付シート!G267="","",[1]貼付シート!G267)</f>
        <v>井口中学校</v>
      </c>
      <c r="F265" s="14"/>
      <c r="G265" s="14" t="str">
        <f>IF([1]貼付シート!J267="","",[1]貼付シート!J267)</f>
        <v>広島市西区井口明神2-12-1</v>
      </c>
      <c r="H265" s="19"/>
      <c r="I265" s="15" t="str">
        <f>IFERROR(IF(VLOOKUP(E265,'[1]緯度経度&amp;提供可能時間'!$B:$D,2,FALSE)&lt;&gt;0,VLOOKUP(E265,'[1]緯度経度&amp;提供可能時間'!$B:$D,2,FALSE),""),"")</f>
        <v>34.370143</v>
      </c>
      <c r="J265" s="15" t="str">
        <f>IFERROR(IF(VLOOKUP(E265,'[1]緯度経度&amp;提供可能時間'!$B:$D,3,FALSE)&lt;&gt;0,VLOOKUP(E265,'[1]緯度経度&amp;提供可能時間'!$B:$D,3,FALSE),""),"")</f>
        <v>132.387011</v>
      </c>
      <c r="K265" s="14" t="str">
        <f>[1]貼付シート!M267&amp;[1]貼付シート!N267&amp;" "&amp;[1]貼付シート!O267</f>
        <v>1階 正面玄関</v>
      </c>
      <c r="L265" s="14" t="str">
        <f>IF([1]貼付シート!AI267="","",[1]貼付シート!AI267)</f>
        <v>教育委員会健康教育課</v>
      </c>
      <c r="M265" s="19"/>
      <c r="N265" s="19"/>
      <c r="O265" s="14" t="str">
        <f>IF([1]貼付シート!I267="","",[1]貼付シート!I267)</f>
        <v>広島市</v>
      </c>
      <c r="P265" s="14" t="str">
        <f>IFERROR(IF(VLOOKUP($E265,'[1]緯度経度&amp;提供可能時間'!$B:$H,4,FALSE)&lt;&gt;0,VLOOKUP($E265,'[1]緯度経度&amp;提供可能時間'!$B:$H,4,FALSE),""),"")</f>
        <v>月火水木金</v>
      </c>
      <c r="Q265" s="16" t="str">
        <f>IFERROR(IF(VLOOKUP($E265,'[1]緯度経度&amp;提供可能時間'!$B:$H,5,FALSE)&lt;&gt;"",VLOOKUP($E265,'[1]緯度経度&amp;提供可能時間'!$B:$H,5,FALSE),""),"")</f>
        <v>8:30</v>
      </c>
      <c r="R265" s="14" t="str">
        <f>IFERROR(IF(VLOOKUP($E265,'[1]緯度経度&amp;提供可能時間'!$B:$H,6,FALSE)&lt;&gt;"",VLOOKUP($E265,'[1]緯度経度&amp;提供可能時間'!$B:$H,6,FALSE),""),"")</f>
        <v>16:50</v>
      </c>
      <c r="S265" s="17" t="str">
        <f>VLOOKUP(E265,[1]貼付シート!$G:$AE,24,FALSE)&amp;" " &amp;VLOOKUP(E265,[1]貼付シート!$G:$AE,25,FALSE)</f>
        <v>平日：8:30～16:50 土曜：×　／　日曜：×　／　祝日：×</v>
      </c>
      <c r="T265" s="14"/>
      <c r="U265" s="14"/>
      <c r="V265" s="14"/>
    </row>
    <row r="266" spans="1:22" x14ac:dyDescent="0.15">
      <c r="A266" s="12" t="str">
        <f t="shared" si="16"/>
        <v>341002</v>
      </c>
      <c r="B266" s="12">
        <f t="shared" si="18"/>
        <v>265</v>
      </c>
      <c r="C266" s="12" t="str">
        <f t="shared" si="17"/>
        <v>広島県</v>
      </c>
      <c r="D266" s="12" t="str">
        <f t="shared" si="19"/>
        <v>広島市</v>
      </c>
      <c r="E266" s="13" t="str">
        <f>IF([1]貼付シート!G268="","",[1]貼付シート!G268)</f>
        <v>牛田中学校</v>
      </c>
      <c r="F266" s="14"/>
      <c r="G266" s="14" t="str">
        <f>IF([1]貼付シート!J268="","",[1]貼付シート!J268)</f>
        <v>広島市東区牛田新町1-14-1</v>
      </c>
      <c r="H266" s="19"/>
      <c r="I266" s="15" t="str">
        <f>IFERROR(IF(VLOOKUP(E266,'[1]緯度経度&amp;提供可能時間'!$B:$D,2,FALSE)&lt;&gt;0,VLOOKUP(E266,'[1]緯度経度&amp;提供可能時間'!$B:$D,2,FALSE),""),"")</f>
        <v>34.420654</v>
      </c>
      <c r="J266" s="15" t="str">
        <f>IFERROR(IF(VLOOKUP(E266,'[1]緯度経度&amp;提供可能時間'!$B:$D,3,FALSE)&lt;&gt;0,VLOOKUP(E266,'[1]緯度経度&amp;提供可能時間'!$B:$D,3,FALSE),""),"")</f>
        <v>132.469558</v>
      </c>
      <c r="K266" s="14" t="str">
        <f>[1]貼付シート!M268&amp;[1]貼付シート!N268&amp;" "&amp;[1]貼付シート!O268</f>
        <v>1階 PTA脱靴場前</v>
      </c>
      <c r="L266" s="14" t="str">
        <f>IF([1]貼付シート!AI268="","",[1]貼付シート!AI268)</f>
        <v>教育委員会健康教育課</v>
      </c>
      <c r="M266" s="19"/>
      <c r="N266" s="19"/>
      <c r="O266" s="14" t="str">
        <f>IF([1]貼付シート!I268="","",[1]貼付シート!I268)</f>
        <v>広島市</v>
      </c>
      <c r="P266" s="14" t="str">
        <f>IFERROR(IF(VLOOKUP($E266,'[1]緯度経度&amp;提供可能時間'!$B:$H,4,FALSE)&lt;&gt;0,VLOOKUP($E266,'[1]緯度経度&amp;提供可能時間'!$B:$H,4,FALSE),""),"")</f>
        <v>月火水木金</v>
      </c>
      <c r="Q266" s="16" t="str">
        <f>IFERROR(IF(VLOOKUP($E266,'[1]緯度経度&amp;提供可能時間'!$B:$H,5,FALSE)&lt;&gt;"",VLOOKUP($E266,'[1]緯度経度&amp;提供可能時間'!$B:$H,5,FALSE),""),"")</f>
        <v>8:30</v>
      </c>
      <c r="R266" s="14" t="str">
        <f>IFERROR(IF(VLOOKUP($E266,'[1]緯度経度&amp;提供可能時間'!$B:$H,6,FALSE)&lt;&gt;"",VLOOKUP($E266,'[1]緯度経度&amp;提供可能時間'!$B:$H,6,FALSE),""),"")</f>
        <v>16:50</v>
      </c>
      <c r="S266" s="17" t="str">
        <f>VLOOKUP(E266,[1]貼付シート!$G:$AE,24,FALSE)&amp;" " &amp;VLOOKUP(E266,[1]貼付シート!$G:$AE,25,FALSE)</f>
        <v>平日：8:30～16:50 土曜：×　／　日曜：×　／　祝日：×</v>
      </c>
      <c r="T266" s="14"/>
      <c r="U266" s="14"/>
      <c r="V266" s="14"/>
    </row>
    <row r="267" spans="1:22" x14ac:dyDescent="0.15">
      <c r="A267" s="12" t="str">
        <f t="shared" si="16"/>
        <v>341002</v>
      </c>
      <c r="B267" s="12">
        <f t="shared" si="18"/>
        <v>266</v>
      </c>
      <c r="C267" s="12" t="str">
        <f t="shared" si="17"/>
        <v>広島県</v>
      </c>
      <c r="D267" s="12" t="str">
        <f t="shared" si="19"/>
        <v>広島市</v>
      </c>
      <c r="E267" s="13" t="str">
        <f>IF([1]貼付シート!G269="","",[1]貼付シート!G269)</f>
        <v>江波中学校</v>
      </c>
      <c r="F267" s="14"/>
      <c r="G267" s="14" t="str">
        <f>IF([1]貼付シート!J269="","",[1]貼付シート!J269)</f>
        <v>広島市中区江波西1-1-13</v>
      </c>
      <c r="H267" s="19"/>
      <c r="I267" s="15" t="str">
        <f>IFERROR(IF(VLOOKUP(E267,'[1]緯度経度&amp;提供可能時間'!$B:$D,2,FALSE)&lt;&gt;0,VLOOKUP(E267,'[1]緯度経度&amp;提供可能時間'!$B:$D,2,FALSE),""),"")</f>
        <v>34.373497</v>
      </c>
      <c r="J267" s="15" t="str">
        <f>IFERROR(IF(VLOOKUP(E267,'[1]緯度経度&amp;提供可能時間'!$B:$D,3,FALSE)&lt;&gt;0,VLOOKUP(E267,'[1]緯度経度&amp;提供可能時間'!$B:$D,3,FALSE),""),"")</f>
        <v>132.435792</v>
      </c>
      <c r="K267" s="14" t="str">
        <f>[1]貼付シート!M269&amp;[1]貼付シート!N269&amp;" "&amp;[1]貼付シート!O269</f>
        <v>1階 正面玄関右側</v>
      </c>
      <c r="L267" s="14" t="str">
        <f>IF([1]貼付シート!AI269="","",[1]貼付シート!AI269)</f>
        <v>教育委員会健康教育課</v>
      </c>
      <c r="M267" s="19"/>
      <c r="N267" s="19"/>
      <c r="O267" s="14" t="str">
        <f>IF([1]貼付シート!I269="","",[1]貼付シート!I269)</f>
        <v>広島市</v>
      </c>
      <c r="P267" s="14" t="str">
        <f>IFERROR(IF(VLOOKUP($E267,'[1]緯度経度&amp;提供可能時間'!$B:$H,4,FALSE)&lt;&gt;0,VLOOKUP($E267,'[1]緯度経度&amp;提供可能時間'!$B:$H,4,FALSE),""),"")</f>
        <v>月火水木金</v>
      </c>
      <c r="Q267" s="16" t="str">
        <f>IFERROR(IF(VLOOKUP($E267,'[1]緯度経度&amp;提供可能時間'!$B:$H,5,FALSE)&lt;&gt;"",VLOOKUP($E267,'[1]緯度経度&amp;提供可能時間'!$B:$H,5,FALSE),""),"")</f>
        <v>8:30</v>
      </c>
      <c r="R267" s="14" t="str">
        <f>IFERROR(IF(VLOOKUP($E267,'[1]緯度経度&amp;提供可能時間'!$B:$H,6,FALSE)&lt;&gt;"",VLOOKUP($E267,'[1]緯度経度&amp;提供可能時間'!$B:$H,6,FALSE),""),"")</f>
        <v>16:50</v>
      </c>
      <c r="S267" s="17" t="str">
        <f>VLOOKUP(E267,[1]貼付シート!$G:$AE,24,FALSE)&amp;" " &amp;VLOOKUP(E267,[1]貼付シート!$G:$AE,25,FALSE)</f>
        <v>平日：8:30～16:50 土曜：×　／　日曜：×　／　祝日：×</v>
      </c>
      <c r="T267" s="14"/>
      <c r="U267" s="14"/>
      <c r="V267" s="14"/>
    </row>
    <row r="268" spans="1:22" x14ac:dyDescent="0.15">
      <c r="A268" s="12" t="str">
        <f t="shared" si="16"/>
        <v>341002</v>
      </c>
      <c r="B268" s="12">
        <f t="shared" si="18"/>
        <v>267</v>
      </c>
      <c r="C268" s="12" t="str">
        <f t="shared" si="17"/>
        <v>広島県</v>
      </c>
      <c r="D268" s="12" t="str">
        <f t="shared" si="19"/>
        <v>広島市</v>
      </c>
      <c r="E268" s="13" t="str">
        <f>IF([1]貼付シート!G270="","",[1]貼付シート!G270)</f>
        <v>広島みらい創生高等学校</v>
      </c>
      <c r="F268" s="14"/>
      <c r="G268" s="14" t="str">
        <f>IF([1]貼付シート!J270="","",[1]貼付シート!J270)</f>
        <v>広島市中区大手町4-4-4</v>
      </c>
      <c r="H268" s="19"/>
      <c r="I268" s="15" t="str">
        <f>IFERROR(IF(VLOOKUP(E268,'[1]緯度経度&amp;提供可能時間'!$B:$D,2,FALSE)&lt;&gt;0,VLOOKUP(E268,'[1]緯度経度&amp;提供可能時間'!$B:$D,2,FALSE),""),"")</f>
        <v>34.386619</v>
      </c>
      <c r="J268" s="15" t="str">
        <f>IFERROR(IF(VLOOKUP(E268,'[1]緯度経度&amp;提供可能時間'!$B:$D,3,FALSE)&lt;&gt;0,VLOOKUP(E268,'[1]緯度経度&amp;提供可能時間'!$B:$D,3,FALSE),""),"")</f>
        <v>132.451751</v>
      </c>
      <c r="K268" s="14" t="str">
        <f>[1]貼付シート!M270&amp;[1]貼付シート!N270&amp;" "&amp;[1]貼付シート!O270</f>
        <v>1階 体育館入口壁面</v>
      </c>
      <c r="L268" s="14" t="str">
        <f>IF([1]貼付シート!AI270="","",[1]貼付シート!AI270)</f>
        <v>広島みらい創生高等学校</v>
      </c>
      <c r="M268" s="19"/>
      <c r="N268" s="19"/>
      <c r="O268" s="14" t="str">
        <f>IF([1]貼付シート!I270="","",[1]貼付シート!I270)</f>
        <v>広島市</v>
      </c>
      <c r="P268" s="14" t="str">
        <f>IFERROR(IF(VLOOKUP($E268,'[1]緯度経度&amp;提供可能時間'!$B:$H,4,FALSE)&lt;&gt;0,VLOOKUP($E268,'[1]緯度経度&amp;提供可能時間'!$B:$H,4,FALSE),""),"")</f>
        <v>月火水木金</v>
      </c>
      <c r="Q268" s="16" t="str">
        <f>IFERROR(IF(VLOOKUP($E268,'[1]緯度経度&amp;提供可能時間'!$B:$H,5,FALSE)&lt;&gt;"",VLOOKUP($E268,'[1]緯度経度&amp;提供可能時間'!$B:$H,5,FALSE),""),"")</f>
        <v>8:30</v>
      </c>
      <c r="R268" s="14" t="str">
        <f>IFERROR(IF(VLOOKUP($E268,'[1]緯度経度&amp;提供可能時間'!$B:$H,6,FALSE)&lt;&gt;"",VLOOKUP($E268,'[1]緯度経度&amp;提供可能時間'!$B:$H,6,FALSE),""),"")</f>
        <v>17:00</v>
      </c>
      <c r="S268" s="17" t="str">
        <f>VLOOKUP(E268,[1]貼付シート!$G:$AE,24,FALSE)&amp;" " &amp;VLOOKUP(E268,[1]貼付シート!$G:$AE,25,FALSE)</f>
        <v>平日：8:30～16:50 土曜：×　／　日曜：×　／　祝日：×</v>
      </c>
      <c r="T268" s="14"/>
      <c r="U268" s="14"/>
      <c r="V268" s="14"/>
    </row>
    <row r="269" spans="1:22" x14ac:dyDescent="0.15">
      <c r="A269" s="12" t="str">
        <f t="shared" si="16"/>
        <v>341002</v>
      </c>
      <c r="B269" s="12">
        <f t="shared" si="18"/>
        <v>268</v>
      </c>
      <c r="C269" s="12" t="str">
        <f t="shared" si="17"/>
        <v>広島県</v>
      </c>
      <c r="D269" s="12" t="str">
        <f t="shared" si="19"/>
        <v>広島市</v>
      </c>
      <c r="E269" s="13" t="str">
        <f>IF([1]貼付シート!G271="","",[1]貼付シート!G271)</f>
        <v>亀山中学校</v>
      </c>
      <c r="F269" s="14"/>
      <c r="G269" s="14" t="str">
        <f>IF([1]貼付シート!J271="","",[1]貼付シート!J271)</f>
        <v>広島市安佐北区亀山南3-28-1</v>
      </c>
      <c r="H269" s="19"/>
      <c r="I269" s="15" t="str">
        <f>IFERROR(IF(VLOOKUP(E269,'[1]緯度経度&amp;提供可能時間'!$B:$D,2,FALSE)&lt;&gt;0,VLOOKUP(E269,'[1]緯度経度&amp;提供可能時間'!$B:$D,2,FALSE),""),"")</f>
        <v>34.519967</v>
      </c>
      <c r="J269" s="15" t="str">
        <f>IFERROR(IF(VLOOKUP(E269,'[1]緯度経度&amp;提供可能時間'!$B:$D,3,FALSE)&lt;&gt;0,VLOOKUP(E269,'[1]緯度経度&amp;提供可能時間'!$B:$D,3,FALSE),""),"")</f>
        <v>132.492737</v>
      </c>
      <c r="K269" s="14" t="str">
        <f>[1]貼付シート!M271&amp;[1]貼付シート!N271&amp;" "&amp;[1]貼付シート!O271</f>
        <v>1階 正面玄関外</v>
      </c>
      <c r="L269" s="14" t="str">
        <f>IF([1]貼付シート!AI271="","",[1]貼付シート!AI271)</f>
        <v>教育委員会健康教育課</v>
      </c>
      <c r="M269" s="19"/>
      <c r="N269" s="19"/>
      <c r="O269" s="14" t="str">
        <f>IF([1]貼付シート!I271="","",[1]貼付シート!I271)</f>
        <v>広島市</v>
      </c>
      <c r="P269" s="14" t="str">
        <f>IFERROR(IF(VLOOKUP($E269,'[1]緯度経度&amp;提供可能時間'!$B:$H,4,FALSE)&lt;&gt;0,VLOOKUP($E269,'[1]緯度経度&amp;提供可能時間'!$B:$H,4,FALSE),""),"")</f>
        <v>月火水木金</v>
      </c>
      <c r="Q269" s="16" t="str">
        <f>IFERROR(IF(VLOOKUP($E269,'[1]緯度経度&amp;提供可能時間'!$B:$H,5,FALSE)&lt;&gt;"",VLOOKUP($E269,'[1]緯度経度&amp;提供可能時間'!$B:$H,5,FALSE),""),"")</f>
        <v>8:30</v>
      </c>
      <c r="R269" s="14" t="str">
        <f>IFERROR(IF(VLOOKUP($E269,'[1]緯度経度&amp;提供可能時間'!$B:$H,6,FALSE)&lt;&gt;"",VLOOKUP($E269,'[1]緯度経度&amp;提供可能時間'!$B:$H,6,FALSE),""),"")</f>
        <v>16:50</v>
      </c>
      <c r="S269" s="17" t="str">
        <f>VLOOKUP(E269,[1]貼付シート!$G:$AE,24,FALSE)&amp;" " &amp;VLOOKUP(E269,[1]貼付シート!$G:$AE,25,FALSE)</f>
        <v>平日：8:30～16:50 土曜：×　／　日曜：×　／　祝日：×</v>
      </c>
      <c r="T269" s="14"/>
      <c r="U269" s="14"/>
      <c r="V269" s="14"/>
    </row>
    <row r="270" spans="1:22" x14ac:dyDescent="0.15">
      <c r="A270" s="12" t="str">
        <f t="shared" si="16"/>
        <v>341002</v>
      </c>
      <c r="B270" s="12">
        <f t="shared" si="18"/>
        <v>269</v>
      </c>
      <c r="C270" s="12" t="str">
        <f t="shared" si="17"/>
        <v>広島県</v>
      </c>
      <c r="D270" s="12" t="str">
        <f t="shared" si="19"/>
        <v>広島市</v>
      </c>
      <c r="E270" s="13" t="str">
        <f>IF([1]貼付シート!G272="","",[1]貼付シート!G272)</f>
        <v>楠那中学校</v>
      </c>
      <c r="F270" s="14"/>
      <c r="G270" s="14" t="str">
        <f>IF([1]貼付シート!J272="","",[1]貼付シート!J272)</f>
        <v>広島市南区楠那町4-1</v>
      </c>
      <c r="H270" s="19"/>
      <c r="I270" s="15" t="str">
        <f>IFERROR(IF(VLOOKUP(E270,'[1]緯度経度&amp;提供可能時間'!$B:$D,2,FALSE)&lt;&gt;0,VLOOKUP(E270,'[1]緯度経度&amp;提供可能時間'!$B:$D,2,FALSE),""),"")</f>
        <v>34.362738</v>
      </c>
      <c r="J270" s="15" t="str">
        <f>IFERROR(IF(VLOOKUP(E270,'[1]緯度経度&amp;提供可能時間'!$B:$D,3,FALSE)&lt;&gt;0,VLOOKUP(E270,'[1]緯度経度&amp;提供可能時間'!$B:$D,3,FALSE),""),"")</f>
        <v>132.487476</v>
      </c>
      <c r="K270" s="14" t="str">
        <f>[1]貼付シート!M272&amp;[1]貼付シート!N272&amp;" "&amp;[1]貼付シート!O272</f>
        <v>1階 正面玄関</v>
      </c>
      <c r="L270" s="14" t="str">
        <f>IF([1]貼付シート!AI272="","",[1]貼付シート!AI272)</f>
        <v>教育委員会健康教育課</v>
      </c>
      <c r="M270" s="19"/>
      <c r="N270" s="19"/>
      <c r="O270" s="14" t="str">
        <f>IF([1]貼付シート!I272="","",[1]貼付シート!I272)</f>
        <v>広島市</v>
      </c>
      <c r="P270" s="14" t="s">
        <v>11</v>
      </c>
      <c r="Q270" s="16" t="str">
        <f>IFERROR(IF(VLOOKUP($E270,'[1]緯度経度&amp;提供可能時間'!$B:$H,5,FALSE)&lt;&gt;"",VLOOKUP($E270,'[1]緯度経度&amp;提供可能時間'!$B:$H,5,FALSE),""),"")</f>
        <v>8:30</v>
      </c>
      <c r="R270" s="14" t="str">
        <f>IFERROR(IF(VLOOKUP($E270,'[1]緯度経度&amp;提供可能時間'!$B:$H,6,FALSE)&lt;&gt;"",VLOOKUP($E270,'[1]緯度経度&amp;提供可能時間'!$B:$H,6,FALSE),""),"")</f>
        <v>16:50</v>
      </c>
      <c r="S270" s="17" t="str">
        <f>VLOOKUP(E270,[1]貼付シート!$G:$AE,24,FALSE)&amp;" " &amp;VLOOKUP(E270,[1]貼付シート!$G:$AE,25,FALSE)</f>
        <v>平日：8:30～16:50 土曜：×　／　日曜：×　／　祝日：×</v>
      </c>
      <c r="T270" s="14"/>
      <c r="U270" s="14"/>
      <c r="V270" s="14"/>
    </row>
    <row r="271" spans="1:22" x14ac:dyDescent="0.15">
      <c r="A271" s="12" t="str">
        <f t="shared" si="16"/>
        <v>341002</v>
      </c>
      <c r="B271" s="12">
        <f t="shared" si="18"/>
        <v>270</v>
      </c>
      <c r="C271" s="12" t="str">
        <f t="shared" si="17"/>
        <v>広島県</v>
      </c>
      <c r="D271" s="12" t="str">
        <f t="shared" si="19"/>
        <v>広島市</v>
      </c>
      <c r="E271" s="13" t="str">
        <f>IF([1]貼付シート!G273="","",[1]貼付シート!G273)</f>
        <v>己斐小学校</v>
      </c>
      <c r="F271" s="14"/>
      <c r="G271" s="14" t="str">
        <f>IF([1]貼付シート!J273="","",[1]貼付シート!J273)</f>
        <v>広島市西区己斐上2-1-1</v>
      </c>
      <c r="H271" s="19"/>
      <c r="I271" s="15" t="str">
        <f>IFERROR(IF(VLOOKUP(E271,'[1]緯度経度&amp;提供可能時間'!$B:$D,2,FALSE)&lt;&gt;0,VLOOKUP(E271,'[1]緯度経度&amp;提供可能時間'!$B:$D,2,FALSE),""),"")</f>
        <v>34.400240</v>
      </c>
      <c r="J271" s="15" t="str">
        <f>IFERROR(IF(VLOOKUP(E271,'[1]緯度経度&amp;提供可能時間'!$B:$D,3,FALSE)&lt;&gt;0,VLOOKUP(E271,'[1]緯度経度&amp;提供可能時間'!$B:$D,3,FALSE),""),"")</f>
        <v>132.422154</v>
      </c>
      <c r="K271" s="14" t="str">
        <f>[1]貼付シート!M273&amp;[1]貼付シート!N273&amp;" "&amp;[1]貼付シート!O273</f>
        <v>1階 体育館</v>
      </c>
      <c r="L271" s="14" t="str">
        <f>IF([1]貼付シート!AI273="","",[1]貼付シート!AI273)</f>
        <v>教育委員会健康教育課</v>
      </c>
      <c r="M271" s="19"/>
      <c r="N271" s="19"/>
      <c r="O271" s="14" t="str">
        <f>IF([1]貼付シート!I273="","",[1]貼付シート!I273)</f>
        <v>広島市</v>
      </c>
      <c r="P271" s="14" t="str">
        <f>IFERROR(IF(VLOOKUP($E271,'[1]緯度経度&amp;提供可能時間'!$B:$H,4,FALSE)&lt;&gt;0,VLOOKUP($E271,'[1]緯度経度&amp;提供可能時間'!$B:$H,4,FALSE),""),"")</f>
        <v>月火水木金</v>
      </c>
      <c r="Q271" s="16" t="str">
        <f>IFERROR(IF(VLOOKUP($E271,'[1]緯度経度&amp;提供可能時間'!$B:$H,5,FALSE)&lt;&gt;"",VLOOKUP($E271,'[1]緯度経度&amp;提供可能時間'!$B:$H,5,FALSE),""),"")</f>
        <v>8:30</v>
      </c>
      <c r="R271" s="14" t="str">
        <f>IFERROR(IF(VLOOKUP($E271,'[1]緯度経度&amp;提供可能時間'!$B:$H,6,FALSE)&lt;&gt;"",VLOOKUP($E271,'[1]緯度経度&amp;提供可能時間'!$B:$H,6,FALSE),""),"")</f>
        <v>16:50</v>
      </c>
      <c r="S271" s="17" t="str">
        <f>VLOOKUP(E271,[1]貼付シート!$G:$AE,24,FALSE)&amp;" " &amp;VLOOKUP(E271,[1]貼付シート!$G:$AE,25,FALSE)</f>
        <v>平日：8:30～16:50 土曜：×　／　日曜：×　／　祝日：×</v>
      </c>
      <c r="T271" s="14"/>
      <c r="U271" s="14"/>
      <c r="V271" s="14"/>
    </row>
    <row r="272" spans="1:22" x14ac:dyDescent="0.15">
      <c r="A272" s="12" t="str">
        <f t="shared" si="16"/>
        <v>341002</v>
      </c>
      <c r="B272" s="12">
        <f t="shared" si="18"/>
        <v>271</v>
      </c>
      <c r="C272" s="12" t="str">
        <f t="shared" si="17"/>
        <v>広島県</v>
      </c>
      <c r="D272" s="12" t="str">
        <f t="shared" si="19"/>
        <v>広島市</v>
      </c>
      <c r="E272" s="13" t="str">
        <f>IF([1]貼付シート!G274="","",[1]貼付シート!G274)</f>
        <v>己斐上中学校</v>
      </c>
      <c r="F272" s="14"/>
      <c r="G272" s="14" t="str">
        <f>IF([1]貼付シート!J274="","",[1]貼付シート!J274)</f>
        <v>広島市西区己斐上6-452-4</v>
      </c>
      <c r="H272" s="19"/>
      <c r="I272" s="15" t="str">
        <f>IFERROR(IF(VLOOKUP(E272,'[1]緯度経度&amp;提供可能時間'!$B:$D,2,FALSE)&lt;&gt;0,VLOOKUP(E272,'[1]緯度経度&amp;提供可能時間'!$B:$D,2,FALSE),""),"")</f>
        <v>34.417721</v>
      </c>
      <c r="J272" s="15" t="str">
        <f>IFERROR(IF(VLOOKUP(E272,'[1]緯度経度&amp;提供可能時間'!$B:$D,3,FALSE)&lt;&gt;0,VLOOKUP(E272,'[1]緯度経度&amp;提供可能時間'!$B:$D,3,FALSE),""),"")</f>
        <v>132.428656</v>
      </c>
      <c r="K272" s="14" t="str">
        <f>[1]貼付シート!M274&amp;[1]貼付シート!N274&amp;" "&amp;[1]貼付シート!O274</f>
        <v>1階 体育館入口</v>
      </c>
      <c r="L272" s="14" t="str">
        <f>IF([1]貼付シート!AI274="","",[1]貼付シート!AI274)</f>
        <v>教育委員会健康教育課</v>
      </c>
      <c r="M272" s="19"/>
      <c r="N272" s="19"/>
      <c r="O272" s="14" t="str">
        <f>IF([1]貼付シート!I274="","",[1]貼付シート!I274)</f>
        <v>広島市</v>
      </c>
      <c r="P272" s="14" t="str">
        <f>IFERROR(IF(VLOOKUP($E272,'[1]緯度経度&amp;提供可能時間'!$B:$H,4,FALSE)&lt;&gt;0,VLOOKUP($E272,'[1]緯度経度&amp;提供可能時間'!$B:$H,4,FALSE),""),"")</f>
        <v>月火水木金</v>
      </c>
      <c r="Q272" s="16" t="str">
        <f>IFERROR(IF(VLOOKUP($E272,'[1]緯度経度&amp;提供可能時間'!$B:$H,5,FALSE)&lt;&gt;"",VLOOKUP($E272,'[1]緯度経度&amp;提供可能時間'!$B:$H,5,FALSE),""),"")</f>
        <v>8:30</v>
      </c>
      <c r="R272" s="14" t="str">
        <f>IFERROR(IF(VLOOKUP($E272,'[1]緯度経度&amp;提供可能時間'!$B:$H,6,FALSE)&lt;&gt;"",VLOOKUP($E272,'[1]緯度経度&amp;提供可能時間'!$B:$H,6,FALSE),""),"")</f>
        <v>16:50</v>
      </c>
      <c r="S272" s="17" t="str">
        <f>VLOOKUP(E272,[1]貼付シート!$G:$AE,24,FALSE)&amp;" " &amp;VLOOKUP(E272,[1]貼付シート!$G:$AE,25,FALSE)</f>
        <v>平日：8:30～16:50 土曜：×　／　日曜：×　／　祝日：×</v>
      </c>
      <c r="T272" s="14"/>
      <c r="U272" s="14"/>
      <c r="V272" s="14"/>
    </row>
    <row r="273" spans="1:22" x14ac:dyDescent="0.15">
      <c r="A273" s="12" t="str">
        <f t="shared" si="16"/>
        <v>341002</v>
      </c>
      <c r="B273" s="12">
        <f t="shared" si="18"/>
        <v>272</v>
      </c>
      <c r="C273" s="12" t="str">
        <f t="shared" si="17"/>
        <v>広島県</v>
      </c>
      <c r="D273" s="12" t="str">
        <f t="shared" si="19"/>
        <v>広島市</v>
      </c>
      <c r="E273" s="13" t="str">
        <f>IF([1]貼付シート!G275="","",[1]貼付シート!G275)</f>
        <v>己斐中学校</v>
      </c>
      <c r="F273" s="14"/>
      <c r="G273" s="14" t="str">
        <f>IF([1]貼付シート!J275="","",[1]貼付シート!J275)</f>
        <v>広島市西区己斐上3-35-1</v>
      </c>
      <c r="H273" s="19"/>
      <c r="I273" s="15" t="str">
        <f>IFERROR(IF(VLOOKUP(E273,'[1]緯度経度&amp;提供可能時間'!$B:$D,2,FALSE)&lt;&gt;0,VLOOKUP(E273,'[1]緯度経度&amp;提供可能時間'!$B:$D,2,FALSE),""),"")</f>
        <v>34.407311</v>
      </c>
      <c r="J273" s="15" t="str">
        <f>IFERROR(IF(VLOOKUP(E273,'[1]緯度経度&amp;提供可能時間'!$B:$D,3,FALSE)&lt;&gt;0,VLOOKUP(E273,'[1]緯度経度&amp;提供可能時間'!$B:$D,3,FALSE),""),"")</f>
        <v>132.414006</v>
      </c>
      <c r="K273" s="14" t="str">
        <f>[1]貼付シート!M275&amp;[1]貼付シート!N275&amp;" "&amp;[1]貼付シート!O275</f>
        <v>1階 正面玄関（北校舎）</v>
      </c>
      <c r="L273" s="14" t="str">
        <f>IF([1]貼付シート!AI275="","",[1]貼付シート!AI275)</f>
        <v>教育委員会健康教育課</v>
      </c>
      <c r="M273" s="19"/>
      <c r="N273" s="19"/>
      <c r="O273" s="14" t="str">
        <f>IF([1]貼付シート!I275="","",[1]貼付シート!I275)</f>
        <v>広島市</v>
      </c>
      <c r="P273" s="14" t="str">
        <f>IFERROR(IF(VLOOKUP($E273,'[1]緯度経度&amp;提供可能時間'!$B:$H,4,FALSE)&lt;&gt;0,VLOOKUP($E273,'[1]緯度経度&amp;提供可能時間'!$B:$H,4,FALSE),""),"")</f>
        <v>月火水木金</v>
      </c>
      <c r="Q273" s="16" t="str">
        <f>IFERROR(IF(VLOOKUP($E273,'[1]緯度経度&amp;提供可能時間'!$B:$H,5,FALSE)&lt;&gt;"",VLOOKUP($E273,'[1]緯度経度&amp;提供可能時間'!$B:$H,5,FALSE),""),"")</f>
        <v>8:30</v>
      </c>
      <c r="R273" s="14" t="str">
        <f>IFERROR(IF(VLOOKUP($E273,'[1]緯度経度&amp;提供可能時間'!$B:$H,6,FALSE)&lt;&gt;"",VLOOKUP($E273,'[1]緯度経度&amp;提供可能時間'!$B:$H,6,FALSE),""),"")</f>
        <v>16:50</v>
      </c>
      <c r="S273" s="17" t="str">
        <f>VLOOKUP(E273,[1]貼付シート!$G:$AE,24,FALSE)&amp;" " &amp;VLOOKUP(E273,[1]貼付シート!$G:$AE,25,FALSE)</f>
        <v>平日：8:30～16:50 土曜：×　／　日曜：×　／　祝日：×</v>
      </c>
      <c r="T273" s="14"/>
      <c r="U273" s="14"/>
      <c r="V273" s="14"/>
    </row>
    <row r="274" spans="1:22" x14ac:dyDescent="0.15">
      <c r="A274" s="12" t="str">
        <f t="shared" si="16"/>
        <v>341002</v>
      </c>
      <c r="B274" s="12">
        <f t="shared" si="18"/>
        <v>273</v>
      </c>
      <c r="C274" s="12" t="str">
        <f t="shared" si="17"/>
        <v>広島県</v>
      </c>
      <c r="D274" s="12" t="str">
        <f t="shared" si="19"/>
        <v>広島市</v>
      </c>
      <c r="E274" s="13" t="str">
        <f>IF([1]貼付シート!G276="","",[1]貼付シート!G276)</f>
        <v>国泰寺中学校</v>
      </c>
      <c r="F274" s="14"/>
      <c r="G274" s="14" t="str">
        <f>IF([1]貼付シート!J276="","",[1]貼付シート!J276)</f>
        <v>広島市中区国泰寺町1-1-41</v>
      </c>
      <c r="H274" s="19"/>
      <c r="I274" s="15" t="str">
        <f>IFERROR(IF(VLOOKUP(E274,'[1]緯度経度&amp;提供可能時間'!$B:$D,2,FALSE)&lt;&gt;0,VLOOKUP(E274,'[1]緯度経度&amp;提供可能時間'!$B:$D,2,FALSE),""),"")</f>
        <v>34.385556</v>
      </c>
      <c r="J274" s="15" t="str">
        <f>IFERROR(IF(VLOOKUP(E274,'[1]緯度経度&amp;提供可能時間'!$B:$D,3,FALSE)&lt;&gt;0,VLOOKUP(E274,'[1]緯度経度&amp;提供可能時間'!$B:$D,3,FALSE),""),"")</f>
        <v>132.458392</v>
      </c>
      <c r="K274" s="14" t="str">
        <f>[1]貼付シート!M276&amp;[1]貼付シート!N276&amp;" "&amp;[1]貼付シート!O276</f>
        <v>1階 正面玄関</v>
      </c>
      <c r="L274" s="14" t="str">
        <f>IF([1]貼付シート!AI276="","",[1]貼付シート!AI276)</f>
        <v>教育委員会健康教育課</v>
      </c>
      <c r="M274" s="19"/>
      <c r="N274" s="19"/>
      <c r="O274" s="14" t="str">
        <f>IF([1]貼付シート!I276="","",[1]貼付シート!I276)</f>
        <v>広島市</v>
      </c>
      <c r="P274" s="14" t="str">
        <f>IFERROR(IF(VLOOKUP($E274,'[1]緯度経度&amp;提供可能時間'!$B:$H,4,FALSE)&lt;&gt;0,VLOOKUP($E274,'[1]緯度経度&amp;提供可能時間'!$B:$H,4,FALSE),""),"")</f>
        <v>月火水木金</v>
      </c>
      <c r="Q274" s="16" t="str">
        <f>IFERROR(IF(VLOOKUP($E274,'[1]緯度経度&amp;提供可能時間'!$B:$H,5,FALSE)&lt;&gt;"",VLOOKUP($E274,'[1]緯度経度&amp;提供可能時間'!$B:$H,5,FALSE),""),"")</f>
        <v>8:30</v>
      </c>
      <c r="R274" s="14" t="str">
        <f>IFERROR(IF(VLOOKUP($E274,'[1]緯度経度&amp;提供可能時間'!$B:$H,6,FALSE)&lt;&gt;"",VLOOKUP($E274,'[1]緯度経度&amp;提供可能時間'!$B:$H,6,FALSE),""),"")</f>
        <v>16:50</v>
      </c>
      <c r="S274" s="17" t="str">
        <f>VLOOKUP(E274,[1]貼付シート!$G:$AE,24,FALSE)&amp;" " &amp;VLOOKUP(E274,[1]貼付シート!$G:$AE,25,FALSE)</f>
        <v>平日：8:30～16:50 土曜：×　／　日曜：×　／　祝日：×</v>
      </c>
      <c r="T274" s="14"/>
      <c r="U274" s="14"/>
      <c r="V274" s="14"/>
    </row>
    <row r="275" spans="1:22" x14ac:dyDescent="0.15">
      <c r="A275" s="12" t="str">
        <f t="shared" si="16"/>
        <v>341002</v>
      </c>
      <c r="B275" s="12">
        <f t="shared" si="18"/>
        <v>274</v>
      </c>
      <c r="C275" s="12" t="str">
        <f t="shared" si="17"/>
        <v>広島県</v>
      </c>
      <c r="D275" s="12" t="str">
        <f t="shared" si="19"/>
        <v>広島市</v>
      </c>
      <c r="E275" s="13" t="str">
        <f>IF([1]貼付シート!G277="","",[1]貼付シート!G277)</f>
        <v>砂谷中学校</v>
      </c>
      <c r="F275" s="14"/>
      <c r="G275" s="14" t="str">
        <f>IF([1]貼付シート!J277="","",[1]貼付シート!J277)</f>
        <v>広島市佐伯区湯来町大字伏谷5-1</v>
      </c>
      <c r="H275" s="19"/>
      <c r="I275" s="15" t="str">
        <f>IFERROR(IF(VLOOKUP(E275,'[1]緯度経度&amp;提供可能時間'!$B:$D,2,FALSE)&lt;&gt;0,VLOOKUP(E275,'[1]緯度経度&amp;提供可能時間'!$B:$D,2,FALSE),""),"")</f>
        <v>34.435072</v>
      </c>
      <c r="J275" s="15" t="str">
        <f>IFERROR(IF(VLOOKUP(E275,'[1]緯度経度&amp;提供可能時間'!$B:$D,3,FALSE)&lt;&gt;0,VLOOKUP(E275,'[1]緯度経度&amp;提供可能時間'!$B:$D,3,FALSE),""),"")</f>
        <v>132.293499</v>
      </c>
      <c r="K275" s="14" t="str">
        <f>[1]貼付シート!M277&amp;[1]貼付シート!N277&amp;" "&amp;[1]貼付シート!O277</f>
        <v>1階 正面玄関前</v>
      </c>
      <c r="L275" s="14" t="str">
        <f>IF([1]貼付シート!AI277="","",[1]貼付シート!AI277)</f>
        <v>教育委員会健康教育課</v>
      </c>
      <c r="M275" s="19"/>
      <c r="N275" s="19"/>
      <c r="O275" s="14" t="str">
        <f>IF([1]貼付シート!I277="","",[1]貼付シート!I277)</f>
        <v>広島市</v>
      </c>
      <c r="P275" s="14" t="str">
        <f>IFERROR(IF(VLOOKUP($E275,'[1]緯度経度&amp;提供可能時間'!$B:$H,4,FALSE)&lt;&gt;0,VLOOKUP($E275,'[1]緯度経度&amp;提供可能時間'!$B:$H,4,FALSE),""),"")</f>
        <v>月火水木金</v>
      </c>
      <c r="Q275" s="16" t="str">
        <f>IFERROR(IF(VLOOKUP($E275,'[1]緯度経度&amp;提供可能時間'!$B:$H,5,FALSE)&lt;&gt;"",VLOOKUP($E275,'[1]緯度経度&amp;提供可能時間'!$B:$H,5,FALSE),""),"")</f>
        <v>8:30</v>
      </c>
      <c r="R275" s="14" t="str">
        <f>IFERROR(IF(VLOOKUP($E275,'[1]緯度経度&amp;提供可能時間'!$B:$H,6,FALSE)&lt;&gt;"",VLOOKUP($E275,'[1]緯度経度&amp;提供可能時間'!$B:$H,6,FALSE),""),"")</f>
        <v>16:50</v>
      </c>
      <c r="S275" s="17" t="str">
        <f>VLOOKUP(E275,[1]貼付シート!$G:$AE,24,FALSE)&amp;" " &amp;VLOOKUP(E275,[1]貼付シート!$G:$AE,25,FALSE)</f>
        <v>平日：8:30～16:50 土曜：×　／　日曜：×　／　祝日：×</v>
      </c>
      <c r="T275" s="14"/>
      <c r="U275" s="14"/>
      <c r="V275" s="14"/>
    </row>
    <row r="276" spans="1:22" x14ac:dyDescent="0.15">
      <c r="A276" s="12" t="str">
        <f t="shared" si="16"/>
        <v>341002</v>
      </c>
      <c r="B276" s="12">
        <f t="shared" si="18"/>
        <v>275</v>
      </c>
      <c r="C276" s="12" t="str">
        <f t="shared" si="17"/>
        <v>広島県</v>
      </c>
      <c r="D276" s="12" t="str">
        <f t="shared" si="19"/>
        <v>広島市</v>
      </c>
      <c r="E276" s="13" t="str">
        <f>IF([1]貼付シート!G278="","",[1]貼付シート!G278)</f>
        <v>五月が丘中学校</v>
      </c>
      <c r="F276" s="14"/>
      <c r="G276" s="14" t="str">
        <f>IF([1]貼付シート!J278="","",[1]貼付シート!J278)</f>
        <v>広島市佐伯区五月が丘2-23-1</v>
      </c>
      <c r="H276" s="19"/>
      <c r="I276" s="15" t="str">
        <f>IFERROR(IF(VLOOKUP(E276,'[1]緯度経度&amp;提供可能時間'!$B:$D,2,FALSE)&lt;&gt;0,VLOOKUP(E276,'[1]緯度経度&amp;提供可能時間'!$B:$D,2,FALSE),""),"")</f>
        <v>34.420950</v>
      </c>
      <c r="J276" s="15" t="str">
        <f>IFERROR(IF(VLOOKUP(E276,'[1]緯度経度&amp;提供可能時間'!$B:$D,3,FALSE)&lt;&gt;0,VLOOKUP(E276,'[1]緯度経度&amp;提供可能時間'!$B:$D,3,FALSE),""),"")</f>
        <v>132.405762</v>
      </c>
      <c r="K276" s="14" t="str">
        <f>[1]貼付シート!M278&amp;[1]貼付シート!N278&amp;" "&amp;[1]貼付シート!O278</f>
        <v>1階 生徒玄関</v>
      </c>
      <c r="L276" s="14" t="str">
        <f>IF([1]貼付シート!AI278="","",[1]貼付シート!AI278)</f>
        <v>教育委員会健康教育課</v>
      </c>
      <c r="M276" s="19"/>
      <c r="N276" s="19"/>
      <c r="O276" s="14" t="str">
        <f>IF([1]貼付シート!I278="","",[1]貼付シート!I278)</f>
        <v>広島市</v>
      </c>
      <c r="P276" s="14" t="str">
        <f>IFERROR(IF(VLOOKUP($E276,'[1]緯度経度&amp;提供可能時間'!$B:$H,4,FALSE)&lt;&gt;0,VLOOKUP($E276,'[1]緯度経度&amp;提供可能時間'!$B:$H,4,FALSE),""),"")</f>
        <v>月火水木金</v>
      </c>
      <c r="Q276" s="16" t="str">
        <f>IFERROR(IF(VLOOKUP($E276,'[1]緯度経度&amp;提供可能時間'!$B:$H,5,FALSE)&lt;&gt;"",VLOOKUP($E276,'[1]緯度経度&amp;提供可能時間'!$B:$H,5,FALSE),""),"")</f>
        <v>8:30</v>
      </c>
      <c r="R276" s="14" t="str">
        <f>IFERROR(IF(VLOOKUP($E276,'[1]緯度経度&amp;提供可能時間'!$B:$H,6,FALSE)&lt;&gt;"",VLOOKUP($E276,'[1]緯度経度&amp;提供可能時間'!$B:$H,6,FALSE),""),"")</f>
        <v>16:50</v>
      </c>
      <c r="S276" s="17" t="str">
        <f>VLOOKUP(E276,[1]貼付シート!$G:$AE,24,FALSE)&amp;" " &amp;VLOOKUP(E276,[1]貼付シート!$G:$AE,25,FALSE)</f>
        <v>平日：8:30～16:50 土曜：×　／　日曜：×　／　祝日：×</v>
      </c>
      <c r="T276" s="14"/>
      <c r="U276" s="14"/>
      <c r="V276" s="14"/>
    </row>
    <row r="277" spans="1:22" x14ac:dyDescent="0.15">
      <c r="A277" s="12" t="str">
        <f t="shared" si="16"/>
        <v>341002</v>
      </c>
      <c r="B277" s="12">
        <f t="shared" si="18"/>
        <v>276</v>
      </c>
      <c r="C277" s="12" t="str">
        <f t="shared" si="17"/>
        <v>広島県</v>
      </c>
      <c r="D277" s="12" t="str">
        <f t="shared" si="19"/>
        <v>広島市</v>
      </c>
      <c r="E277" s="13" t="str">
        <f>IF([1]貼付シート!G279="","",[1]貼付シート!G279)</f>
        <v>三篠小学校</v>
      </c>
      <c r="F277" s="14"/>
      <c r="G277" s="14" t="str">
        <f>IF([1]貼付シート!J279="","",[1]貼付シート!J279)</f>
        <v>広島市西区三篠町1-9-25</v>
      </c>
      <c r="H277" s="19"/>
      <c r="I277" s="15" t="str">
        <f>IFERROR(IF(VLOOKUP(E277,'[1]緯度経度&amp;提供可能時間'!$B:$D,2,FALSE)&lt;&gt;0,VLOOKUP(E277,'[1]緯度経度&amp;提供可能時間'!$B:$D,2,FALSE),""),"")</f>
        <v>34.412445</v>
      </c>
      <c r="J277" s="15" t="str">
        <f>IFERROR(IF(VLOOKUP(E277,'[1]緯度経度&amp;提供可能時間'!$B:$D,3,FALSE)&lt;&gt;0,VLOOKUP(E277,'[1]緯度経度&amp;提供可能時間'!$B:$D,3,FALSE),""),"")</f>
        <v>132.450693</v>
      </c>
      <c r="K277" s="14" t="str">
        <f>[1]貼付シート!M279&amp;[1]貼付シート!N279&amp;" "&amp;[1]貼付シート!O279</f>
        <v>1階 正面玄関</v>
      </c>
      <c r="L277" s="14" t="str">
        <f>IF([1]貼付シート!AI279="","",[1]貼付シート!AI279)</f>
        <v>教育委員会健康教育課</v>
      </c>
      <c r="M277" s="19"/>
      <c r="N277" s="19"/>
      <c r="O277" s="14" t="str">
        <f>IF([1]貼付シート!I279="","",[1]貼付シート!I279)</f>
        <v>広島市</v>
      </c>
      <c r="P277" s="14" t="str">
        <f>IFERROR(IF(VLOOKUP($E277,'[1]緯度経度&amp;提供可能時間'!$B:$H,4,FALSE)&lt;&gt;0,VLOOKUP($E277,'[1]緯度経度&amp;提供可能時間'!$B:$H,4,FALSE),""),"")</f>
        <v>月火水木金</v>
      </c>
      <c r="Q277" s="16" t="str">
        <f>IFERROR(IF(VLOOKUP($E277,'[1]緯度経度&amp;提供可能時間'!$B:$H,5,FALSE)&lt;&gt;"",VLOOKUP($E277,'[1]緯度経度&amp;提供可能時間'!$B:$H,5,FALSE),""),"")</f>
        <v>8:30</v>
      </c>
      <c r="R277" s="14" t="str">
        <f>IFERROR(IF(VLOOKUP($E277,'[1]緯度経度&amp;提供可能時間'!$B:$H,6,FALSE)&lt;&gt;"",VLOOKUP($E277,'[1]緯度経度&amp;提供可能時間'!$B:$H,6,FALSE),""),"")</f>
        <v>16:50</v>
      </c>
      <c r="S277" s="17" t="str">
        <f>VLOOKUP(E277,[1]貼付シート!$G:$AE,24,FALSE)&amp;" " &amp;VLOOKUP(E277,[1]貼付シート!$G:$AE,25,FALSE)</f>
        <v>平日：8:30～16:50 土曜：×　／　日曜：×　／　祝日：×</v>
      </c>
      <c r="T277" s="14"/>
      <c r="U277" s="14"/>
      <c r="V277" s="14"/>
    </row>
    <row r="278" spans="1:22" x14ac:dyDescent="0.15">
      <c r="A278" s="12" t="str">
        <f t="shared" si="16"/>
        <v>341002</v>
      </c>
      <c r="B278" s="12">
        <f t="shared" si="18"/>
        <v>277</v>
      </c>
      <c r="C278" s="12" t="str">
        <f t="shared" si="17"/>
        <v>広島県</v>
      </c>
      <c r="D278" s="12" t="str">
        <f t="shared" si="19"/>
        <v>広島市</v>
      </c>
      <c r="E278" s="13" t="str">
        <f>IF([1]貼付シート!G280="","",[1]貼付シート!G280)</f>
        <v>瀬野川東中学校</v>
      </c>
      <c r="F278" s="14"/>
      <c r="G278" s="14" t="str">
        <f>IF([1]貼付シート!J280="","",[1]貼付シート!J280)</f>
        <v>広島市安芸区中野7-29-1</v>
      </c>
      <c r="H278" s="19"/>
      <c r="I278" s="15" t="str">
        <f>IFERROR(IF(VLOOKUP(E278,'[1]緯度経度&amp;提供可能時間'!$B:$D,2,FALSE)&lt;&gt;0,VLOOKUP(E278,'[1]緯度経度&amp;提供可能時間'!$B:$D,2,FALSE),""),"")</f>
        <v>34.420953</v>
      </c>
      <c r="J278" s="15" t="str">
        <f>IFERROR(IF(VLOOKUP(E278,'[1]緯度経度&amp;提供可能時間'!$B:$D,3,FALSE)&lt;&gt;0,VLOOKUP(E278,'[1]緯度経度&amp;提供可能時間'!$B:$D,3,FALSE),""),"")</f>
        <v>132.588383</v>
      </c>
      <c r="K278" s="14" t="str">
        <f>[1]貼付シート!M280&amp;[1]貼付シート!N280&amp;" "&amp;[1]貼付シート!O280</f>
        <v>1階 正面玄関外</v>
      </c>
      <c r="L278" s="14" t="str">
        <f>IF([1]貼付シート!AI280="","",[1]貼付シート!AI280)</f>
        <v>教育委員会健康教育課</v>
      </c>
      <c r="M278" s="19"/>
      <c r="N278" s="19"/>
      <c r="O278" s="14" t="str">
        <f>IF([1]貼付シート!I280="","",[1]貼付シート!I280)</f>
        <v>広島市</v>
      </c>
      <c r="P278" s="14" t="str">
        <f>IFERROR(IF(VLOOKUP($E278,'[1]緯度経度&amp;提供可能時間'!$B:$H,4,FALSE)&lt;&gt;0,VLOOKUP($E278,'[1]緯度経度&amp;提供可能時間'!$B:$H,4,FALSE),""),"")</f>
        <v>月火水木金</v>
      </c>
      <c r="Q278" s="16" t="str">
        <f>IFERROR(IF(VLOOKUP($E278,'[1]緯度経度&amp;提供可能時間'!$B:$H,5,FALSE)&lt;&gt;"",VLOOKUP($E278,'[1]緯度経度&amp;提供可能時間'!$B:$H,5,FALSE),""),"")</f>
        <v>8:30</v>
      </c>
      <c r="R278" s="14" t="str">
        <f>IFERROR(IF(VLOOKUP($E278,'[1]緯度経度&amp;提供可能時間'!$B:$H,6,FALSE)&lt;&gt;"",VLOOKUP($E278,'[1]緯度経度&amp;提供可能時間'!$B:$H,6,FALSE),""),"")</f>
        <v>16:50</v>
      </c>
      <c r="S278" s="17" t="str">
        <f>VLOOKUP(E278,[1]貼付シート!$G:$AE,24,FALSE)&amp;" " &amp;VLOOKUP(E278,[1]貼付シート!$G:$AE,25,FALSE)</f>
        <v>平日：8:30～16:50 土曜：×　／　日曜：×　／　祝日：×</v>
      </c>
      <c r="T278" s="14"/>
      <c r="U278" s="14"/>
      <c r="V278" s="14"/>
    </row>
    <row r="279" spans="1:22" x14ac:dyDescent="0.15">
      <c r="A279" s="12" t="str">
        <f t="shared" si="16"/>
        <v>341002</v>
      </c>
      <c r="B279" s="12">
        <f t="shared" si="18"/>
        <v>278</v>
      </c>
      <c r="C279" s="12" t="str">
        <f t="shared" si="17"/>
        <v>広島県</v>
      </c>
      <c r="D279" s="12" t="str">
        <f t="shared" si="19"/>
        <v>広島市</v>
      </c>
      <c r="E279" s="13" t="str">
        <f>IF([1]貼付シート!G281="","",[1]貼付シート!G281)</f>
        <v>高取北中学校</v>
      </c>
      <c r="F279" s="14"/>
      <c r="G279" s="14" t="str">
        <f>IF([1]貼付シート!J281="","",[1]貼付シート!J281)</f>
        <v>広島市安佐南区高取北3-19-1</v>
      </c>
      <c r="H279" s="19"/>
      <c r="I279" s="15" t="str">
        <f>IFERROR(IF(VLOOKUP(E279,'[1]緯度経度&amp;提供可能時間'!$B:$D,2,FALSE)&lt;&gt;0,VLOOKUP(E279,'[1]緯度経度&amp;提供可能時間'!$B:$D,2,FALSE),""),"")</f>
        <v>34.480244</v>
      </c>
      <c r="J279" s="15" t="str">
        <f>IFERROR(IF(VLOOKUP(E279,'[1]緯度経度&amp;提供可能時間'!$B:$D,3,FALSE)&lt;&gt;0,VLOOKUP(E279,'[1]緯度経度&amp;提供可能時間'!$B:$D,3,FALSE),""),"")</f>
        <v>132.434098</v>
      </c>
      <c r="K279" s="14" t="str">
        <f>[1]貼付シート!M281&amp;[1]貼付シート!N281&amp;" "&amp;[1]貼付シート!O281</f>
        <v>1階 玄関外</v>
      </c>
      <c r="L279" s="14" t="str">
        <f>IF([1]貼付シート!AI281="","",[1]貼付シート!AI281)</f>
        <v>教育委員会健康教育課</v>
      </c>
      <c r="M279" s="19"/>
      <c r="N279" s="19"/>
      <c r="O279" s="14" t="str">
        <f>IF([1]貼付シート!I281="","",[1]貼付シート!I281)</f>
        <v>広島市</v>
      </c>
      <c r="P279" s="14" t="str">
        <f>IFERROR(IF(VLOOKUP($E279,'[1]緯度経度&amp;提供可能時間'!$B:$H,4,FALSE)&lt;&gt;0,VLOOKUP($E279,'[1]緯度経度&amp;提供可能時間'!$B:$H,4,FALSE),""),"")</f>
        <v>月火水木金</v>
      </c>
      <c r="Q279" s="16" t="str">
        <f>IFERROR(IF(VLOOKUP($E279,'[1]緯度経度&amp;提供可能時間'!$B:$H,5,FALSE)&lt;&gt;"",VLOOKUP($E279,'[1]緯度経度&amp;提供可能時間'!$B:$H,5,FALSE),""),"")</f>
        <v>8:30</v>
      </c>
      <c r="R279" s="14" t="str">
        <f>IFERROR(IF(VLOOKUP($E279,'[1]緯度経度&amp;提供可能時間'!$B:$H,6,FALSE)&lt;&gt;"",VLOOKUP($E279,'[1]緯度経度&amp;提供可能時間'!$B:$H,6,FALSE),""),"")</f>
        <v>16:50</v>
      </c>
      <c r="S279" s="17" t="str">
        <f>VLOOKUP(E279,[1]貼付シート!$G:$AE,24,FALSE)&amp;" " &amp;VLOOKUP(E279,[1]貼付シート!$G:$AE,25,FALSE)</f>
        <v>平日：8:30～16:50 土曜：×　／　日曜：×　／　祝日：×</v>
      </c>
      <c r="T279" s="14"/>
      <c r="U279" s="14"/>
      <c r="V279" s="14"/>
    </row>
    <row r="280" spans="1:22" x14ac:dyDescent="0.15">
      <c r="A280" s="12" t="str">
        <f t="shared" si="16"/>
        <v>341002</v>
      </c>
      <c r="B280" s="12">
        <f t="shared" si="18"/>
        <v>279</v>
      </c>
      <c r="C280" s="12" t="str">
        <f t="shared" si="17"/>
        <v>広島県</v>
      </c>
      <c r="D280" s="12" t="str">
        <f t="shared" si="19"/>
        <v>広島市</v>
      </c>
      <c r="E280" s="13" t="str">
        <f>IF([1]貼付シート!G282="","",[1]貼付シート!G282)</f>
        <v>長束中学校</v>
      </c>
      <c r="F280" s="14"/>
      <c r="G280" s="14" t="str">
        <f>IF([1]貼付シート!J282="","",[1]貼付シート!J282)</f>
        <v>広島市安佐南区長束西1-26-2</v>
      </c>
      <c r="H280" s="19"/>
      <c r="I280" s="15" t="str">
        <f>IFERROR(IF(VLOOKUP(E280,'[1]緯度経度&amp;提供可能時間'!$B:$D,2,FALSE)&lt;&gt;0,VLOOKUP(E280,'[1]緯度経度&amp;提供可能時間'!$B:$D,2,FALSE),""),"")</f>
        <v>34.427836</v>
      </c>
      <c r="J280" s="15" t="str">
        <f>IFERROR(IF(VLOOKUP(E280,'[1]緯度経度&amp;提供可能時間'!$B:$D,3,FALSE)&lt;&gt;0,VLOOKUP(E280,'[1]緯度経度&amp;提供可能時間'!$B:$D,3,FALSE),""),"")</f>
        <v>132.448557</v>
      </c>
      <c r="K280" s="14" t="str">
        <f>[1]貼付シート!M282&amp;[1]貼付シート!N282&amp;" "&amp;[1]貼付シート!O282</f>
        <v>1階 正面玄関</v>
      </c>
      <c r="L280" s="14" t="str">
        <f>IF([1]貼付シート!AI282="","",[1]貼付シート!AI282)</f>
        <v>教育委員会健康教育課</v>
      </c>
      <c r="M280" s="19"/>
      <c r="N280" s="19"/>
      <c r="O280" s="14" t="str">
        <f>IF([1]貼付シート!I282="","",[1]貼付シート!I282)</f>
        <v>広島市</v>
      </c>
      <c r="P280" s="14" t="str">
        <f>IFERROR(IF(VLOOKUP($E280,'[1]緯度経度&amp;提供可能時間'!$B:$H,4,FALSE)&lt;&gt;0,VLOOKUP($E280,'[1]緯度経度&amp;提供可能時間'!$B:$H,4,FALSE),""),"")</f>
        <v>月火水木金</v>
      </c>
      <c r="Q280" s="16" t="str">
        <f>IFERROR(IF(VLOOKUP($E280,'[1]緯度経度&amp;提供可能時間'!$B:$H,5,FALSE)&lt;&gt;"",VLOOKUP($E280,'[1]緯度経度&amp;提供可能時間'!$B:$H,5,FALSE),""),"")</f>
        <v>8:30</v>
      </c>
      <c r="R280" s="14" t="str">
        <f>IFERROR(IF(VLOOKUP($E280,'[1]緯度経度&amp;提供可能時間'!$B:$H,6,FALSE)&lt;&gt;"",VLOOKUP($E280,'[1]緯度経度&amp;提供可能時間'!$B:$H,6,FALSE),""),"")</f>
        <v>16:50</v>
      </c>
      <c r="S280" s="17" t="str">
        <f>VLOOKUP(E280,[1]貼付シート!$G:$AE,24,FALSE)&amp;" " &amp;VLOOKUP(E280,[1]貼付シート!$G:$AE,25,FALSE)</f>
        <v>平日：8:30～16:50 土曜：×　／　日曜：×　／　祝日：×</v>
      </c>
      <c r="T280" s="14"/>
      <c r="U280" s="14"/>
      <c r="V280" s="14"/>
    </row>
    <row r="281" spans="1:22" x14ac:dyDescent="0.15">
      <c r="A281" s="12" t="str">
        <f t="shared" si="16"/>
        <v>341002</v>
      </c>
      <c r="B281" s="12">
        <f t="shared" si="18"/>
        <v>280</v>
      </c>
      <c r="C281" s="12" t="str">
        <f t="shared" si="17"/>
        <v>広島県</v>
      </c>
      <c r="D281" s="12" t="str">
        <f t="shared" si="19"/>
        <v>広島市</v>
      </c>
      <c r="E281" s="13" t="str">
        <f>IF([1]貼付シート!G283="","",[1]貼付シート!G283)</f>
        <v>似島中学校</v>
      </c>
      <c r="F281" s="14"/>
      <c r="G281" s="14" t="str">
        <f>IF([1]貼付シート!J283="","",[1]貼付シート!J283)</f>
        <v>広島市南区似島町南風泊2250</v>
      </c>
      <c r="H281" s="19"/>
      <c r="I281" s="15" t="str">
        <f>IFERROR(IF(VLOOKUP(E281,'[1]緯度経度&amp;提供可能時間'!$B:$D,2,FALSE)&lt;&gt;0,VLOOKUP(E281,'[1]緯度経度&amp;提供可能時間'!$B:$D,2,FALSE),""),"")</f>
        <v>34.303398</v>
      </c>
      <c r="J281" s="15" t="str">
        <f>IFERROR(IF(VLOOKUP(E281,'[1]緯度経度&amp;提供可能時間'!$B:$D,3,FALSE)&lt;&gt;0,VLOOKUP(E281,'[1]緯度経度&amp;提供可能時間'!$B:$D,3,FALSE),""),"")</f>
        <v>132.438292</v>
      </c>
      <c r="K281" s="14" t="str">
        <f>[1]貼付シート!M283&amp;[1]貼付シート!N283&amp;" "&amp;[1]貼付シート!O283</f>
        <v>1階 事務室前</v>
      </c>
      <c r="L281" s="14" t="str">
        <f>IF([1]貼付シート!AI283="","",[1]貼付シート!AI283)</f>
        <v>教育委員会健康教育課</v>
      </c>
      <c r="M281" s="19"/>
      <c r="N281" s="19"/>
      <c r="O281" s="14" t="str">
        <f>IF([1]貼付シート!I283="","",[1]貼付シート!I283)</f>
        <v>広島市</v>
      </c>
      <c r="P281" s="14" t="str">
        <f>IFERROR(IF(VLOOKUP($E281,'[1]緯度経度&amp;提供可能時間'!$B:$H,4,FALSE)&lt;&gt;0,VLOOKUP($E281,'[1]緯度経度&amp;提供可能時間'!$B:$H,4,FALSE),""),"")</f>
        <v>月火水木金</v>
      </c>
      <c r="Q281" s="16" t="str">
        <f>IFERROR(IF(VLOOKUP($E281,'[1]緯度経度&amp;提供可能時間'!$B:$H,5,FALSE)&lt;&gt;"",VLOOKUP($E281,'[1]緯度経度&amp;提供可能時間'!$B:$H,5,FALSE),""),"")</f>
        <v>8:30</v>
      </c>
      <c r="R281" s="14" t="str">
        <f>IFERROR(IF(VLOOKUP($E281,'[1]緯度経度&amp;提供可能時間'!$B:$H,6,FALSE)&lt;&gt;"",VLOOKUP($E281,'[1]緯度経度&amp;提供可能時間'!$B:$H,6,FALSE),""),"")</f>
        <v>16:50</v>
      </c>
      <c r="S281" s="17" t="str">
        <f>VLOOKUP(E281,[1]貼付シート!$G:$AE,24,FALSE)&amp;" " &amp;VLOOKUP(E281,[1]貼付シート!$G:$AE,25,FALSE)</f>
        <v>平日：8:30～16:50 土曜：×　／　日曜：×　／　祝日：×</v>
      </c>
      <c r="T281" s="14"/>
      <c r="U281" s="14"/>
      <c r="V281" s="14"/>
    </row>
    <row r="282" spans="1:22" x14ac:dyDescent="0.15">
      <c r="A282" s="12" t="str">
        <f t="shared" si="16"/>
        <v>341002</v>
      </c>
      <c r="B282" s="12">
        <f t="shared" si="18"/>
        <v>281</v>
      </c>
      <c r="C282" s="12" t="str">
        <f t="shared" si="17"/>
        <v>広島県</v>
      </c>
      <c r="D282" s="12" t="str">
        <f t="shared" si="19"/>
        <v>広島市</v>
      </c>
      <c r="E282" s="13" t="str">
        <f>IF([1]貼付シート!G284="","",[1]貼付シート!G284)</f>
        <v>仁保中学校</v>
      </c>
      <c r="F282" s="14"/>
      <c r="G282" s="14" t="str">
        <f>IF([1]貼付シート!J284="","",[1]貼付シート!J284)</f>
        <v>広島市南区仁保1-56-1</v>
      </c>
      <c r="H282" s="19"/>
      <c r="I282" s="15" t="str">
        <f>IFERROR(IF(VLOOKUP(E282,'[1]緯度経度&amp;提供可能時間'!$B:$D,2,FALSE)&lt;&gt;0,VLOOKUP(E282,'[1]緯度経度&amp;提供可能時間'!$B:$D,2,FALSE),""),"")</f>
        <v>34.369867</v>
      </c>
      <c r="J282" s="15" t="str">
        <f>IFERROR(IF(VLOOKUP(E282,'[1]緯度経度&amp;提供可能時間'!$B:$D,3,FALSE)&lt;&gt;0,VLOOKUP(E282,'[1]緯度経度&amp;提供可能時間'!$B:$D,3,FALSE),""),"")</f>
        <v>132.491830</v>
      </c>
      <c r="K282" s="14" t="str">
        <f>[1]貼付シート!M284&amp;[1]貼付シート!N284&amp;" "&amp;[1]貼付シート!O284</f>
        <v>1階 正面玄関</v>
      </c>
      <c r="L282" s="14" t="str">
        <f>IF([1]貼付シート!AI284="","",[1]貼付シート!AI284)</f>
        <v>教育委員会健康教育課</v>
      </c>
      <c r="M282" s="19"/>
      <c r="N282" s="19"/>
      <c r="O282" s="14" t="str">
        <f>IF([1]貼付シート!I284="","",[1]貼付シート!I284)</f>
        <v>広島市</v>
      </c>
      <c r="P282" s="14" t="str">
        <f>IFERROR(IF(VLOOKUP($E282,'[1]緯度経度&amp;提供可能時間'!$B:$H,4,FALSE)&lt;&gt;0,VLOOKUP($E282,'[1]緯度経度&amp;提供可能時間'!$B:$H,4,FALSE),""),"")</f>
        <v>月火水木金</v>
      </c>
      <c r="Q282" s="16" t="str">
        <f>IFERROR(IF(VLOOKUP($E282,'[1]緯度経度&amp;提供可能時間'!$B:$H,5,FALSE)&lt;&gt;"",VLOOKUP($E282,'[1]緯度経度&amp;提供可能時間'!$B:$H,5,FALSE),""),"")</f>
        <v>8:30</v>
      </c>
      <c r="R282" s="14" t="str">
        <f>IFERROR(IF(VLOOKUP($E282,'[1]緯度経度&amp;提供可能時間'!$B:$H,6,FALSE)&lt;&gt;"",VLOOKUP($E282,'[1]緯度経度&amp;提供可能時間'!$B:$H,6,FALSE),""),"")</f>
        <v>16:50</v>
      </c>
      <c r="S282" s="17" t="str">
        <f>VLOOKUP(E282,[1]貼付シート!$G:$AE,24,FALSE)&amp;" " &amp;VLOOKUP(E282,[1]貼付シート!$G:$AE,25,FALSE)</f>
        <v>平日：8:30～16:50 土曜：×　／　日曜：×　／　祝日：×</v>
      </c>
      <c r="T282" s="14"/>
      <c r="U282" s="14"/>
      <c r="V282" s="14"/>
    </row>
    <row r="283" spans="1:22" x14ac:dyDescent="0.15">
      <c r="A283" s="12" t="str">
        <f t="shared" si="16"/>
        <v>341002</v>
      </c>
      <c r="B283" s="12">
        <f t="shared" si="18"/>
        <v>282</v>
      </c>
      <c r="C283" s="12" t="str">
        <f t="shared" si="17"/>
        <v>広島県</v>
      </c>
      <c r="D283" s="12" t="str">
        <f t="shared" si="19"/>
        <v>広島市</v>
      </c>
      <c r="E283" s="13" t="str">
        <f>IF([1]貼付シート!G285="","",[1]貼付シート!G285)</f>
        <v>幟町中学校</v>
      </c>
      <c r="F283" s="14"/>
      <c r="G283" s="14" t="str">
        <f>IF([1]貼付シート!J285="","",[1]貼付シート!J285)</f>
        <v>広島市中区上幟町6-29</v>
      </c>
      <c r="H283" s="19"/>
      <c r="I283" s="15" t="str">
        <f>IFERROR(IF(VLOOKUP(E283,'[1]緯度経度&amp;提供可能時間'!$B:$D,2,FALSE)&lt;&gt;0,VLOOKUP(E283,'[1]緯度経度&amp;提供可能時間'!$B:$D,2,FALSE),""),"")</f>
        <v>34.398908</v>
      </c>
      <c r="J283" s="15" t="str">
        <f>IFERROR(IF(VLOOKUP(E283,'[1]緯度経度&amp;提供可能時間'!$B:$D,3,FALSE)&lt;&gt;0,VLOOKUP(E283,'[1]緯度経度&amp;提供可能時間'!$B:$D,3,FALSE),""),"")</f>
        <v>132.468442</v>
      </c>
      <c r="K283" s="14" t="str">
        <f>[1]貼付シート!M285&amp;[1]貼付シート!N285&amp;" "&amp;[1]貼付シート!O285</f>
        <v>1階 正面玄関外</v>
      </c>
      <c r="L283" s="14" t="str">
        <f>IF([1]貼付シート!AI285="","",[1]貼付シート!AI285)</f>
        <v>教育委員会健康教育課</v>
      </c>
      <c r="M283" s="19"/>
      <c r="N283" s="19"/>
      <c r="O283" s="14" t="str">
        <f>IF([1]貼付シート!I285="","",[1]貼付シート!I285)</f>
        <v>広島市</v>
      </c>
      <c r="P283" s="14" t="str">
        <f>IFERROR(IF(VLOOKUP($E283,'[1]緯度経度&amp;提供可能時間'!$B:$H,4,FALSE)&lt;&gt;0,VLOOKUP($E283,'[1]緯度経度&amp;提供可能時間'!$B:$H,4,FALSE),""),"")</f>
        <v>月火水木金</v>
      </c>
      <c r="Q283" s="16" t="str">
        <f>IFERROR(IF(VLOOKUP($E283,'[1]緯度経度&amp;提供可能時間'!$B:$H,5,FALSE)&lt;&gt;"",VLOOKUP($E283,'[1]緯度経度&amp;提供可能時間'!$B:$H,5,FALSE),""),"")</f>
        <v>8:30</v>
      </c>
      <c r="R283" s="14" t="str">
        <f>IFERROR(IF(VLOOKUP($E283,'[1]緯度経度&amp;提供可能時間'!$B:$H,6,FALSE)&lt;&gt;"",VLOOKUP($E283,'[1]緯度経度&amp;提供可能時間'!$B:$H,6,FALSE),""),"")</f>
        <v>16:50</v>
      </c>
      <c r="S283" s="17" t="str">
        <f>VLOOKUP(E283,[1]貼付シート!$G:$AE,24,FALSE)&amp;" " &amp;VLOOKUP(E283,[1]貼付シート!$G:$AE,25,FALSE)</f>
        <v>平日：8:30～16:50 土曜：×　／　日曜：×　／　祝日：×</v>
      </c>
      <c r="T283" s="14"/>
      <c r="U283" s="14"/>
      <c r="V283" s="14"/>
    </row>
    <row r="284" spans="1:22" x14ac:dyDescent="0.15">
      <c r="A284" s="12" t="str">
        <f t="shared" si="16"/>
        <v>341002</v>
      </c>
      <c r="B284" s="12">
        <f t="shared" si="18"/>
        <v>283</v>
      </c>
      <c r="C284" s="12" t="str">
        <f t="shared" si="17"/>
        <v>広島県</v>
      </c>
      <c r="D284" s="12" t="str">
        <f t="shared" si="19"/>
        <v>広島市</v>
      </c>
      <c r="E284" s="13" t="str">
        <f>IF([1]貼付シート!G286="","",[1]貼付シート!G286)</f>
        <v>日浦中学校</v>
      </c>
      <c r="F284" s="14"/>
      <c r="G284" s="14" t="str">
        <f>IF([1]貼付シート!J286="","",[1]貼付シート!J286)</f>
        <v>広島市安佐北区あさひが丘7-20-1</v>
      </c>
      <c r="H284" s="19"/>
      <c r="I284" s="15" t="str">
        <f>IFERROR(IF(VLOOKUP(E284,'[1]緯度経度&amp;提供可能時間'!$B:$D,2,FALSE)&lt;&gt;0,VLOOKUP(E284,'[1]緯度経度&amp;提供可能時間'!$B:$D,2,FALSE),""),"")</f>
        <v>34.509210</v>
      </c>
      <c r="J284" s="15" t="str">
        <f>IFERROR(IF(VLOOKUP(E284,'[1]緯度経度&amp;提供可能時間'!$B:$D,3,FALSE)&lt;&gt;0,VLOOKUP(E284,'[1]緯度経度&amp;提供可能時間'!$B:$D,3,FALSE),""),"")</f>
        <v>132.438914</v>
      </c>
      <c r="K284" s="14" t="str">
        <f>[1]貼付シート!M286&amp;[1]貼付シート!N286&amp;" "&amp;[1]貼付シート!O286</f>
        <v>1階 正面玄関</v>
      </c>
      <c r="L284" s="14" t="str">
        <f>IF([1]貼付シート!AI286="","",[1]貼付シート!AI286)</f>
        <v>教育委員会健康教育課</v>
      </c>
      <c r="M284" s="19"/>
      <c r="N284" s="19"/>
      <c r="O284" s="14" t="str">
        <f>IF([1]貼付シート!I286="","",[1]貼付シート!I286)</f>
        <v>広島市</v>
      </c>
      <c r="P284" s="14" t="str">
        <f>IFERROR(IF(VLOOKUP($E284,'[1]緯度経度&amp;提供可能時間'!$B:$H,4,FALSE)&lt;&gt;0,VLOOKUP($E284,'[1]緯度経度&amp;提供可能時間'!$B:$H,4,FALSE),""),"")</f>
        <v>月火水木金</v>
      </c>
      <c r="Q284" s="16" t="str">
        <f>IFERROR(IF(VLOOKUP($E284,'[1]緯度経度&amp;提供可能時間'!$B:$H,5,FALSE)&lt;&gt;"",VLOOKUP($E284,'[1]緯度経度&amp;提供可能時間'!$B:$H,5,FALSE),""),"")</f>
        <v>8:30</v>
      </c>
      <c r="R284" s="14" t="str">
        <f>IFERROR(IF(VLOOKUP($E284,'[1]緯度経度&amp;提供可能時間'!$B:$H,6,FALSE)&lt;&gt;"",VLOOKUP($E284,'[1]緯度経度&amp;提供可能時間'!$B:$H,6,FALSE),""),"")</f>
        <v>16:50</v>
      </c>
      <c r="S284" s="17" t="str">
        <f>VLOOKUP(E284,[1]貼付シート!$G:$AE,24,FALSE)&amp;" " &amp;VLOOKUP(E284,[1]貼付シート!$G:$AE,25,FALSE)</f>
        <v>平日：8:30～16:50 土曜：×　／　日曜：×　／　祝日：×</v>
      </c>
      <c r="T284" s="14"/>
      <c r="U284" s="14"/>
      <c r="V284" s="14"/>
    </row>
    <row r="285" spans="1:22" x14ac:dyDescent="0.15">
      <c r="A285" s="12" t="str">
        <f t="shared" si="16"/>
        <v>341002</v>
      </c>
      <c r="B285" s="12">
        <f t="shared" si="18"/>
        <v>284</v>
      </c>
      <c r="C285" s="12" t="str">
        <f t="shared" si="17"/>
        <v>広島県</v>
      </c>
      <c r="D285" s="12" t="str">
        <f t="shared" si="19"/>
        <v>広島市</v>
      </c>
      <c r="E285" s="13" t="str">
        <f>IF([1]貼付シート!G287="","",[1]貼付シート!G287)</f>
        <v>広島工業高等学校</v>
      </c>
      <c r="F285" s="14"/>
      <c r="G285" s="14" t="str">
        <f>IF([1]貼付シート!J287="","",[1]貼付シート!J287)</f>
        <v>広島市南区東本浦町1-18</v>
      </c>
      <c r="H285" s="19"/>
      <c r="I285" s="15" t="str">
        <f>IFERROR(IF(VLOOKUP(E285,'[1]緯度経度&amp;提供可能時間'!$B:$D,2,FALSE)&lt;&gt;0,VLOOKUP(E285,'[1]緯度経度&amp;提供可能時間'!$B:$D,2,FALSE),""),"")</f>
        <v>34.377192</v>
      </c>
      <c r="J285" s="15" t="str">
        <f>IFERROR(IF(VLOOKUP(E285,'[1]緯度経度&amp;提供可能時間'!$B:$D,3,FALSE)&lt;&gt;0,VLOOKUP(E285,'[1]緯度経度&amp;提供可能時間'!$B:$D,3,FALSE),""),"")</f>
        <v>132.489806</v>
      </c>
      <c r="K285" s="14" t="str">
        <f>[1]貼付シート!M287&amp;[1]貼付シート!N287&amp;" "&amp;[1]貼付シート!O287</f>
        <v>1階 体育館正面玄関</v>
      </c>
      <c r="L285" s="14" t="str">
        <f>IF([1]貼付シート!AI287="","",[1]貼付シート!AI287)</f>
        <v>教育委員会健康教育課</v>
      </c>
      <c r="M285" s="19"/>
      <c r="N285" s="19"/>
      <c r="O285" s="14" t="str">
        <f>IF([1]貼付シート!I287="","",[1]貼付シート!I287)</f>
        <v>広島市</v>
      </c>
      <c r="P285" s="14" t="str">
        <f>IFERROR(IF(VLOOKUP($E285,'[1]緯度経度&amp;提供可能時間'!$B:$H,4,FALSE)&lt;&gt;0,VLOOKUP($E285,'[1]緯度経度&amp;提供可能時間'!$B:$H,4,FALSE),""),"")</f>
        <v>月火水木金</v>
      </c>
      <c r="Q285" s="16" t="str">
        <f>IFERROR(IF(VLOOKUP($E285,'[1]緯度経度&amp;提供可能時間'!$B:$H,5,FALSE)&lt;&gt;"",VLOOKUP($E285,'[1]緯度経度&amp;提供可能時間'!$B:$H,5,FALSE),""),"")</f>
        <v>8:30</v>
      </c>
      <c r="R285" s="14" t="str">
        <f>IFERROR(IF(VLOOKUP($E285,'[1]緯度経度&amp;提供可能時間'!$B:$H,6,FALSE)&lt;&gt;"",VLOOKUP($E285,'[1]緯度経度&amp;提供可能時間'!$B:$H,6,FALSE),""),"")</f>
        <v>16:50</v>
      </c>
      <c r="S285" s="17" t="str">
        <f>VLOOKUP(E285,[1]貼付シート!$G:$AE,24,FALSE)&amp;" " &amp;VLOOKUP(E285,[1]貼付シート!$G:$AE,25,FALSE)</f>
        <v>平日：8:30～16:50 土曜：×　／　日曜：×　／　祝日：×</v>
      </c>
      <c r="T285" s="14"/>
      <c r="U285" s="14"/>
      <c r="V285" s="14"/>
    </row>
    <row r="286" spans="1:22" x14ac:dyDescent="0.15">
      <c r="A286" s="12" t="str">
        <f t="shared" si="16"/>
        <v>341002</v>
      </c>
      <c r="B286" s="12">
        <f t="shared" si="18"/>
        <v>285</v>
      </c>
      <c r="C286" s="12" t="str">
        <f t="shared" si="17"/>
        <v>広島県</v>
      </c>
      <c r="D286" s="12" t="str">
        <f t="shared" si="19"/>
        <v>広島市</v>
      </c>
      <c r="E286" s="13" t="str">
        <f>IF([1]貼付シート!G288="","",[1]貼付シート!G288)</f>
        <v>広島特別支援学校</v>
      </c>
      <c r="F286" s="14"/>
      <c r="G286" s="14" t="str">
        <f>IF([1]貼付シート!J288="","",[1]貼付シート!J288)</f>
        <v>広島市南区出島4-1-1</v>
      </c>
      <c r="H286" s="19"/>
      <c r="I286" s="15" t="str">
        <f>IFERROR(IF(VLOOKUP(E286,'[1]緯度経度&amp;提供可能時間'!$B:$D,2,FALSE)&lt;&gt;0,VLOOKUP(E286,'[1]緯度経度&amp;提供可能時間'!$B:$D,2,FALSE),""),"")</f>
        <v>34.350688</v>
      </c>
      <c r="J286" s="15" t="str">
        <f>IFERROR(IF(VLOOKUP(E286,'[1]緯度経度&amp;提供可能時間'!$B:$D,3,FALSE)&lt;&gt;0,VLOOKUP(E286,'[1]緯度経度&amp;提供可能時間'!$B:$D,3,FALSE),""),"")</f>
        <v>132.446781</v>
      </c>
      <c r="K286" s="14" t="str">
        <f>[1]貼付シート!M288&amp;[1]貼付シート!N288&amp;" "&amp;[1]貼付シート!O288</f>
        <v>1階 正面玄関</v>
      </c>
      <c r="L286" s="14" t="str">
        <f>IF([1]貼付シート!AI288="","",[1]貼付シート!AI288)</f>
        <v>教育委員会健康教育課</v>
      </c>
      <c r="M286" s="19"/>
      <c r="N286" s="19"/>
      <c r="O286" s="14" t="str">
        <f>IF([1]貼付シート!I288="","",[1]貼付シート!I288)</f>
        <v>広島市</v>
      </c>
      <c r="P286" s="14" t="str">
        <f>IFERROR(IF(VLOOKUP($E286,'[1]緯度経度&amp;提供可能時間'!$B:$H,4,FALSE)&lt;&gt;0,VLOOKUP($E286,'[1]緯度経度&amp;提供可能時間'!$B:$H,4,FALSE),""),"")</f>
        <v>月火水木金</v>
      </c>
      <c r="Q286" s="16" t="str">
        <f>IFERROR(IF(VLOOKUP($E286,'[1]緯度経度&amp;提供可能時間'!$B:$H,5,FALSE)&lt;&gt;"",VLOOKUP($E286,'[1]緯度経度&amp;提供可能時間'!$B:$H,5,FALSE),""),"")</f>
        <v>8:30</v>
      </c>
      <c r="R286" s="14" t="str">
        <f>IFERROR(IF(VLOOKUP($E286,'[1]緯度経度&amp;提供可能時間'!$B:$H,6,FALSE)&lt;&gt;"",VLOOKUP($E286,'[1]緯度経度&amp;提供可能時間'!$B:$H,6,FALSE),""),"")</f>
        <v>16:50</v>
      </c>
      <c r="S286" s="17" t="str">
        <f>VLOOKUP(E286,[1]貼付シート!$G:$AE,24,FALSE)&amp;" " &amp;VLOOKUP(E286,[1]貼付シート!$G:$AE,25,FALSE)</f>
        <v>平日：8:30～16:50 土曜：×　／　日曜：×　／　祝日：×</v>
      </c>
      <c r="T286" s="14"/>
      <c r="U286" s="14"/>
      <c r="V286" s="14"/>
    </row>
    <row r="287" spans="1:22" x14ac:dyDescent="0.15">
      <c r="A287" s="12" t="str">
        <f t="shared" si="16"/>
        <v>341002</v>
      </c>
      <c r="B287" s="12">
        <f t="shared" si="18"/>
        <v>286</v>
      </c>
      <c r="C287" s="12" t="str">
        <f t="shared" si="17"/>
        <v>広島県</v>
      </c>
      <c r="D287" s="12" t="str">
        <f t="shared" si="19"/>
        <v>広島市</v>
      </c>
      <c r="E287" s="13" t="str">
        <f>IF([1]貼付シート!G289="","",[1]貼付シート!G289)</f>
        <v>福木中学校</v>
      </c>
      <c r="F287" s="14"/>
      <c r="G287" s="14" t="str">
        <f>IF([1]貼付シート!J289="","",[1]貼付シート!J289)</f>
        <v>広島市東区馬木9-1-5</v>
      </c>
      <c r="H287" s="19"/>
      <c r="I287" s="15" t="str">
        <f>IFERROR(IF(VLOOKUP(E287,'[1]緯度経度&amp;提供可能時間'!$B:$D,2,FALSE)&lt;&gt;0,VLOOKUP(E287,'[1]緯度経度&amp;提供可能時間'!$B:$D,2,FALSE),""),"")</f>
        <v>34.446286</v>
      </c>
      <c r="J287" s="15" t="str">
        <f>IFERROR(IF(VLOOKUP(E287,'[1]緯度経度&amp;提供可能時間'!$B:$D,3,FALSE)&lt;&gt;0,VLOOKUP(E287,'[1]緯度経度&amp;提供可能時間'!$B:$D,3,FALSE),""),"")</f>
        <v>132.538443</v>
      </c>
      <c r="K287" s="14" t="str">
        <f>[1]貼付シート!M289&amp;[1]貼付シート!N289&amp;" "&amp;[1]貼付シート!O289</f>
        <v>1階 玄関前（屋外）</v>
      </c>
      <c r="L287" s="14" t="str">
        <f>IF([1]貼付シート!AI289="","",[1]貼付シート!AI289)</f>
        <v>教育委員会健康教育課</v>
      </c>
      <c r="M287" s="19"/>
      <c r="N287" s="19"/>
      <c r="O287" s="14" t="str">
        <f>IF([1]貼付シート!I289="","",[1]貼付シート!I289)</f>
        <v>広島市</v>
      </c>
      <c r="P287" s="14" t="str">
        <f>IFERROR(IF(VLOOKUP($E287,'[1]緯度経度&amp;提供可能時間'!$B:$H,4,FALSE)&lt;&gt;0,VLOOKUP($E287,'[1]緯度経度&amp;提供可能時間'!$B:$H,4,FALSE),""),"")</f>
        <v>月火水木金</v>
      </c>
      <c r="Q287" s="16" t="str">
        <f>IFERROR(IF(VLOOKUP($E287,'[1]緯度経度&amp;提供可能時間'!$B:$H,5,FALSE)&lt;&gt;"",VLOOKUP($E287,'[1]緯度経度&amp;提供可能時間'!$B:$H,5,FALSE),""),"")</f>
        <v>8:30</v>
      </c>
      <c r="R287" s="14" t="str">
        <f>IFERROR(IF(VLOOKUP($E287,'[1]緯度経度&amp;提供可能時間'!$B:$H,6,FALSE)&lt;&gt;"",VLOOKUP($E287,'[1]緯度経度&amp;提供可能時間'!$B:$H,6,FALSE),""),"")</f>
        <v>16:50</v>
      </c>
      <c r="S287" s="17" t="str">
        <f>VLOOKUP(E287,[1]貼付シート!$G:$AE,24,FALSE)&amp;" " &amp;VLOOKUP(E287,[1]貼付シート!$G:$AE,25,FALSE)</f>
        <v>平日：8:30～16:50 土曜：×　／　日曜：×　／　祝日：×</v>
      </c>
      <c r="T287" s="14"/>
      <c r="U287" s="14"/>
      <c r="V287" s="14"/>
    </row>
    <row r="288" spans="1:22" x14ac:dyDescent="0.15">
      <c r="A288" s="12" t="str">
        <f t="shared" si="16"/>
        <v>341002</v>
      </c>
      <c r="B288" s="12">
        <f t="shared" si="18"/>
        <v>287</v>
      </c>
      <c r="C288" s="12" t="str">
        <f t="shared" si="17"/>
        <v>広島県</v>
      </c>
      <c r="D288" s="12" t="str">
        <f t="shared" si="19"/>
        <v>広島市</v>
      </c>
      <c r="E288" s="13" t="str">
        <f>IF([1]貼付シート!G290="","",[1]貼付シート!G290)</f>
        <v>舟入高等学校</v>
      </c>
      <c r="F288" s="14"/>
      <c r="G288" s="14" t="str">
        <f>IF([1]貼付シート!J290="","",[1]貼付シート!J290)</f>
        <v>広島市中区舟入南1-4-4</v>
      </c>
      <c r="H288" s="19"/>
      <c r="I288" s="15" t="str">
        <f>IFERROR(IF(VLOOKUP(E288,'[1]緯度経度&amp;提供可能時間'!$B:$D,2,FALSE)&lt;&gt;0,VLOOKUP(E288,'[1]緯度経度&amp;提供可能時間'!$B:$D,2,FALSE),""),"")</f>
        <v>34.379471</v>
      </c>
      <c r="J288" s="15" t="str">
        <f>IFERROR(IF(VLOOKUP(E288,'[1]緯度経度&amp;提供可能時間'!$B:$D,3,FALSE)&lt;&gt;0,VLOOKUP(E288,'[1]緯度経度&amp;提供可能時間'!$B:$D,3,FALSE),""),"")</f>
        <v>132.440941</v>
      </c>
      <c r="K288" s="14" t="str">
        <f>[1]貼付シート!M290&amp;[1]貼付シート!N290&amp;" "&amp;[1]貼付シート!O290</f>
        <v>1階 事務</v>
      </c>
      <c r="L288" s="14" t="str">
        <f>IF([1]貼付シート!AI290="","",[1]貼付シート!AI290)</f>
        <v>教育委員会健康教育課</v>
      </c>
      <c r="M288" s="19"/>
      <c r="N288" s="19"/>
      <c r="O288" s="14" t="str">
        <f>IF([1]貼付シート!I290="","",[1]貼付シート!I290)</f>
        <v>広島市</v>
      </c>
      <c r="P288" s="14" t="str">
        <f>IFERROR(IF(VLOOKUP($E288,'[1]緯度経度&amp;提供可能時間'!$B:$H,4,FALSE)&lt;&gt;0,VLOOKUP($E288,'[1]緯度経度&amp;提供可能時間'!$B:$H,4,FALSE),""),"")</f>
        <v>月火水木金</v>
      </c>
      <c r="Q288" s="16" t="str">
        <f>IFERROR(IF(VLOOKUP($E288,'[1]緯度経度&amp;提供可能時間'!$B:$H,5,FALSE)&lt;&gt;"",VLOOKUP($E288,'[1]緯度経度&amp;提供可能時間'!$B:$H,5,FALSE),""),"")</f>
        <v>8:30</v>
      </c>
      <c r="R288" s="14" t="str">
        <f>IFERROR(IF(VLOOKUP($E288,'[1]緯度経度&amp;提供可能時間'!$B:$H,6,FALSE)&lt;&gt;"",VLOOKUP($E288,'[1]緯度経度&amp;提供可能時間'!$B:$H,6,FALSE),""),"")</f>
        <v>16:50</v>
      </c>
      <c r="S288" s="17" t="str">
        <f>VLOOKUP(E288,[1]貼付シート!$G:$AE,24,FALSE)&amp;" " &amp;VLOOKUP(E288,[1]貼付シート!$G:$AE,25,FALSE)</f>
        <v>平日：8:30～16:50 土曜：×　／　日曜：×　／　祝日：×</v>
      </c>
      <c r="T288" s="14"/>
      <c r="U288" s="14"/>
      <c r="V288" s="14"/>
    </row>
    <row r="289" spans="1:22" x14ac:dyDescent="0.15">
      <c r="A289" s="12" t="str">
        <f t="shared" si="16"/>
        <v>341002</v>
      </c>
      <c r="B289" s="12">
        <f t="shared" si="18"/>
        <v>288</v>
      </c>
      <c r="C289" s="12" t="str">
        <f t="shared" si="17"/>
        <v>広島県</v>
      </c>
      <c r="D289" s="12" t="str">
        <f t="shared" si="19"/>
        <v>広島市</v>
      </c>
      <c r="E289" s="13" t="str">
        <f>IF([1]貼付シート!G291="","",[1]貼付シート!G291)</f>
        <v>三入中学校</v>
      </c>
      <c r="F289" s="14"/>
      <c r="G289" s="14" t="str">
        <f>IF([1]貼付シート!J291="","",[1]貼付シート!J291)</f>
        <v>広島市安佐北区三入東1-7-1</v>
      </c>
      <c r="H289" s="19"/>
      <c r="I289" s="15" t="str">
        <f>IFERROR(IF(VLOOKUP(E289,'[1]緯度経度&amp;提供可能時間'!$B:$D,2,FALSE)&lt;&gt;0,VLOOKUP(E289,'[1]緯度経度&amp;提供可能時間'!$B:$D,2,FALSE),""),"")</f>
        <v>34.535015</v>
      </c>
      <c r="J289" s="15" t="str">
        <f>IFERROR(IF(VLOOKUP(E289,'[1]緯度経度&amp;提供可能時間'!$B:$D,3,FALSE)&lt;&gt;0,VLOOKUP(E289,'[1]緯度経度&amp;提供可能時間'!$B:$D,3,FALSE),""),"")</f>
        <v>132.538058</v>
      </c>
      <c r="K289" s="14" t="str">
        <f>[1]貼付シート!M291&amp;[1]貼付シート!N291&amp;" "&amp;[1]貼付シート!O291</f>
        <v>1階 正面玄関</v>
      </c>
      <c r="L289" s="14" t="str">
        <f>IF([1]貼付シート!AI291="","",[1]貼付シート!AI291)</f>
        <v>教育委員会健康教育課</v>
      </c>
      <c r="M289" s="19"/>
      <c r="N289" s="19"/>
      <c r="O289" s="14" t="str">
        <f>IF([1]貼付シート!I291="","",[1]貼付シート!I291)</f>
        <v>広島市</v>
      </c>
      <c r="P289" s="14" t="str">
        <f>IFERROR(IF(VLOOKUP($E289,'[1]緯度経度&amp;提供可能時間'!$B:$H,4,FALSE)&lt;&gt;0,VLOOKUP($E289,'[1]緯度経度&amp;提供可能時間'!$B:$H,4,FALSE),""),"")</f>
        <v>月火水木金</v>
      </c>
      <c r="Q289" s="16" t="str">
        <f>IFERROR(IF(VLOOKUP($E289,'[1]緯度経度&amp;提供可能時間'!$B:$H,5,FALSE)&lt;&gt;"",VLOOKUP($E289,'[1]緯度経度&amp;提供可能時間'!$B:$H,5,FALSE),""),"")</f>
        <v>8:30</v>
      </c>
      <c r="R289" s="14" t="str">
        <f>IFERROR(IF(VLOOKUP($E289,'[1]緯度経度&amp;提供可能時間'!$B:$H,6,FALSE)&lt;&gt;"",VLOOKUP($E289,'[1]緯度経度&amp;提供可能時間'!$B:$H,6,FALSE),""),"")</f>
        <v>16:50</v>
      </c>
      <c r="S289" s="17" t="str">
        <f>VLOOKUP(E289,[1]貼付シート!$G:$AE,24,FALSE)&amp;" " &amp;VLOOKUP(E289,[1]貼付シート!$G:$AE,25,FALSE)</f>
        <v>平日：8:30～16:50 土曜：×　／　日曜：×　／　祝日：×</v>
      </c>
      <c r="T289" s="14"/>
      <c r="U289" s="14"/>
      <c r="V289" s="14"/>
    </row>
    <row r="290" spans="1:22" x14ac:dyDescent="0.15">
      <c r="A290" s="12" t="str">
        <f t="shared" si="16"/>
        <v>341002</v>
      </c>
      <c r="B290" s="12">
        <f t="shared" si="18"/>
        <v>289</v>
      </c>
      <c r="C290" s="12" t="str">
        <f t="shared" si="17"/>
        <v>広島県</v>
      </c>
      <c r="D290" s="12" t="str">
        <f t="shared" si="19"/>
        <v>広島市</v>
      </c>
      <c r="E290" s="13" t="str">
        <f>IF([1]貼付シート!G292="","",[1]貼付シート!G292)</f>
        <v>基町高等学校</v>
      </c>
      <c r="F290" s="14"/>
      <c r="G290" s="14" t="str">
        <f>IF([1]貼付シート!J292="","",[1]貼付シート!J292)</f>
        <v>広島市中区西白島町25-1</v>
      </c>
      <c r="H290" s="19"/>
      <c r="I290" s="15" t="str">
        <f>IFERROR(IF(VLOOKUP(E290,'[1]緯度経度&amp;提供可能時間'!$B:$D,2,FALSE)&lt;&gt;0,VLOOKUP(E290,'[1]緯度経度&amp;提供可能時間'!$B:$D,2,FALSE),""),"")</f>
        <v>34.404015</v>
      </c>
      <c r="J290" s="15" t="str">
        <f>IFERROR(IF(VLOOKUP(E290,'[1]緯度経度&amp;提供可能時間'!$B:$D,3,FALSE)&lt;&gt;0,VLOOKUP(E290,'[1]緯度経度&amp;提供可能時間'!$B:$D,3,FALSE),""),"")</f>
        <v>132.459867</v>
      </c>
      <c r="K290" s="14" t="str">
        <f>[1]貼付シート!M292&amp;[1]貼付シート!N292&amp;" "&amp;[1]貼付シート!O292</f>
        <v>4階 南棟４階エレベーター前</v>
      </c>
      <c r="L290" s="14" t="str">
        <f>IF([1]貼付シート!AI292="","",[1]貼付シート!AI292)</f>
        <v>教育委員会健康教育課</v>
      </c>
      <c r="M290" s="19"/>
      <c r="N290" s="19"/>
      <c r="O290" s="14" t="str">
        <f>IF([1]貼付シート!I292="","",[1]貼付シート!I292)</f>
        <v>広島市</v>
      </c>
      <c r="P290" s="14" t="str">
        <f>IFERROR(IF(VLOOKUP($E290,'[1]緯度経度&amp;提供可能時間'!$B:$H,4,FALSE)&lt;&gt;0,VLOOKUP($E290,'[1]緯度経度&amp;提供可能時間'!$B:$H,4,FALSE),""),"")</f>
        <v>月火水木金</v>
      </c>
      <c r="Q290" s="16" t="str">
        <f>IFERROR(IF(VLOOKUP($E290,'[1]緯度経度&amp;提供可能時間'!$B:$H,5,FALSE)&lt;&gt;"",VLOOKUP($E290,'[1]緯度経度&amp;提供可能時間'!$B:$H,5,FALSE),""),"")</f>
        <v>8:30</v>
      </c>
      <c r="R290" s="14" t="str">
        <f>IFERROR(IF(VLOOKUP($E290,'[1]緯度経度&amp;提供可能時間'!$B:$H,6,FALSE)&lt;&gt;"",VLOOKUP($E290,'[1]緯度経度&amp;提供可能時間'!$B:$H,6,FALSE),""),"")</f>
        <v>16:50</v>
      </c>
      <c r="S290" s="17" t="str">
        <f>VLOOKUP(E290,[1]貼付シート!$G:$AE,24,FALSE)&amp;" " &amp;VLOOKUP(E290,[1]貼付シート!$G:$AE,25,FALSE)</f>
        <v>平日：8:30～16:50 土曜：×　／　日曜：×　／　祝日：×</v>
      </c>
      <c r="T290" s="14"/>
      <c r="U290" s="14"/>
      <c r="V290" s="14"/>
    </row>
    <row r="291" spans="1:22" x14ac:dyDescent="0.15">
      <c r="A291" s="12" t="str">
        <f t="shared" si="16"/>
        <v>341002</v>
      </c>
      <c r="B291" s="12">
        <f t="shared" si="18"/>
        <v>290</v>
      </c>
      <c r="C291" s="12" t="str">
        <f t="shared" si="17"/>
        <v>広島県</v>
      </c>
      <c r="D291" s="12" t="str">
        <f t="shared" si="19"/>
        <v>広島市</v>
      </c>
      <c r="E291" s="13" t="str">
        <f>IF([1]貼付シート!G293="","",[1]貼付シート!G293)</f>
        <v>湯来中学校</v>
      </c>
      <c r="F291" s="14"/>
      <c r="G291" s="14" t="str">
        <f>IF([1]貼付シート!J293="","",[1]貼付シート!J293)</f>
        <v>広島市佐伯区湯来町大字和田112</v>
      </c>
      <c r="H291" s="19"/>
      <c r="I291" s="15" t="str">
        <f>IFERROR(IF(VLOOKUP(E291,'[1]緯度経度&amp;提供可能時間'!$B:$D,2,FALSE)&lt;&gt;0,VLOOKUP(E291,'[1]緯度経度&amp;提供可能時間'!$B:$D,2,FALSE),""),"")</f>
        <v>34.486319</v>
      </c>
      <c r="J291" s="15" t="str">
        <f>IFERROR(IF(VLOOKUP(E291,'[1]緯度経度&amp;提供可能時間'!$B:$D,3,FALSE)&lt;&gt;0,VLOOKUP(E291,'[1]緯度経度&amp;提供可能時間'!$B:$D,3,FALSE),""),"")</f>
        <v>132.272951</v>
      </c>
      <c r="K291" s="14" t="str">
        <f>[1]貼付シート!M293&amp;[1]貼付シート!N293&amp;" "&amp;[1]貼付シート!O293</f>
        <v>1階 調理室前</v>
      </c>
      <c r="L291" s="14" t="str">
        <f>IF([1]貼付シート!AI293="","",[1]貼付シート!AI293)</f>
        <v>教育委員会健康教育課</v>
      </c>
      <c r="M291" s="19"/>
      <c r="N291" s="19"/>
      <c r="O291" s="14" t="str">
        <f>IF([1]貼付シート!I293="","",[1]貼付シート!I293)</f>
        <v>広島市</v>
      </c>
      <c r="P291" s="14" t="str">
        <f>IFERROR(IF(VLOOKUP($E291,'[1]緯度経度&amp;提供可能時間'!$B:$H,4,FALSE)&lt;&gt;0,VLOOKUP($E291,'[1]緯度経度&amp;提供可能時間'!$B:$H,4,FALSE),""),"")</f>
        <v>月火水木金</v>
      </c>
      <c r="Q291" s="16" t="str">
        <f>IFERROR(IF(VLOOKUP($E291,'[1]緯度経度&amp;提供可能時間'!$B:$H,5,FALSE)&lt;&gt;"",VLOOKUP($E291,'[1]緯度経度&amp;提供可能時間'!$B:$H,5,FALSE),""),"")</f>
        <v>8:30</v>
      </c>
      <c r="R291" s="14" t="str">
        <f>IFERROR(IF(VLOOKUP($E291,'[1]緯度経度&amp;提供可能時間'!$B:$H,6,FALSE)&lt;&gt;"",VLOOKUP($E291,'[1]緯度経度&amp;提供可能時間'!$B:$H,6,FALSE),""),"")</f>
        <v>16:50</v>
      </c>
      <c r="S291" s="17" t="str">
        <f>VLOOKUP(E291,[1]貼付シート!$G:$AE,24,FALSE)&amp;" " &amp;VLOOKUP(E291,[1]貼付シート!$G:$AE,25,FALSE)</f>
        <v>平日：8:30～16:50 土曜：×　／　日曜：×　／　祝日：×</v>
      </c>
      <c r="T291" s="14"/>
      <c r="U291" s="14"/>
      <c r="V291" s="14"/>
    </row>
    <row r="292" spans="1:22" x14ac:dyDescent="0.15">
      <c r="A292" s="12" t="str">
        <f t="shared" si="16"/>
        <v>341002</v>
      </c>
      <c r="B292" s="12">
        <f t="shared" si="18"/>
        <v>291</v>
      </c>
      <c r="C292" s="12" t="str">
        <f t="shared" si="17"/>
        <v>広島県</v>
      </c>
      <c r="D292" s="12" t="str">
        <f t="shared" si="19"/>
        <v>広島市</v>
      </c>
      <c r="E292" s="13" t="str">
        <f>IF([1]貼付シート!G294="","",[1]貼付シート!G294)</f>
        <v>早稲田中学校</v>
      </c>
      <c r="F292" s="14"/>
      <c r="G292" s="14" t="str">
        <f>IF([1]貼付シート!J294="","",[1]貼付シート!J294)</f>
        <v>広島市東区牛田早稲田4-15-1</v>
      </c>
      <c r="H292" s="19"/>
      <c r="I292" s="15" t="str">
        <f>IFERROR(IF(VLOOKUP(E292,'[1]緯度経度&amp;提供可能時間'!$B:$D,2,FALSE)&lt;&gt;0,VLOOKUP(E292,'[1]緯度経度&amp;提供可能時間'!$B:$D,2,FALSE),""),"")</f>
        <v>34.417556</v>
      </c>
      <c r="J292" s="15" t="str">
        <f>IFERROR(IF(VLOOKUP(E292,'[1]緯度経度&amp;提供可能時間'!$B:$D,3,FALSE)&lt;&gt;0,VLOOKUP(E292,'[1]緯度経度&amp;提供可能時間'!$B:$D,3,FALSE),""),"")</f>
        <v>132.485841</v>
      </c>
      <c r="K292" s="14" t="str">
        <f>[1]貼付シート!M294&amp;[1]貼付シート!N294&amp;" "&amp;[1]貼付シート!O294</f>
        <v>1階 体育館前</v>
      </c>
      <c r="L292" s="14" t="str">
        <f>IF([1]貼付シート!AI294="","",[1]貼付シート!AI294)</f>
        <v>教育委員会健康教育課</v>
      </c>
      <c r="M292" s="19"/>
      <c r="N292" s="19"/>
      <c r="O292" s="14" t="str">
        <f>IF([1]貼付シート!I294="","",[1]貼付シート!I294)</f>
        <v>広島市</v>
      </c>
      <c r="P292" s="14" t="str">
        <f>IFERROR(IF(VLOOKUP($E292,'[1]緯度経度&amp;提供可能時間'!$B:$H,4,FALSE)&lt;&gt;0,VLOOKUP($E292,'[1]緯度経度&amp;提供可能時間'!$B:$H,4,FALSE),""),"")</f>
        <v>月火水木金</v>
      </c>
      <c r="Q292" s="16" t="str">
        <f>IFERROR(IF(VLOOKUP($E292,'[1]緯度経度&amp;提供可能時間'!$B:$H,5,FALSE)&lt;&gt;"",VLOOKUP($E292,'[1]緯度経度&amp;提供可能時間'!$B:$H,5,FALSE),""),"")</f>
        <v>8:30</v>
      </c>
      <c r="R292" s="14" t="str">
        <f>IFERROR(IF(VLOOKUP($E292,'[1]緯度経度&amp;提供可能時間'!$B:$H,6,FALSE)&lt;&gt;"",VLOOKUP($E292,'[1]緯度経度&amp;提供可能時間'!$B:$H,6,FALSE),""),"")</f>
        <v>16:50</v>
      </c>
      <c r="S292" s="17" t="str">
        <f>VLOOKUP(E292,[1]貼付シート!$G:$AE,24,FALSE)&amp;" " &amp;VLOOKUP(E292,[1]貼付シート!$G:$AE,25,FALSE)</f>
        <v>平日：8:30～16:50 土曜：×　／　日曜：×　／　祝日：×</v>
      </c>
      <c r="T292" s="14"/>
      <c r="U292" s="14"/>
      <c r="V292" s="14"/>
    </row>
    <row r="293" spans="1:22" x14ac:dyDescent="0.15">
      <c r="A293" s="12" t="str">
        <f t="shared" si="16"/>
        <v>341002</v>
      </c>
      <c r="B293" s="12">
        <f t="shared" si="18"/>
        <v>292</v>
      </c>
      <c r="C293" s="12" t="str">
        <f t="shared" si="17"/>
        <v>広島県</v>
      </c>
      <c r="D293" s="12" t="str">
        <f t="shared" si="19"/>
        <v>広島市</v>
      </c>
      <c r="E293" s="13" t="str">
        <f>IF([1]貼付シート!G295="","",[1]貼付シート!G295)</f>
        <v>五日市小学校</v>
      </c>
      <c r="F293" s="14"/>
      <c r="G293" s="14" t="str">
        <f>IF([1]貼付シート!J295="","",[1]貼付シート!J295)</f>
        <v>広島市佐伯区五日市3-1-1</v>
      </c>
      <c r="H293" s="19"/>
      <c r="I293" s="15" t="str">
        <f>IFERROR(IF(VLOOKUP(E293,'[1]緯度経度&amp;提供可能時間'!$B:$D,2,FALSE)&lt;&gt;0,VLOOKUP(E293,'[1]緯度経度&amp;提供可能時間'!$B:$D,2,FALSE),""),"")</f>
        <v>34.368605</v>
      </c>
      <c r="J293" s="15" t="str">
        <f>IFERROR(IF(VLOOKUP(E293,'[1]緯度経度&amp;提供可能時間'!$B:$D,3,FALSE)&lt;&gt;0,VLOOKUP(E293,'[1]緯度経度&amp;提供可能時間'!$B:$D,3,FALSE),""),"")</f>
        <v>132.361211</v>
      </c>
      <c r="K293" s="14" t="str">
        <f>[1]貼付シート!M295&amp;[1]貼付シート!N295&amp;" "&amp;[1]貼付シート!O295</f>
        <v>1階 本館１階入口</v>
      </c>
      <c r="L293" s="14" t="str">
        <f>IF([1]貼付シート!AI295="","",[1]貼付シート!AI295)</f>
        <v>教育委員会健康教育課</v>
      </c>
      <c r="M293" s="19"/>
      <c r="N293" s="19"/>
      <c r="O293" s="14" t="str">
        <f>IF([1]貼付シート!I295="","",[1]貼付シート!I295)</f>
        <v>広島市</v>
      </c>
      <c r="P293" s="14" t="str">
        <f>IFERROR(IF(VLOOKUP($E293,'[1]緯度経度&amp;提供可能時間'!$B:$H,4,FALSE)&lt;&gt;0,VLOOKUP($E293,'[1]緯度経度&amp;提供可能時間'!$B:$H,4,FALSE),""),"")</f>
        <v>月火水木金</v>
      </c>
      <c r="Q293" s="16" t="str">
        <f>IFERROR(IF(VLOOKUP($E293,'[1]緯度経度&amp;提供可能時間'!$B:$H,5,FALSE)&lt;&gt;"",VLOOKUP($E293,'[1]緯度経度&amp;提供可能時間'!$B:$H,5,FALSE),""),"")</f>
        <v>8:30</v>
      </c>
      <c r="R293" s="14" t="str">
        <f>IFERROR(IF(VLOOKUP($E293,'[1]緯度経度&amp;提供可能時間'!$B:$H,6,FALSE)&lt;&gt;"",VLOOKUP($E293,'[1]緯度経度&amp;提供可能時間'!$B:$H,6,FALSE),""),"")</f>
        <v>16:50</v>
      </c>
      <c r="S293" s="17" t="str">
        <f>VLOOKUP(E293,[1]貼付シート!$G:$AE,24,FALSE)&amp;" " &amp;VLOOKUP(E293,[1]貼付シート!$G:$AE,25,FALSE)</f>
        <v>平日：8:30～16:50 土曜：×　／　日曜：×　／　祝日：×</v>
      </c>
      <c r="T293" s="14"/>
      <c r="U293" s="14"/>
      <c r="V293" s="14"/>
    </row>
    <row r="294" spans="1:22" x14ac:dyDescent="0.15">
      <c r="A294" s="12" t="str">
        <f t="shared" si="16"/>
        <v>341002</v>
      </c>
      <c r="B294" s="12">
        <f t="shared" si="18"/>
        <v>293</v>
      </c>
      <c r="C294" s="12" t="str">
        <f t="shared" si="17"/>
        <v>広島県</v>
      </c>
      <c r="D294" s="12" t="str">
        <f t="shared" si="19"/>
        <v>広島市</v>
      </c>
      <c r="E294" s="13" t="str">
        <f>IF([1]貼付シート!G296="","",[1]貼付シート!G296)</f>
        <v>千田小学校</v>
      </c>
      <c r="F294" s="14"/>
      <c r="G294" s="14" t="str">
        <f>IF([1]貼付シート!J296="","",[1]貼付シート!J296)</f>
        <v>広島市中区東千田町2-1-34</v>
      </c>
      <c r="H294" s="19"/>
      <c r="I294" s="15" t="str">
        <f>IFERROR(IF(VLOOKUP(E294,'[1]緯度経度&amp;提供可能時間'!$B:$D,2,FALSE)&lt;&gt;0,VLOOKUP(E294,'[1]緯度経度&amp;提供可能時間'!$B:$D,2,FALSE),""),"")</f>
        <v>34.379820</v>
      </c>
      <c r="J294" s="15" t="str">
        <f>IFERROR(IF(VLOOKUP(E294,'[1]緯度経度&amp;提供可能時間'!$B:$D,3,FALSE)&lt;&gt;0,VLOOKUP(E294,'[1]緯度経度&amp;提供可能時間'!$B:$D,3,FALSE),""),"")</f>
        <v>132.459487</v>
      </c>
      <c r="K294" s="14" t="str">
        <f>[1]貼付シート!M296&amp;[1]貼付シート!N296&amp;" "&amp;[1]貼付シート!O296</f>
        <v>1階 体育館入口</v>
      </c>
      <c r="L294" s="14" t="str">
        <f>IF([1]貼付シート!AI296="","",[1]貼付シート!AI296)</f>
        <v>教育委員会健康教育課</v>
      </c>
      <c r="M294" s="19"/>
      <c r="N294" s="19"/>
      <c r="O294" s="14" t="str">
        <f>IF([1]貼付シート!I296="","",[1]貼付シート!I296)</f>
        <v>広島市</v>
      </c>
      <c r="P294" s="14" t="str">
        <f>IFERROR(IF(VLOOKUP($E294,'[1]緯度経度&amp;提供可能時間'!$B:$H,4,FALSE)&lt;&gt;0,VLOOKUP($E294,'[1]緯度経度&amp;提供可能時間'!$B:$H,4,FALSE),""),"")</f>
        <v>月火水木金</v>
      </c>
      <c r="Q294" s="16" t="str">
        <f>IFERROR(IF(VLOOKUP($E294,'[1]緯度経度&amp;提供可能時間'!$B:$H,5,FALSE)&lt;&gt;"",VLOOKUP($E294,'[1]緯度経度&amp;提供可能時間'!$B:$H,5,FALSE),""),"")</f>
        <v>8:30</v>
      </c>
      <c r="R294" s="14" t="str">
        <f>IFERROR(IF(VLOOKUP($E294,'[1]緯度経度&amp;提供可能時間'!$B:$H,6,FALSE)&lt;&gt;"",VLOOKUP($E294,'[1]緯度経度&amp;提供可能時間'!$B:$H,6,FALSE),""),"")</f>
        <v>16:50</v>
      </c>
      <c r="S294" s="17" t="str">
        <f>VLOOKUP(E294,[1]貼付シート!$G:$AE,24,FALSE)&amp;" " &amp;VLOOKUP(E294,[1]貼付シート!$G:$AE,25,FALSE)</f>
        <v>平日：8:30～16:50 土曜：×　／　日曜：×　／　祝日：×</v>
      </c>
      <c r="T294" s="14"/>
      <c r="U294" s="14"/>
      <c r="V294" s="14"/>
    </row>
    <row r="295" spans="1:22" x14ac:dyDescent="0.15">
      <c r="A295" s="12" t="str">
        <f t="shared" si="16"/>
        <v>341002</v>
      </c>
      <c r="B295" s="12">
        <f t="shared" si="18"/>
        <v>294</v>
      </c>
      <c r="C295" s="12" t="str">
        <f t="shared" si="17"/>
        <v>広島県</v>
      </c>
      <c r="D295" s="12" t="str">
        <f t="shared" si="19"/>
        <v>広島市</v>
      </c>
      <c r="E295" s="13" t="str">
        <f>IF([1]貼付シート!G297="","",[1]貼付シート!G297)</f>
        <v>深川小学校</v>
      </c>
      <c r="F295" s="14"/>
      <c r="G295" s="14" t="str">
        <f>IF([1]貼付シート!J297="","",[1]貼付シート!J297)</f>
        <v>広島市安佐北区深川5-12-1</v>
      </c>
      <c r="H295" s="19"/>
      <c r="I295" s="15" t="str">
        <f>IFERROR(IF(VLOOKUP(E295,'[1]緯度経度&amp;提供可能時間'!$B:$D,2,FALSE)&lt;&gt;0,VLOOKUP(E295,'[1]緯度経度&amp;提供可能時間'!$B:$D,2,FALSE),""),"")</f>
        <v>34.482263</v>
      </c>
      <c r="J295" s="15" t="str">
        <f>IFERROR(IF(VLOOKUP(E295,'[1]緯度経度&amp;提供可能時間'!$B:$D,3,FALSE)&lt;&gt;0,VLOOKUP(E295,'[1]緯度経度&amp;提供可能時間'!$B:$D,3,FALSE),""),"")</f>
        <v>132.530692</v>
      </c>
      <c r="K295" s="14" t="str">
        <f>[1]貼付シート!M297&amp;[1]貼付シート!N297&amp;" "&amp;[1]貼付シート!O297</f>
        <v>1階 玄関</v>
      </c>
      <c r="L295" s="14" t="str">
        <f>IF([1]貼付シート!AI297="","",[1]貼付シート!AI297)</f>
        <v>教育委員会健康教育課</v>
      </c>
      <c r="M295" s="19"/>
      <c r="N295" s="19"/>
      <c r="O295" s="14" t="str">
        <f>IF([1]貼付シート!I297="","",[1]貼付シート!I297)</f>
        <v>広島市</v>
      </c>
      <c r="P295" s="14" t="str">
        <f>IFERROR(IF(VLOOKUP($E295,'[1]緯度経度&amp;提供可能時間'!$B:$H,4,FALSE)&lt;&gt;0,VLOOKUP($E295,'[1]緯度経度&amp;提供可能時間'!$B:$H,4,FALSE),""),"")</f>
        <v>月火水木金</v>
      </c>
      <c r="Q295" s="16" t="str">
        <f>IFERROR(IF(VLOOKUP($E295,'[1]緯度経度&amp;提供可能時間'!$B:$H,5,FALSE)&lt;&gt;"",VLOOKUP($E295,'[1]緯度経度&amp;提供可能時間'!$B:$H,5,FALSE),""),"")</f>
        <v>8:30</v>
      </c>
      <c r="R295" s="14" t="str">
        <f>IFERROR(IF(VLOOKUP($E295,'[1]緯度経度&amp;提供可能時間'!$B:$H,6,FALSE)&lt;&gt;"",VLOOKUP($E295,'[1]緯度経度&amp;提供可能時間'!$B:$H,6,FALSE),""),"")</f>
        <v>16:50</v>
      </c>
      <c r="S295" s="17" t="str">
        <f>VLOOKUP(E295,[1]貼付シート!$G:$AE,24,FALSE)&amp;" " &amp;VLOOKUP(E295,[1]貼付シート!$G:$AE,25,FALSE)</f>
        <v>平日：8:30～16:50 土曜：×　／　日曜：×　／　祝日：×</v>
      </c>
      <c r="T295" s="14"/>
      <c r="U295" s="14"/>
      <c r="V295" s="14"/>
    </row>
    <row r="296" spans="1:22" x14ac:dyDescent="0.15">
      <c r="A296" s="12" t="str">
        <f t="shared" si="16"/>
        <v>341002</v>
      </c>
      <c r="B296" s="12">
        <f t="shared" si="18"/>
        <v>295</v>
      </c>
      <c r="C296" s="12" t="str">
        <f t="shared" si="17"/>
        <v>広島県</v>
      </c>
      <c r="D296" s="12" t="str">
        <f t="shared" si="19"/>
        <v>広島市</v>
      </c>
      <c r="E296" s="13" t="str">
        <f>IF([1]貼付シート!G298="","",[1]貼付シート!G298)</f>
        <v>本川小学校</v>
      </c>
      <c r="F296" s="14"/>
      <c r="G296" s="14" t="str">
        <f>IF([1]貼付シート!J298="","",[1]貼付シート!J298)</f>
        <v>広島市中区本川町1-5-39</v>
      </c>
      <c r="H296" s="19"/>
      <c r="I296" s="15" t="str">
        <f>IFERROR(IF(VLOOKUP(E296,'[1]緯度経度&amp;提供可能時間'!$B:$D,2,FALSE)&lt;&gt;0,VLOOKUP(E296,'[1]緯度経度&amp;提供可能時間'!$B:$D,2,FALSE),""),"")</f>
        <v>34.395918</v>
      </c>
      <c r="J296" s="15" t="str">
        <f>IFERROR(IF(VLOOKUP(E296,'[1]緯度経度&amp;提供可能時間'!$B:$D,3,FALSE)&lt;&gt;0,VLOOKUP(E296,'[1]緯度経度&amp;提供可能時間'!$B:$D,3,FALSE),""),"")</f>
        <v>132.450554</v>
      </c>
      <c r="K296" s="14" t="str">
        <f>[1]貼付シート!M298&amp;[1]貼付シート!N298&amp;" "&amp;[1]貼付シート!O298</f>
        <v>1階 体育館入口</v>
      </c>
      <c r="L296" s="14" t="str">
        <f>IF([1]貼付シート!AI298="","",[1]貼付シート!AI298)</f>
        <v>教育委員会健康教育課</v>
      </c>
      <c r="M296" s="19"/>
      <c r="N296" s="19"/>
      <c r="O296" s="14" t="str">
        <f>IF([1]貼付シート!I298="","",[1]貼付シート!I298)</f>
        <v>広島市</v>
      </c>
      <c r="P296" s="14" t="str">
        <f>IFERROR(IF(VLOOKUP($E296,'[1]緯度経度&amp;提供可能時間'!$B:$H,4,FALSE)&lt;&gt;0,VLOOKUP($E296,'[1]緯度経度&amp;提供可能時間'!$B:$H,4,FALSE),""),"")</f>
        <v>月火水木金</v>
      </c>
      <c r="Q296" s="16" t="str">
        <f>IFERROR(IF(VLOOKUP($E296,'[1]緯度経度&amp;提供可能時間'!$B:$H,5,FALSE)&lt;&gt;"",VLOOKUP($E296,'[1]緯度経度&amp;提供可能時間'!$B:$H,5,FALSE),""),"")</f>
        <v>8:30</v>
      </c>
      <c r="R296" s="14" t="str">
        <f>IFERROR(IF(VLOOKUP($E296,'[1]緯度経度&amp;提供可能時間'!$B:$H,6,FALSE)&lt;&gt;"",VLOOKUP($E296,'[1]緯度経度&amp;提供可能時間'!$B:$H,6,FALSE),""),"")</f>
        <v>16:50</v>
      </c>
      <c r="S296" s="17" t="str">
        <f>VLOOKUP(E296,[1]貼付シート!$G:$AE,24,FALSE)&amp;" " &amp;VLOOKUP(E296,[1]貼付シート!$G:$AE,25,FALSE)</f>
        <v>平日：8:30～16:50 土曜：×　／　日曜：×　／　祝日：×</v>
      </c>
      <c r="T296" s="14"/>
      <c r="U296" s="14"/>
      <c r="V296" s="14"/>
    </row>
    <row r="297" spans="1:22" x14ac:dyDescent="0.15">
      <c r="A297" s="12" t="str">
        <f t="shared" si="16"/>
        <v>341002</v>
      </c>
      <c r="B297" s="12">
        <f t="shared" si="18"/>
        <v>296</v>
      </c>
      <c r="C297" s="12" t="str">
        <f t="shared" si="17"/>
        <v>広島県</v>
      </c>
      <c r="D297" s="12" t="str">
        <f t="shared" si="19"/>
        <v>広島市</v>
      </c>
      <c r="E297" s="13" t="str">
        <f>IF([1]貼付シート!G299="","",[1]貼付シート!G299)</f>
        <v>安佐中学校</v>
      </c>
      <c r="F297" s="14"/>
      <c r="G297" s="14" t="str">
        <f>IF([1]貼付シート!J299="","",[1]貼付シート!J299)</f>
        <v>広島市安佐南区大町東4-1-6</v>
      </c>
      <c r="H297" s="19"/>
      <c r="I297" s="15" t="str">
        <f>IFERROR(IF(VLOOKUP(E297,'[1]緯度経度&amp;提供可能時間'!$B:$D,2,FALSE)&lt;&gt;0,VLOOKUP(E297,'[1]緯度経度&amp;提供可能時間'!$B:$D,2,FALSE),""),"")</f>
        <v>34.468556</v>
      </c>
      <c r="J297" s="15" t="str">
        <f>IFERROR(IF(VLOOKUP(E297,'[1]緯度経度&amp;提供可能時間'!$B:$D,3,FALSE)&lt;&gt;0,VLOOKUP(E297,'[1]緯度経度&amp;提供可能時間'!$B:$D,3,FALSE),""),"")</f>
        <v>132.466093</v>
      </c>
      <c r="K297" s="14" t="str">
        <f>[1]貼付シート!M299&amp;[1]貼付シート!N299&amp;" "&amp;[1]貼付シート!O299</f>
        <v>1階 南校舎玄関前</v>
      </c>
      <c r="L297" s="14" t="str">
        <f>IF([1]貼付シート!AI299="","",[1]貼付シート!AI299)</f>
        <v>教育委員会健康教育課</v>
      </c>
      <c r="M297" s="19"/>
      <c r="N297" s="19"/>
      <c r="O297" s="14" t="str">
        <f>IF([1]貼付シート!I299="","",[1]貼付シート!I299)</f>
        <v>広島市</v>
      </c>
      <c r="P297" s="14" t="str">
        <f>IFERROR(IF(VLOOKUP($E297,'[1]緯度経度&amp;提供可能時間'!$B:$H,4,FALSE)&lt;&gt;0,VLOOKUP($E297,'[1]緯度経度&amp;提供可能時間'!$B:$H,4,FALSE),""),"")</f>
        <v>月火水木金</v>
      </c>
      <c r="Q297" s="16" t="str">
        <f>IFERROR(IF(VLOOKUP($E297,'[1]緯度経度&amp;提供可能時間'!$B:$H,5,FALSE)&lt;&gt;"",VLOOKUP($E297,'[1]緯度経度&amp;提供可能時間'!$B:$H,5,FALSE),""),"")</f>
        <v>8:30</v>
      </c>
      <c r="R297" s="14" t="str">
        <f>IFERROR(IF(VLOOKUP($E297,'[1]緯度経度&amp;提供可能時間'!$B:$H,6,FALSE)&lt;&gt;"",VLOOKUP($E297,'[1]緯度経度&amp;提供可能時間'!$B:$H,6,FALSE),""),"")</f>
        <v>16:50</v>
      </c>
      <c r="S297" s="17" t="str">
        <f>VLOOKUP(E297,[1]貼付シート!$G:$AE,24,FALSE)&amp;" " &amp;VLOOKUP(E297,[1]貼付シート!$G:$AE,25,FALSE)</f>
        <v>平日：8:30～16:50 土曜：×　／　日曜：×　／　祝日：×</v>
      </c>
      <c r="T297" s="14"/>
      <c r="U297" s="14"/>
      <c r="V297" s="14"/>
    </row>
    <row r="298" spans="1:22" x14ac:dyDescent="0.15">
      <c r="A298" s="12" t="str">
        <f t="shared" si="16"/>
        <v>341002</v>
      </c>
      <c r="B298" s="12">
        <f t="shared" si="18"/>
        <v>297</v>
      </c>
      <c r="C298" s="12" t="str">
        <f t="shared" si="17"/>
        <v>広島県</v>
      </c>
      <c r="D298" s="12" t="str">
        <f t="shared" si="19"/>
        <v>広島市</v>
      </c>
      <c r="E298" s="13" t="str">
        <f>IF([1]貼付シート!G300="","",[1]貼付シート!G300)</f>
        <v>温品中学校</v>
      </c>
      <c r="F298" s="14"/>
      <c r="G298" s="14" t="str">
        <f>IF([1]貼付シート!J300="","",[1]貼付シート!J300)</f>
        <v>広島市東区温品8-5-1</v>
      </c>
      <c r="H298" s="19"/>
      <c r="I298" s="15" t="str">
        <f>IFERROR(IF(VLOOKUP(E298,'[1]緯度経度&amp;提供可能時間'!$B:$D,2,FALSE)&lt;&gt;0,VLOOKUP(E298,'[1]緯度経度&amp;提供可能時間'!$B:$D,2,FALSE),""),"")</f>
        <v>34.417577</v>
      </c>
      <c r="J298" s="15" t="str">
        <f>IFERROR(IF(VLOOKUP(E298,'[1]緯度経度&amp;提供可能時間'!$B:$D,3,FALSE)&lt;&gt;0,VLOOKUP(E298,'[1]緯度経度&amp;提供可能時間'!$B:$D,3,FALSE),""),"")</f>
        <v>132.512400</v>
      </c>
      <c r="K298" s="14" t="str">
        <f>[1]貼付シート!M300&amp;[1]貼付シート!N300&amp;" "&amp;[1]貼付シート!O300</f>
        <v>1階 正面玄関</v>
      </c>
      <c r="L298" s="14" t="str">
        <f>IF([1]貼付シート!AI300="","",[1]貼付シート!AI300)</f>
        <v>教育委員会健康教育課</v>
      </c>
      <c r="M298" s="19"/>
      <c r="N298" s="19"/>
      <c r="O298" s="14" t="str">
        <f>IF([1]貼付シート!I300="","",[1]貼付シート!I300)</f>
        <v>広島市</v>
      </c>
      <c r="P298" s="14" t="str">
        <f>IFERROR(IF(VLOOKUP($E298,'[1]緯度経度&amp;提供可能時間'!$B:$H,4,FALSE)&lt;&gt;0,VLOOKUP($E298,'[1]緯度経度&amp;提供可能時間'!$B:$H,4,FALSE),""),"")</f>
        <v>月火水木金</v>
      </c>
      <c r="Q298" s="16" t="str">
        <f>IFERROR(IF(VLOOKUP($E298,'[1]緯度経度&amp;提供可能時間'!$B:$H,5,FALSE)&lt;&gt;"",VLOOKUP($E298,'[1]緯度経度&amp;提供可能時間'!$B:$H,5,FALSE),""),"")</f>
        <v>8:30</v>
      </c>
      <c r="R298" s="14" t="str">
        <f>IFERROR(IF(VLOOKUP($E298,'[1]緯度経度&amp;提供可能時間'!$B:$H,6,FALSE)&lt;&gt;"",VLOOKUP($E298,'[1]緯度経度&amp;提供可能時間'!$B:$H,6,FALSE),""),"")</f>
        <v>16:50</v>
      </c>
      <c r="S298" s="17" t="str">
        <f>VLOOKUP(E298,[1]貼付シート!$G:$AE,24,FALSE)&amp;" " &amp;VLOOKUP(E298,[1]貼付シート!$G:$AE,25,FALSE)</f>
        <v>平日：8:30～16:50 土曜：×　／　日曜：×　／　祝日：×</v>
      </c>
      <c r="T298" s="14"/>
      <c r="U298" s="14"/>
      <c r="V298" s="14"/>
    </row>
    <row r="299" spans="1:22" x14ac:dyDescent="0.15">
      <c r="A299" s="12" t="str">
        <f t="shared" si="16"/>
        <v>341002</v>
      </c>
      <c r="B299" s="12">
        <f t="shared" si="18"/>
        <v>298</v>
      </c>
      <c r="C299" s="12" t="str">
        <f t="shared" si="17"/>
        <v>広島県</v>
      </c>
      <c r="D299" s="12" t="str">
        <f t="shared" si="19"/>
        <v>広島市</v>
      </c>
      <c r="E299" s="13" t="str">
        <f>IF([1]貼付シート!G301="","",[1]貼付シート!G301)</f>
        <v>五日市観音中学校</v>
      </c>
      <c r="F299" s="14"/>
      <c r="G299" s="14" t="str">
        <f>IF([1]貼付シート!J301="","",[1]貼付シート!J301)</f>
        <v>広島市佐伯区坪井3-88</v>
      </c>
      <c r="H299" s="19"/>
      <c r="I299" s="15" t="str">
        <f>IFERROR(IF(VLOOKUP(E299,'[1]緯度経度&amp;提供可能時間'!$B:$D,2,FALSE)&lt;&gt;0,VLOOKUP(E299,'[1]緯度経度&amp;提供可能時間'!$B:$D,2,FALSE),""),"")</f>
        <v>34.379167</v>
      </c>
      <c r="J299" s="15" t="str">
        <f>IFERROR(IF(VLOOKUP(E299,'[1]緯度経度&amp;提供可能時間'!$B:$D,3,FALSE)&lt;&gt;0,VLOOKUP(E299,'[1]緯度経度&amp;提供可能時間'!$B:$D,3,FALSE),""),"")</f>
        <v>132.339148</v>
      </c>
      <c r="K299" s="14" t="str">
        <f>[1]貼付シート!M301&amp;[1]貼付シート!N301&amp;" "&amp;[1]貼付シート!O301</f>
        <v>1階 正面玄関</v>
      </c>
      <c r="L299" s="14" t="str">
        <f>IF([1]貼付シート!AI301="","",[1]貼付シート!AI301)</f>
        <v>教育委員会健康教育課</v>
      </c>
      <c r="M299" s="19"/>
      <c r="N299" s="19"/>
      <c r="O299" s="14" t="str">
        <f>IF([1]貼付シート!I301="","",[1]貼付シート!I301)</f>
        <v>広島市</v>
      </c>
      <c r="P299" s="14" t="str">
        <f>IFERROR(IF(VLOOKUP($E299,'[1]緯度経度&amp;提供可能時間'!$B:$H,4,FALSE)&lt;&gt;0,VLOOKUP($E299,'[1]緯度経度&amp;提供可能時間'!$B:$H,4,FALSE),""),"")</f>
        <v>月火水木金</v>
      </c>
      <c r="Q299" s="16" t="str">
        <f>IFERROR(IF(VLOOKUP($E299,'[1]緯度経度&amp;提供可能時間'!$B:$H,5,FALSE)&lt;&gt;"",VLOOKUP($E299,'[1]緯度経度&amp;提供可能時間'!$B:$H,5,FALSE),""),"")</f>
        <v>8:30</v>
      </c>
      <c r="R299" s="14" t="str">
        <f>IFERROR(IF(VLOOKUP($E299,'[1]緯度経度&amp;提供可能時間'!$B:$H,6,FALSE)&lt;&gt;"",VLOOKUP($E299,'[1]緯度経度&amp;提供可能時間'!$B:$H,6,FALSE),""),"")</f>
        <v>16:50</v>
      </c>
      <c r="S299" s="17" t="str">
        <f>VLOOKUP(E299,[1]貼付シート!$G:$AE,24,FALSE)&amp;" " &amp;VLOOKUP(E299,[1]貼付シート!$G:$AE,25,FALSE)</f>
        <v>平日：8:30～16:50 土曜：×　／　日曜：×　／　祝日：×</v>
      </c>
      <c r="T299" s="14"/>
      <c r="U299" s="14"/>
      <c r="V299" s="14"/>
    </row>
    <row r="300" spans="1:22" x14ac:dyDescent="0.15">
      <c r="A300" s="12" t="str">
        <f t="shared" si="16"/>
        <v>341002</v>
      </c>
      <c r="B300" s="12">
        <f t="shared" si="18"/>
        <v>299</v>
      </c>
      <c r="C300" s="12" t="str">
        <f t="shared" si="17"/>
        <v>広島県</v>
      </c>
      <c r="D300" s="12" t="str">
        <f t="shared" si="19"/>
        <v>広島市</v>
      </c>
      <c r="E300" s="13" t="str">
        <f>IF([1]貼付シート!G302="","",[1]貼付シート!G302)</f>
        <v>五日市南小学校</v>
      </c>
      <c r="F300" s="14"/>
      <c r="G300" s="14" t="str">
        <f>IF([1]貼付シート!J302="","",[1]貼付シート!J302)</f>
        <v>広島市佐伯区海老園3-18-1</v>
      </c>
      <c r="H300" s="19"/>
      <c r="I300" s="15" t="str">
        <f>IFERROR(IF(VLOOKUP(E300,'[1]緯度経度&amp;提供可能時間'!$B:$D,2,FALSE)&lt;&gt;0,VLOOKUP(E300,'[1]緯度経度&amp;提供可能時間'!$B:$D,2,FALSE),""),"")</f>
        <v>34.361199</v>
      </c>
      <c r="J300" s="15" t="str">
        <f>IFERROR(IF(VLOOKUP(E300,'[1]緯度経度&amp;提供可能時間'!$B:$D,3,FALSE)&lt;&gt;0,VLOOKUP(E300,'[1]緯度経度&amp;提供可能時間'!$B:$D,3,FALSE),""),"")</f>
        <v>132.357393</v>
      </c>
      <c r="K300" s="14" t="str">
        <f>[1]貼付シート!M302&amp;[1]貼付シート!N302&amp;" "&amp;[1]貼付シート!O302</f>
        <v>1階 東西校舎間１階通路</v>
      </c>
      <c r="L300" s="14" t="str">
        <f>IF([1]貼付シート!AI302="","",[1]貼付シート!AI302)</f>
        <v>教育委員会健康教育課</v>
      </c>
      <c r="M300" s="19"/>
      <c r="N300" s="19"/>
      <c r="O300" s="14" t="str">
        <f>IF([1]貼付シート!I302="","",[1]貼付シート!I302)</f>
        <v>広島市</v>
      </c>
      <c r="P300" s="14" t="str">
        <f>IFERROR(IF(VLOOKUP($E300,'[1]緯度経度&amp;提供可能時間'!$B:$H,4,FALSE)&lt;&gt;0,VLOOKUP($E300,'[1]緯度経度&amp;提供可能時間'!$B:$H,4,FALSE),""),"")</f>
        <v>月火水木金</v>
      </c>
      <c r="Q300" s="16" t="str">
        <f>IFERROR(IF(VLOOKUP($E300,'[1]緯度経度&amp;提供可能時間'!$B:$H,5,FALSE)&lt;&gt;"",VLOOKUP($E300,'[1]緯度経度&amp;提供可能時間'!$B:$H,5,FALSE),""),"")</f>
        <v>8:30</v>
      </c>
      <c r="R300" s="14" t="str">
        <f>IFERROR(IF(VLOOKUP($E300,'[1]緯度経度&amp;提供可能時間'!$B:$H,6,FALSE)&lt;&gt;"",VLOOKUP($E300,'[1]緯度経度&amp;提供可能時間'!$B:$H,6,FALSE),""),"")</f>
        <v>16:50</v>
      </c>
      <c r="S300" s="17" t="str">
        <f>VLOOKUP(E300,[1]貼付シート!$G:$AE,24,FALSE)&amp;" " &amp;VLOOKUP(E300,[1]貼付シート!$G:$AE,25,FALSE)</f>
        <v>平日：8:30～16:50 土曜：×　／　日曜：×　／　祝日：×</v>
      </c>
      <c r="T300" s="14"/>
      <c r="U300" s="14"/>
      <c r="V300" s="14"/>
    </row>
    <row r="301" spans="1:22" x14ac:dyDescent="0.15">
      <c r="A301" s="12" t="str">
        <f t="shared" si="16"/>
        <v>341002</v>
      </c>
      <c r="B301" s="12">
        <f t="shared" si="18"/>
        <v>300</v>
      </c>
      <c r="C301" s="12" t="str">
        <f t="shared" si="17"/>
        <v>広島県</v>
      </c>
      <c r="D301" s="12" t="str">
        <f t="shared" si="19"/>
        <v>広島市</v>
      </c>
      <c r="E301" s="13" t="str">
        <f>IF([1]貼付シート!G303="","",[1]貼付シート!G303)</f>
        <v>五日市南中学校</v>
      </c>
      <c r="F301" s="14"/>
      <c r="G301" s="14" t="str">
        <f>IF([1]貼付シート!J303="","",[1]貼付シート!J303)</f>
        <v>広島市佐伯区海老園4-2-21</v>
      </c>
      <c r="H301" s="19"/>
      <c r="I301" s="15" t="str">
        <f>IFERROR(IF(VLOOKUP(E301,'[1]緯度経度&amp;提供可能時間'!$B:$D,2,FALSE)&lt;&gt;0,VLOOKUP(E301,'[1]緯度経度&amp;提供可能時間'!$B:$D,2,FALSE),""),"")</f>
        <v>34.359424</v>
      </c>
      <c r="J301" s="15" t="str">
        <f>IFERROR(IF(VLOOKUP(E301,'[1]緯度経度&amp;提供可能時間'!$B:$D,3,FALSE)&lt;&gt;0,VLOOKUP(E301,'[1]緯度経度&amp;提供可能時間'!$B:$D,3,FALSE),""),"")</f>
        <v>132.359847</v>
      </c>
      <c r="K301" s="14" t="str">
        <f>[1]貼付シート!M303&amp;[1]貼付シート!N303&amp;" "&amp;[1]貼付シート!O303</f>
        <v>1階 玄関</v>
      </c>
      <c r="L301" s="14" t="str">
        <f>IF([1]貼付シート!AI303="","",[1]貼付シート!AI303)</f>
        <v>教育委員会健康教育課</v>
      </c>
      <c r="M301" s="19"/>
      <c r="N301" s="19"/>
      <c r="O301" s="14" t="str">
        <f>IF([1]貼付シート!I303="","",[1]貼付シート!I303)</f>
        <v>広島市</v>
      </c>
      <c r="P301" s="14" t="str">
        <f>IFERROR(IF(VLOOKUP($E301,'[1]緯度経度&amp;提供可能時間'!$B:$H,4,FALSE)&lt;&gt;0,VLOOKUP($E301,'[1]緯度経度&amp;提供可能時間'!$B:$H,4,FALSE),""),"")</f>
        <v>月火水木金</v>
      </c>
      <c r="Q301" s="16" t="str">
        <f>IFERROR(IF(VLOOKUP($E301,'[1]緯度経度&amp;提供可能時間'!$B:$H,5,FALSE)&lt;&gt;"",VLOOKUP($E301,'[1]緯度経度&amp;提供可能時間'!$B:$H,5,FALSE),""),"")</f>
        <v>8:30</v>
      </c>
      <c r="R301" s="14" t="str">
        <f>IFERROR(IF(VLOOKUP($E301,'[1]緯度経度&amp;提供可能時間'!$B:$H,6,FALSE)&lt;&gt;"",VLOOKUP($E301,'[1]緯度経度&amp;提供可能時間'!$B:$H,6,FALSE),""),"")</f>
        <v>16:50</v>
      </c>
      <c r="S301" s="17" t="str">
        <f>VLOOKUP(E301,[1]貼付シート!$G:$AE,24,FALSE)&amp;" " &amp;VLOOKUP(E301,[1]貼付シート!$G:$AE,25,FALSE)</f>
        <v>平日：8:30～16:50 土曜：×　／　日曜：×　／　祝日：×</v>
      </c>
      <c r="T301" s="14"/>
      <c r="U301" s="14"/>
      <c r="V301" s="14"/>
    </row>
    <row r="302" spans="1:22" x14ac:dyDescent="0.15">
      <c r="A302" s="12" t="str">
        <f t="shared" si="16"/>
        <v>341002</v>
      </c>
      <c r="B302" s="12">
        <f t="shared" si="18"/>
        <v>301</v>
      </c>
      <c r="C302" s="12" t="str">
        <f t="shared" si="17"/>
        <v>広島県</v>
      </c>
      <c r="D302" s="12" t="str">
        <f t="shared" si="19"/>
        <v>広島市</v>
      </c>
      <c r="E302" s="13" t="str">
        <f>IF([1]貼付シート!G304="","",[1]貼付シート!G304)</f>
        <v>井口台中学校</v>
      </c>
      <c r="F302" s="14"/>
      <c r="G302" s="14" t="str">
        <f>IF([1]貼付シート!J304="","",[1]貼付シート!J304)</f>
        <v>広島市西区井口台4-2-1</v>
      </c>
      <c r="H302" s="19"/>
      <c r="I302" s="15" t="str">
        <f>IFERROR(IF(VLOOKUP(E302,'[1]緯度経度&amp;提供可能時間'!$B:$D,2,FALSE)&lt;&gt;0,VLOOKUP(E302,'[1]緯度経度&amp;提供可能時間'!$B:$D,2,FALSE),""),"")</f>
        <v>34.379603</v>
      </c>
      <c r="J302" s="15" t="str">
        <f>IFERROR(IF(VLOOKUP(E302,'[1]緯度経度&amp;提供可能時間'!$B:$D,3,FALSE)&lt;&gt;0,VLOOKUP(E302,'[1]緯度経度&amp;提供可能時間'!$B:$D,3,FALSE),""),"")</f>
        <v>132.387675</v>
      </c>
      <c r="K302" s="14" t="str">
        <f>[1]貼付シート!M304&amp;[1]貼付シート!N304&amp;" "&amp;[1]貼付シート!O304</f>
        <v>1階 体育館正面玄関</v>
      </c>
      <c r="L302" s="14" t="str">
        <f>IF([1]貼付シート!AI304="","",[1]貼付シート!AI304)</f>
        <v>教育委員会健康教育課</v>
      </c>
      <c r="M302" s="19"/>
      <c r="N302" s="19"/>
      <c r="O302" s="14" t="str">
        <f>IF([1]貼付シート!I304="","",[1]貼付シート!I304)</f>
        <v>広島市</v>
      </c>
      <c r="P302" s="14" t="str">
        <f>IFERROR(IF(VLOOKUP($E302,'[1]緯度経度&amp;提供可能時間'!$B:$H,4,FALSE)&lt;&gt;0,VLOOKUP($E302,'[1]緯度経度&amp;提供可能時間'!$B:$H,4,FALSE),""),"")</f>
        <v>月火水木金</v>
      </c>
      <c r="Q302" s="16" t="str">
        <f>IFERROR(IF(VLOOKUP($E302,'[1]緯度経度&amp;提供可能時間'!$B:$H,5,FALSE)&lt;&gt;"",VLOOKUP($E302,'[1]緯度経度&amp;提供可能時間'!$B:$H,5,FALSE),""),"")</f>
        <v>8:30</v>
      </c>
      <c r="R302" s="14" t="str">
        <f>IFERROR(IF(VLOOKUP($E302,'[1]緯度経度&amp;提供可能時間'!$B:$H,6,FALSE)&lt;&gt;"",VLOOKUP($E302,'[1]緯度経度&amp;提供可能時間'!$B:$H,6,FALSE),""),"")</f>
        <v>16:50</v>
      </c>
      <c r="S302" s="17" t="str">
        <f>VLOOKUP(E302,[1]貼付シート!$G:$AE,24,FALSE)&amp;" " &amp;VLOOKUP(E302,[1]貼付シート!$G:$AE,25,FALSE)</f>
        <v>平日：教育委員会健康教育課 土曜：大片　美保子　／　日曜：082-279-9701　／　祝日：0</v>
      </c>
      <c r="T302" s="14"/>
      <c r="U302" s="14"/>
      <c r="V302" s="14"/>
    </row>
    <row r="303" spans="1:22" x14ac:dyDescent="0.15">
      <c r="A303" s="12" t="str">
        <f t="shared" si="16"/>
        <v>341002</v>
      </c>
      <c r="B303" s="12">
        <f t="shared" si="18"/>
        <v>302</v>
      </c>
      <c r="C303" s="12" t="str">
        <f t="shared" si="17"/>
        <v>広島県</v>
      </c>
      <c r="D303" s="12" t="str">
        <f t="shared" si="19"/>
        <v>広島市</v>
      </c>
      <c r="E303" s="13" t="str">
        <f>IF([1]貼付シート!G305="","",[1]貼付シート!G305)</f>
        <v>牛田小学校</v>
      </c>
      <c r="F303" s="14"/>
      <c r="G303" s="14" t="str">
        <f>IF([1]貼付シート!J305="","",[1]貼付シート!J305)</f>
        <v>広島市東区牛田旭1-14-45</v>
      </c>
      <c r="H303" s="19"/>
      <c r="I303" s="15" t="str">
        <f>IFERROR(IF(VLOOKUP(E303,'[1]緯度経度&amp;提供可能時間'!$B:$D,2,FALSE)&lt;&gt;0,VLOOKUP(E303,'[1]緯度経度&amp;提供可能時間'!$B:$D,2,FALSE),""),"")</f>
        <v>34.412907</v>
      </c>
      <c r="J303" s="15" t="str">
        <f>IFERROR(IF(VLOOKUP(E303,'[1]緯度経度&amp;提供可能時間'!$B:$D,3,FALSE)&lt;&gt;0,VLOOKUP(E303,'[1]緯度経度&amp;提供可能時間'!$B:$D,3,FALSE),""),"")</f>
        <v>132.470834</v>
      </c>
      <c r="K303" s="14" t="str">
        <f>[1]貼付シート!M305&amp;[1]貼付シート!N305&amp;" "&amp;[1]貼付シート!O305</f>
        <v>1階 北校舎玄関</v>
      </c>
      <c r="L303" s="14" t="str">
        <f>IF([1]貼付シート!AI305="","",[1]貼付シート!AI305)</f>
        <v>教育委員会健康教育課</v>
      </c>
      <c r="M303" s="19"/>
      <c r="N303" s="19"/>
      <c r="O303" s="14" t="str">
        <f>IF([1]貼付シート!I305="","",[1]貼付シート!I305)</f>
        <v>広島市</v>
      </c>
      <c r="P303" s="14" t="str">
        <f>IFERROR(IF(VLOOKUP($E303,'[1]緯度経度&amp;提供可能時間'!$B:$H,4,FALSE)&lt;&gt;0,VLOOKUP($E303,'[1]緯度経度&amp;提供可能時間'!$B:$H,4,FALSE),""),"")</f>
        <v>月火水木金</v>
      </c>
      <c r="Q303" s="16" t="str">
        <f>IFERROR(IF(VLOOKUP($E303,'[1]緯度経度&amp;提供可能時間'!$B:$H,5,FALSE)&lt;&gt;"",VLOOKUP($E303,'[1]緯度経度&amp;提供可能時間'!$B:$H,5,FALSE),""),"")</f>
        <v>8:30</v>
      </c>
      <c r="R303" s="14" t="str">
        <f>IFERROR(IF(VLOOKUP($E303,'[1]緯度経度&amp;提供可能時間'!$B:$H,6,FALSE)&lt;&gt;"",VLOOKUP($E303,'[1]緯度経度&amp;提供可能時間'!$B:$H,6,FALSE),""),"")</f>
        <v>16:50</v>
      </c>
      <c r="S303" s="17" t="str">
        <f>VLOOKUP(E303,[1]貼付シート!$G:$AE,24,FALSE)&amp;" " &amp;VLOOKUP(E303,[1]貼付シート!$G:$AE,25,FALSE)</f>
        <v>平日：8:30～16:50 土曜：×　／　日曜：×　／　祝日：×</v>
      </c>
      <c r="T303" s="14"/>
      <c r="U303" s="14"/>
      <c r="V303" s="14"/>
    </row>
    <row r="304" spans="1:22" x14ac:dyDescent="0.15">
      <c r="A304" s="12" t="str">
        <f t="shared" si="16"/>
        <v>341002</v>
      </c>
      <c r="B304" s="12">
        <f t="shared" si="18"/>
        <v>303</v>
      </c>
      <c r="C304" s="12" t="str">
        <f t="shared" si="17"/>
        <v>広島県</v>
      </c>
      <c r="D304" s="12" t="str">
        <f t="shared" si="19"/>
        <v>広島市</v>
      </c>
      <c r="E304" s="13" t="str">
        <f>IF([1]貼付シート!G306="","",[1]貼付シート!G306)</f>
        <v>宇品中学校</v>
      </c>
      <c r="F304" s="14"/>
      <c r="G304" s="14" t="str">
        <f>IF([1]貼付シート!J306="","",[1]貼付シート!J306)</f>
        <v>広島市南区宇品東5-1-51</v>
      </c>
      <c r="H304" s="19"/>
      <c r="I304" s="15" t="str">
        <f>IFERROR(IF(VLOOKUP(E304,'[1]緯度経度&amp;提供可能時間'!$B:$D,2,FALSE)&lt;&gt;0,VLOOKUP(E304,'[1]緯度経度&amp;提供可能時間'!$B:$D,2,FALSE),""),"")</f>
        <v>34.363450</v>
      </c>
      <c r="J304" s="15" t="str">
        <f>IFERROR(IF(VLOOKUP(E304,'[1]緯度経度&amp;提供可能時間'!$B:$D,3,FALSE)&lt;&gt;0,VLOOKUP(E304,'[1]緯度経度&amp;提供可能時間'!$B:$D,3,FALSE),""),"")</f>
        <v>132.472515</v>
      </c>
      <c r="K304" s="14" t="str">
        <f>[1]貼付シート!M306&amp;[1]貼付シート!N306&amp;" "&amp;[1]貼付シート!O306</f>
        <v>1階 体育館入口</v>
      </c>
      <c r="L304" s="14" t="str">
        <f>IF([1]貼付シート!AI306="","",[1]貼付シート!AI306)</f>
        <v>教育委員会健康教育課</v>
      </c>
      <c r="M304" s="19"/>
      <c r="N304" s="19"/>
      <c r="O304" s="14" t="str">
        <f>IF([1]貼付シート!I306="","",[1]貼付シート!I306)</f>
        <v>広島市</v>
      </c>
      <c r="P304" s="14" t="str">
        <f>IFERROR(IF(VLOOKUP($E304,'[1]緯度経度&amp;提供可能時間'!$B:$H,4,FALSE)&lt;&gt;0,VLOOKUP($E304,'[1]緯度経度&amp;提供可能時間'!$B:$H,4,FALSE),""),"")</f>
        <v>月火水木金</v>
      </c>
      <c r="Q304" s="16" t="str">
        <f>IFERROR(IF(VLOOKUP($E304,'[1]緯度経度&amp;提供可能時間'!$B:$H,5,FALSE)&lt;&gt;"",VLOOKUP($E304,'[1]緯度経度&amp;提供可能時間'!$B:$H,5,FALSE),""),"")</f>
        <v>8:30</v>
      </c>
      <c r="R304" s="14" t="str">
        <f>IFERROR(IF(VLOOKUP($E304,'[1]緯度経度&amp;提供可能時間'!$B:$H,6,FALSE)&lt;&gt;"",VLOOKUP($E304,'[1]緯度経度&amp;提供可能時間'!$B:$H,6,FALSE),""),"")</f>
        <v>16:50</v>
      </c>
      <c r="S304" s="17" t="str">
        <f>VLOOKUP(E304,[1]貼付シート!$G:$AE,24,FALSE)&amp;" " &amp;VLOOKUP(E304,[1]貼付シート!$G:$AE,25,FALSE)</f>
        <v>平日：8:30～16:50 土曜：×　／　日曜：×　／　祝日：×</v>
      </c>
      <c r="T304" s="14"/>
      <c r="U304" s="14"/>
      <c r="V304" s="14"/>
    </row>
    <row r="305" spans="1:22" x14ac:dyDescent="0.15">
      <c r="A305" s="12" t="str">
        <f t="shared" si="16"/>
        <v>341002</v>
      </c>
      <c r="B305" s="12">
        <f t="shared" si="18"/>
        <v>304</v>
      </c>
      <c r="C305" s="12" t="str">
        <f t="shared" si="17"/>
        <v>広島県</v>
      </c>
      <c r="D305" s="12" t="str">
        <f t="shared" si="19"/>
        <v>広島市</v>
      </c>
      <c r="E305" s="13" t="str">
        <f>IF([1]貼付シート!G307="","",[1]貼付シート!G307)</f>
        <v>江波小学校</v>
      </c>
      <c r="F305" s="14"/>
      <c r="G305" s="14" t="str">
        <f>IF([1]貼付シート!J307="","",[1]貼付シート!J307)</f>
        <v>広島市中区江波南2-2-53</v>
      </c>
      <c r="H305" s="19"/>
      <c r="I305" s="15" t="str">
        <f>IFERROR(IF(VLOOKUP(E305,'[1]緯度経度&amp;提供可能時間'!$B:$D,2,FALSE)&lt;&gt;0,VLOOKUP(E305,'[1]緯度経度&amp;提供可能時間'!$B:$D,2,FALSE),""),"")</f>
        <v>34.364553</v>
      </c>
      <c r="J305" s="15" t="str">
        <f>IFERROR(IF(VLOOKUP(E305,'[1]緯度経度&amp;提供可能時間'!$B:$D,3,FALSE)&lt;&gt;0,VLOOKUP(E305,'[1]緯度経度&amp;提供可能時間'!$B:$D,3,FALSE),""),"")</f>
        <v>132.432919</v>
      </c>
      <c r="K305" s="14" t="str">
        <f>[1]貼付シート!M307&amp;[1]貼付シート!N307&amp;" "&amp;[1]貼付シート!O307</f>
        <v>1階 正面玄関</v>
      </c>
      <c r="L305" s="14" t="str">
        <f>IF([1]貼付シート!AI307="","",[1]貼付シート!AI307)</f>
        <v>教育委員会健康教育課</v>
      </c>
      <c r="M305" s="19"/>
      <c r="N305" s="19"/>
      <c r="O305" s="14" t="str">
        <f>IF([1]貼付シート!I307="","",[1]貼付シート!I307)</f>
        <v>広島市</v>
      </c>
      <c r="P305" s="14" t="str">
        <f>IFERROR(IF(VLOOKUP($E305,'[1]緯度経度&amp;提供可能時間'!$B:$H,4,FALSE)&lt;&gt;0,VLOOKUP($E305,'[1]緯度経度&amp;提供可能時間'!$B:$H,4,FALSE),""),"")</f>
        <v>月火水木金</v>
      </c>
      <c r="Q305" s="16" t="str">
        <f>IFERROR(IF(VLOOKUP($E305,'[1]緯度経度&amp;提供可能時間'!$B:$H,5,FALSE)&lt;&gt;"",VLOOKUP($E305,'[1]緯度経度&amp;提供可能時間'!$B:$H,5,FALSE),""),"")</f>
        <v>8:30</v>
      </c>
      <c r="R305" s="14" t="str">
        <f>IFERROR(IF(VLOOKUP($E305,'[1]緯度経度&amp;提供可能時間'!$B:$H,6,FALSE)&lt;&gt;"",VLOOKUP($E305,'[1]緯度経度&amp;提供可能時間'!$B:$H,6,FALSE),""),"")</f>
        <v>16:50</v>
      </c>
      <c r="S305" s="17" t="str">
        <f>VLOOKUP(E305,[1]貼付シート!$G:$AE,24,FALSE)&amp;" " &amp;VLOOKUP(E305,[1]貼付シート!$G:$AE,25,FALSE)</f>
        <v>平日：8:30～16:50 土曜：×　／　日曜：×　／　祝日：×</v>
      </c>
      <c r="T305" s="14"/>
      <c r="U305" s="14"/>
      <c r="V305" s="14"/>
    </row>
    <row r="306" spans="1:22" x14ac:dyDescent="0.15">
      <c r="A306" s="12" t="str">
        <f t="shared" si="16"/>
        <v>341002</v>
      </c>
      <c r="B306" s="12">
        <f t="shared" si="18"/>
        <v>305</v>
      </c>
      <c r="C306" s="12" t="str">
        <f t="shared" si="17"/>
        <v>広島県</v>
      </c>
      <c r="D306" s="12" t="str">
        <f t="shared" si="19"/>
        <v>広島市</v>
      </c>
      <c r="E306" s="13" t="str">
        <f>IF([1]貼付シート!G308="","",[1]貼付シート!G308)</f>
        <v>黄金山小学校</v>
      </c>
      <c r="F306" s="14"/>
      <c r="G306" s="14" t="str">
        <f>IF([1]貼付シート!J308="","",[1]貼付シート!J308)</f>
        <v>広島市南区北大河町35-1</v>
      </c>
      <c r="H306" s="19"/>
      <c r="I306" s="15" t="str">
        <f>IFERROR(IF(VLOOKUP(E306,'[1]緯度経度&amp;提供可能時間'!$B:$D,2,FALSE)&lt;&gt;0,VLOOKUP(E306,'[1]緯度経度&amp;提供可能時間'!$B:$D,2,FALSE),""),"")</f>
        <v>34.371771</v>
      </c>
      <c r="J306" s="15" t="str">
        <f>IFERROR(IF(VLOOKUP(E306,'[1]緯度経度&amp;提供可能時間'!$B:$D,3,FALSE)&lt;&gt;0,VLOOKUP(E306,'[1]緯度経度&amp;提供可能時間'!$B:$D,3,FALSE),""),"")</f>
        <v>132.482140</v>
      </c>
      <c r="K306" s="14" t="str">
        <f>[1]貼付シート!M308&amp;[1]貼付シート!N308&amp;" "&amp;[1]貼付シート!O308</f>
        <v>1階 正面玄関</v>
      </c>
      <c r="L306" s="14" t="str">
        <f>IF([1]貼付シート!AI308="","",[1]貼付シート!AI308)</f>
        <v>教育委員会健康教育課</v>
      </c>
      <c r="M306" s="19"/>
      <c r="N306" s="19"/>
      <c r="O306" s="14" t="str">
        <f>IF([1]貼付シート!I308="","",[1]貼付シート!I308)</f>
        <v>広島市</v>
      </c>
      <c r="P306" s="14" t="str">
        <f>IFERROR(IF(VLOOKUP($E306,'[1]緯度経度&amp;提供可能時間'!$B:$H,4,FALSE)&lt;&gt;0,VLOOKUP($E306,'[1]緯度経度&amp;提供可能時間'!$B:$H,4,FALSE),""),"")</f>
        <v>月火水木金</v>
      </c>
      <c r="Q306" s="16" t="str">
        <f>IFERROR(IF(VLOOKUP($E306,'[1]緯度経度&amp;提供可能時間'!$B:$H,5,FALSE)&lt;&gt;"",VLOOKUP($E306,'[1]緯度経度&amp;提供可能時間'!$B:$H,5,FALSE),""),"")</f>
        <v>8:30</v>
      </c>
      <c r="R306" s="14" t="str">
        <f>IFERROR(IF(VLOOKUP($E306,'[1]緯度経度&amp;提供可能時間'!$B:$H,6,FALSE)&lt;&gt;"",VLOOKUP($E306,'[1]緯度経度&amp;提供可能時間'!$B:$H,6,FALSE),""),"")</f>
        <v>16:50</v>
      </c>
      <c r="S306" s="17" t="str">
        <f>VLOOKUP(E306,[1]貼付シート!$G:$AE,24,FALSE)&amp;" " &amp;VLOOKUP(E306,[1]貼付シート!$G:$AE,25,FALSE)</f>
        <v>平日：8:30～16:50 土曜：×　／　日曜：×　／　祝日：×</v>
      </c>
      <c r="T306" s="14"/>
      <c r="U306" s="14"/>
      <c r="V306" s="14"/>
    </row>
    <row r="307" spans="1:22" x14ac:dyDescent="0.15">
      <c r="A307" s="12" t="str">
        <f t="shared" si="16"/>
        <v>341002</v>
      </c>
      <c r="B307" s="12">
        <f t="shared" si="18"/>
        <v>306</v>
      </c>
      <c r="C307" s="12" t="str">
        <f t="shared" si="17"/>
        <v>広島県</v>
      </c>
      <c r="D307" s="12" t="str">
        <f t="shared" si="19"/>
        <v>広島市</v>
      </c>
      <c r="E307" s="13" t="str">
        <f>IF([1]貼付シート!G309="","",[1]貼付シート!G309)</f>
        <v>大州小学校</v>
      </c>
      <c r="F307" s="14"/>
      <c r="G307" s="14" t="str">
        <f>IF([1]貼付シート!J309="","",[1]貼付シート!J309)</f>
        <v>広島市南区大州5-10-12</v>
      </c>
      <c r="H307" s="19"/>
      <c r="I307" s="15" t="str">
        <f>IFERROR(IF(VLOOKUP(E307,'[1]緯度経度&amp;提供可能時間'!$B:$D,2,FALSE)&lt;&gt;0,VLOOKUP(E307,'[1]緯度経度&amp;提供可能時間'!$B:$D,2,FALSE),""),"")</f>
        <v>34.384896</v>
      </c>
      <c r="J307" s="15" t="str">
        <f>IFERROR(IF(VLOOKUP(E307,'[1]緯度経度&amp;提供可能時間'!$B:$D,3,FALSE)&lt;&gt;0,VLOOKUP(E307,'[1]緯度経度&amp;提供可能時間'!$B:$D,3,FALSE),""),"")</f>
        <v>132.497051</v>
      </c>
      <c r="K307" s="14" t="str">
        <f>[1]貼付シート!M309&amp;[1]貼付シート!N309&amp;" "&amp;[1]貼付シート!O309</f>
        <v>1階 体育館前</v>
      </c>
      <c r="L307" s="14" t="str">
        <f>IF([1]貼付シート!AI309="","",[1]貼付シート!AI309)</f>
        <v>教育委員会健康教育課</v>
      </c>
      <c r="M307" s="19"/>
      <c r="N307" s="19"/>
      <c r="O307" s="14" t="str">
        <f>IF([1]貼付シート!I309="","",[1]貼付シート!I309)</f>
        <v>広島市</v>
      </c>
      <c r="P307" s="14" t="str">
        <f>IFERROR(IF(VLOOKUP($E307,'[1]緯度経度&amp;提供可能時間'!$B:$H,4,FALSE)&lt;&gt;0,VLOOKUP($E307,'[1]緯度経度&amp;提供可能時間'!$B:$H,4,FALSE),""),"")</f>
        <v>月火水木金</v>
      </c>
      <c r="Q307" s="16" t="str">
        <f>IFERROR(IF(VLOOKUP($E307,'[1]緯度経度&amp;提供可能時間'!$B:$H,5,FALSE)&lt;&gt;"",VLOOKUP($E307,'[1]緯度経度&amp;提供可能時間'!$B:$H,5,FALSE),""),"")</f>
        <v>8:30</v>
      </c>
      <c r="R307" s="14" t="str">
        <f>IFERROR(IF(VLOOKUP($E307,'[1]緯度経度&amp;提供可能時間'!$B:$H,6,FALSE)&lt;&gt;"",VLOOKUP($E307,'[1]緯度経度&amp;提供可能時間'!$B:$H,6,FALSE),""),"")</f>
        <v>16:50</v>
      </c>
      <c r="S307" s="17" t="str">
        <f>VLOOKUP(E307,[1]貼付シート!$G:$AE,24,FALSE)&amp;" " &amp;VLOOKUP(E307,[1]貼付シート!$G:$AE,25,FALSE)</f>
        <v>平日：8:30～16:50 土曜：×　／　日曜：×　／　祝日：×</v>
      </c>
      <c r="T307" s="14"/>
      <c r="U307" s="14"/>
      <c r="V307" s="14"/>
    </row>
    <row r="308" spans="1:22" x14ac:dyDescent="0.15">
      <c r="A308" s="12" t="str">
        <f t="shared" si="16"/>
        <v>341002</v>
      </c>
      <c r="B308" s="12">
        <f t="shared" si="18"/>
        <v>307</v>
      </c>
      <c r="C308" s="12" t="str">
        <f t="shared" si="17"/>
        <v>広島県</v>
      </c>
      <c r="D308" s="12" t="str">
        <f t="shared" si="19"/>
        <v>広島市</v>
      </c>
      <c r="E308" s="13" t="str">
        <f>IF([1]貼付シート!G310="","",[1]貼付シート!G310)</f>
        <v>大州中学校</v>
      </c>
      <c r="F308" s="14"/>
      <c r="G308" s="14" t="str">
        <f>IF([1]貼付シート!J310="","",[1]貼付シート!J310)</f>
        <v>広島市南区大州5-10-4</v>
      </c>
      <c r="H308" s="19"/>
      <c r="I308" s="15" t="str">
        <f>IFERROR(IF(VLOOKUP(E308,'[1]緯度経度&amp;提供可能時間'!$B:$D,2,FALSE)&lt;&gt;0,VLOOKUP(E308,'[1]緯度経度&amp;提供可能時間'!$B:$D,2,FALSE),""),"")</f>
        <v>34.385652</v>
      </c>
      <c r="J308" s="15" t="str">
        <f>IFERROR(IF(VLOOKUP(E308,'[1]緯度経度&amp;提供可能時間'!$B:$D,3,FALSE)&lt;&gt;0,VLOOKUP(E308,'[1]緯度経度&amp;提供可能時間'!$B:$D,3,FALSE),""),"")</f>
        <v>132.495960</v>
      </c>
      <c r="K308" s="14" t="str">
        <f>[1]貼付シート!M310&amp;[1]貼付シート!N310&amp;" "&amp;[1]貼付シート!O310</f>
        <v>1階 正面玄関外</v>
      </c>
      <c r="L308" s="14" t="str">
        <f>IF([1]貼付シート!AI310="","",[1]貼付シート!AI310)</f>
        <v>教育委員会健康教育課</v>
      </c>
      <c r="M308" s="19"/>
      <c r="N308" s="19"/>
      <c r="O308" s="14" t="str">
        <f>IF([1]貼付シート!I310="","",[1]貼付シート!I310)</f>
        <v>広島市</v>
      </c>
      <c r="P308" s="14" t="str">
        <f>IFERROR(IF(VLOOKUP($E308,'[1]緯度経度&amp;提供可能時間'!$B:$H,4,FALSE)&lt;&gt;0,VLOOKUP($E308,'[1]緯度経度&amp;提供可能時間'!$B:$H,4,FALSE),""),"")</f>
        <v>月火水木金</v>
      </c>
      <c r="Q308" s="16" t="str">
        <f>IFERROR(IF(VLOOKUP($E308,'[1]緯度経度&amp;提供可能時間'!$B:$H,5,FALSE)&lt;&gt;"",VLOOKUP($E308,'[1]緯度経度&amp;提供可能時間'!$B:$H,5,FALSE),""),"")</f>
        <v>8:30</v>
      </c>
      <c r="R308" s="14" t="str">
        <f>IFERROR(IF(VLOOKUP($E308,'[1]緯度経度&amp;提供可能時間'!$B:$H,6,FALSE)&lt;&gt;"",VLOOKUP($E308,'[1]緯度経度&amp;提供可能時間'!$B:$H,6,FALSE),""),"")</f>
        <v>16:50</v>
      </c>
      <c r="S308" s="17" t="str">
        <f>VLOOKUP(E308,[1]貼付シート!$G:$AE,24,FALSE)&amp;" " &amp;VLOOKUP(E308,[1]貼付シート!$G:$AE,25,FALSE)</f>
        <v>平日：8:30～16:50 土曜：×　／　日曜：×　／　祝日：×</v>
      </c>
      <c r="T308" s="14"/>
      <c r="U308" s="14"/>
      <c r="V308" s="14"/>
    </row>
    <row r="309" spans="1:22" x14ac:dyDescent="0.15">
      <c r="A309" s="12" t="str">
        <f t="shared" si="16"/>
        <v>341002</v>
      </c>
      <c r="B309" s="12">
        <f t="shared" si="18"/>
        <v>308</v>
      </c>
      <c r="C309" s="12" t="str">
        <f t="shared" si="17"/>
        <v>広島県</v>
      </c>
      <c r="D309" s="12" t="str">
        <f t="shared" si="19"/>
        <v>広島市</v>
      </c>
      <c r="E309" s="13" t="str">
        <f>IF([1]貼付シート!G311="","",[1]貼付シート!G311)</f>
        <v>大塚中学校</v>
      </c>
      <c r="F309" s="14"/>
      <c r="G309" s="14" t="str">
        <f>IF([1]貼付シート!J311="","",[1]貼付シート!J311)</f>
        <v>広島市安佐南区大塚西6-3-1</v>
      </c>
      <c r="H309" s="19"/>
      <c r="I309" s="15" t="str">
        <f>IFERROR(IF(VLOOKUP(E309,'[1]緯度経度&amp;提供可能時間'!$B:$D,2,FALSE)&lt;&gt;0,VLOOKUP(E309,'[1]緯度経度&amp;提供可能時間'!$B:$D,2,FALSE),""),"")</f>
        <v>34.448996</v>
      </c>
      <c r="J309" s="15" t="str">
        <f>IFERROR(IF(VLOOKUP(E309,'[1]緯度経度&amp;提供可能時間'!$B:$D,3,FALSE)&lt;&gt;0,VLOOKUP(E309,'[1]緯度経度&amp;提供可能時間'!$B:$D,3,FALSE),""),"")</f>
        <v>132.389159</v>
      </c>
      <c r="K309" s="14" t="str">
        <f>[1]貼付シート!M311&amp;[1]貼付シート!N311&amp;" "&amp;[1]貼付シート!O311</f>
        <v>1階 玄関事務室前</v>
      </c>
      <c r="L309" s="14" t="str">
        <f>IF([1]貼付シート!AI311="","",[1]貼付シート!AI311)</f>
        <v>教育委員会健康教育課</v>
      </c>
      <c r="M309" s="19"/>
      <c r="N309" s="19"/>
      <c r="O309" s="14" t="str">
        <f>IF([1]貼付シート!I311="","",[1]貼付シート!I311)</f>
        <v>広島市</v>
      </c>
      <c r="P309" s="14" t="str">
        <f>IFERROR(IF(VLOOKUP($E309,'[1]緯度経度&amp;提供可能時間'!$B:$H,4,FALSE)&lt;&gt;0,VLOOKUP($E309,'[1]緯度経度&amp;提供可能時間'!$B:$H,4,FALSE),""),"")</f>
        <v>月火水木金</v>
      </c>
      <c r="Q309" s="16" t="str">
        <f>IFERROR(IF(VLOOKUP($E309,'[1]緯度経度&amp;提供可能時間'!$B:$H,5,FALSE)&lt;&gt;"",VLOOKUP($E309,'[1]緯度経度&amp;提供可能時間'!$B:$H,5,FALSE),""),"")</f>
        <v>8:30</v>
      </c>
      <c r="R309" s="14" t="str">
        <f>IFERROR(IF(VLOOKUP($E309,'[1]緯度経度&amp;提供可能時間'!$B:$H,6,FALSE)&lt;&gt;"",VLOOKUP($E309,'[1]緯度経度&amp;提供可能時間'!$B:$H,6,FALSE),""),"")</f>
        <v>16:50</v>
      </c>
      <c r="S309" s="17" t="str">
        <f>VLOOKUP(E309,[1]貼付シート!$G:$AE,24,FALSE)&amp;" " &amp;VLOOKUP(E309,[1]貼付シート!$G:$AE,25,FALSE)</f>
        <v>平日：8:30～16:50 土曜：×　／　日曜：×　／　祝日：×</v>
      </c>
      <c r="T309" s="14"/>
      <c r="U309" s="14"/>
      <c r="V309" s="14"/>
    </row>
    <row r="310" spans="1:22" x14ac:dyDescent="0.15">
      <c r="A310" s="12" t="str">
        <f t="shared" si="16"/>
        <v>341002</v>
      </c>
      <c r="B310" s="12">
        <f t="shared" si="18"/>
        <v>309</v>
      </c>
      <c r="C310" s="12" t="str">
        <f t="shared" si="17"/>
        <v>広島県</v>
      </c>
      <c r="D310" s="12" t="str">
        <f t="shared" si="19"/>
        <v>広島市</v>
      </c>
      <c r="E310" s="13" t="str">
        <f>IF([1]貼付シート!G312="","",[1]貼付シート!G312)</f>
        <v>落合中学校</v>
      </c>
      <c r="F310" s="14"/>
      <c r="G310" s="14" t="str">
        <f>IF([1]貼付シート!J312="","",[1]貼付シート!J312)</f>
        <v>広島市安佐北区真亀2-1-1</v>
      </c>
      <c r="H310" s="19"/>
      <c r="I310" s="15" t="str">
        <f>IFERROR(IF(VLOOKUP(E310,'[1]緯度経度&amp;提供可能時間'!$B:$D,2,FALSE)&lt;&gt;0,VLOOKUP(E310,'[1]緯度経度&amp;提供可能時間'!$B:$D,2,FALSE),""),"")</f>
        <v>34.482215</v>
      </c>
      <c r="J310" s="15" t="str">
        <f>IFERROR(IF(VLOOKUP(E310,'[1]緯度経度&amp;提供可能時間'!$B:$D,3,FALSE)&lt;&gt;0,VLOOKUP(E310,'[1]緯度経度&amp;提供可能時間'!$B:$D,3,FALSE),""),"")</f>
        <v>132.516948</v>
      </c>
      <c r="K310" s="14" t="str">
        <f>[1]貼付シート!M312&amp;[1]貼付シート!N312&amp;" "&amp;[1]貼付シート!O312</f>
        <v>1階 正面玄関</v>
      </c>
      <c r="L310" s="14" t="str">
        <f>IF([1]貼付シート!AI312="","",[1]貼付シート!AI312)</f>
        <v>教育委員会健康教育課</v>
      </c>
      <c r="M310" s="19"/>
      <c r="N310" s="19"/>
      <c r="O310" s="14" t="str">
        <f>IF([1]貼付シート!I312="","",[1]貼付シート!I312)</f>
        <v>広島市</v>
      </c>
      <c r="P310" s="14" t="str">
        <f>IFERROR(IF(VLOOKUP($E310,'[1]緯度経度&amp;提供可能時間'!$B:$H,4,FALSE)&lt;&gt;0,VLOOKUP($E310,'[1]緯度経度&amp;提供可能時間'!$B:$H,4,FALSE),""),"")</f>
        <v>月火水木金</v>
      </c>
      <c r="Q310" s="16" t="str">
        <f>IFERROR(IF(VLOOKUP($E310,'[1]緯度経度&amp;提供可能時間'!$B:$H,5,FALSE)&lt;&gt;"",VLOOKUP($E310,'[1]緯度経度&amp;提供可能時間'!$B:$H,5,FALSE),""),"")</f>
        <v>8:30</v>
      </c>
      <c r="R310" s="14" t="str">
        <f>IFERROR(IF(VLOOKUP($E310,'[1]緯度経度&amp;提供可能時間'!$B:$H,6,FALSE)&lt;&gt;"",VLOOKUP($E310,'[1]緯度経度&amp;提供可能時間'!$B:$H,6,FALSE),""),"")</f>
        <v>16:50</v>
      </c>
      <c r="S310" s="17" t="str">
        <f>VLOOKUP(E310,[1]貼付シート!$G:$AE,24,FALSE)&amp;" " &amp;VLOOKUP(E310,[1]貼付シート!$G:$AE,25,FALSE)</f>
        <v>平日：8:30～16:50 土曜：×　／　日曜：×　／　祝日：×</v>
      </c>
      <c r="T310" s="14"/>
      <c r="U310" s="14"/>
      <c r="V310" s="14"/>
    </row>
    <row r="311" spans="1:22" x14ac:dyDescent="0.15">
      <c r="A311" s="12" t="str">
        <f t="shared" si="16"/>
        <v>341002</v>
      </c>
      <c r="B311" s="12">
        <f t="shared" si="18"/>
        <v>310</v>
      </c>
      <c r="C311" s="12" t="str">
        <f t="shared" si="17"/>
        <v>広島県</v>
      </c>
      <c r="D311" s="12" t="str">
        <f t="shared" si="19"/>
        <v>広島市</v>
      </c>
      <c r="E311" s="13" t="str">
        <f>IF([1]貼付シート!G313="","",[1]貼付シート!G313)</f>
        <v>可部小学校</v>
      </c>
      <c r="F311" s="14"/>
      <c r="G311" s="14" t="str">
        <f>IF([1]貼付シート!J313="","",[1]貼付シート!J313)</f>
        <v>広島市安佐北区可部4-9-1</v>
      </c>
      <c r="H311" s="19"/>
      <c r="I311" s="15" t="str">
        <f>IFERROR(IF(VLOOKUP(E311,'[1]緯度経度&amp;提供可能時間'!$B:$D,2,FALSE)&lt;&gt;0,VLOOKUP(E311,'[1]緯度経度&amp;提供可能時間'!$B:$D,2,FALSE),""),"")</f>
        <v>34.518535</v>
      </c>
      <c r="J311" s="15" t="str">
        <f>IFERROR(IF(VLOOKUP(E311,'[1]緯度経度&amp;提供可能時間'!$B:$D,3,FALSE)&lt;&gt;0,VLOOKUP(E311,'[1]緯度経度&amp;提供可能時間'!$B:$D,3,FALSE),""),"")</f>
        <v>132.509758</v>
      </c>
      <c r="K311" s="14" t="str">
        <f>[1]貼付シート!M313&amp;[1]貼付シート!N313&amp;" "&amp;[1]貼付シート!O313</f>
        <v>1階 事務室前</v>
      </c>
      <c r="L311" s="14" t="str">
        <f>IF([1]貼付シート!AI313="","",[1]貼付シート!AI313)</f>
        <v>教育委員会健康教育課</v>
      </c>
      <c r="M311" s="19"/>
      <c r="N311" s="19"/>
      <c r="O311" s="14" t="str">
        <f>IF([1]貼付シート!I313="","",[1]貼付シート!I313)</f>
        <v>広島市</v>
      </c>
      <c r="P311" s="14" t="str">
        <f>IFERROR(IF(VLOOKUP($E311,'[1]緯度経度&amp;提供可能時間'!$B:$H,4,FALSE)&lt;&gt;0,VLOOKUP($E311,'[1]緯度経度&amp;提供可能時間'!$B:$H,4,FALSE),""),"")</f>
        <v>月火水木金</v>
      </c>
      <c r="Q311" s="16" t="str">
        <f>IFERROR(IF(VLOOKUP($E311,'[1]緯度経度&amp;提供可能時間'!$B:$H,5,FALSE)&lt;&gt;"",VLOOKUP($E311,'[1]緯度経度&amp;提供可能時間'!$B:$H,5,FALSE),""),"")</f>
        <v>8:30</v>
      </c>
      <c r="R311" s="14" t="str">
        <f>IFERROR(IF(VLOOKUP($E311,'[1]緯度経度&amp;提供可能時間'!$B:$H,6,FALSE)&lt;&gt;"",VLOOKUP($E311,'[1]緯度経度&amp;提供可能時間'!$B:$H,6,FALSE),""),"")</f>
        <v>16:50</v>
      </c>
      <c r="S311" s="17" t="str">
        <f>VLOOKUP(E311,[1]貼付シート!$G:$AE,24,FALSE)&amp;" " &amp;VLOOKUP(E311,[1]貼付シート!$G:$AE,25,FALSE)</f>
        <v>平日：8:30～16:50 土曜：×　／　日曜：×　／　祝日：×</v>
      </c>
      <c r="T311" s="14"/>
      <c r="U311" s="14"/>
      <c r="V311" s="14"/>
    </row>
    <row r="312" spans="1:22" x14ac:dyDescent="0.15">
      <c r="A312" s="12" t="str">
        <f t="shared" si="16"/>
        <v>341002</v>
      </c>
      <c r="B312" s="12">
        <f t="shared" si="18"/>
        <v>311</v>
      </c>
      <c r="C312" s="12" t="str">
        <f t="shared" si="17"/>
        <v>広島県</v>
      </c>
      <c r="D312" s="12" t="str">
        <f t="shared" si="19"/>
        <v>広島市</v>
      </c>
      <c r="E312" s="13" t="str">
        <f>IF([1]貼付シート!G314="","",[1]貼付シート!G314)</f>
        <v>可部中学校</v>
      </c>
      <c r="F312" s="14"/>
      <c r="G312" s="14" t="str">
        <f>IF([1]貼付シート!J314="","",[1]貼付シート!J314)</f>
        <v>広島市安佐北区可部7-2-1</v>
      </c>
      <c r="H312" s="19"/>
      <c r="I312" s="15" t="str">
        <f>IFERROR(IF(VLOOKUP(E312,'[1]緯度経度&amp;提供可能時間'!$B:$D,2,FALSE)&lt;&gt;0,VLOOKUP(E312,'[1]緯度経度&amp;提供可能時間'!$B:$D,2,FALSE),""),"")</f>
        <v>34.524800</v>
      </c>
      <c r="J312" s="15" t="str">
        <f>IFERROR(IF(VLOOKUP(E312,'[1]緯度経度&amp;提供可能時間'!$B:$D,3,FALSE)&lt;&gt;0,VLOOKUP(E312,'[1]緯度経度&amp;提供可能時間'!$B:$D,3,FALSE),""),"")</f>
        <v>132.512498</v>
      </c>
      <c r="K312" s="14" t="str">
        <f>[1]貼付シート!M314&amp;[1]貼付シート!N314&amp;" "&amp;[1]貼付シート!O314</f>
        <v>1階 正面玄関</v>
      </c>
      <c r="L312" s="14" t="str">
        <f>IF([1]貼付シート!AI314="","",[1]貼付シート!AI314)</f>
        <v>教育委員会健康教育課</v>
      </c>
      <c r="M312" s="19"/>
      <c r="N312" s="19"/>
      <c r="O312" s="14" t="str">
        <f>IF([1]貼付シート!I314="","",[1]貼付シート!I314)</f>
        <v>広島市</v>
      </c>
      <c r="P312" s="14" t="str">
        <f>IFERROR(IF(VLOOKUP($E312,'[1]緯度経度&amp;提供可能時間'!$B:$H,4,FALSE)&lt;&gt;0,VLOOKUP($E312,'[1]緯度経度&amp;提供可能時間'!$B:$H,4,FALSE),""),"")</f>
        <v>月火水木金</v>
      </c>
      <c r="Q312" s="16" t="str">
        <f>IFERROR(IF(VLOOKUP($E312,'[1]緯度経度&amp;提供可能時間'!$B:$H,5,FALSE)&lt;&gt;"",VLOOKUP($E312,'[1]緯度経度&amp;提供可能時間'!$B:$H,5,FALSE),""),"")</f>
        <v>8:30</v>
      </c>
      <c r="R312" s="14" t="str">
        <f>IFERROR(IF(VLOOKUP($E312,'[1]緯度経度&amp;提供可能時間'!$B:$H,6,FALSE)&lt;&gt;"",VLOOKUP($E312,'[1]緯度経度&amp;提供可能時間'!$B:$H,6,FALSE),""),"")</f>
        <v>16:50</v>
      </c>
      <c r="S312" s="17" t="str">
        <f>VLOOKUP(E312,[1]貼付シート!$G:$AE,24,FALSE)&amp;" " &amp;VLOOKUP(E312,[1]貼付シート!$G:$AE,25,FALSE)</f>
        <v>平日：8:30～16:50 土曜：×　／　日曜：×　／　祝日：×</v>
      </c>
      <c r="T312" s="14"/>
      <c r="U312" s="14"/>
      <c r="V312" s="14"/>
    </row>
    <row r="313" spans="1:22" x14ac:dyDescent="0.15">
      <c r="A313" s="12" t="str">
        <f t="shared" si="16"/>
        <v>341002</v>
      </c>
      <c r="B313" s="12">
        <f t="shared" si="18"/>
        <v>312</v>
      </c>
      <c r="C313" s="12" t="str">
        <f t="shared" si="17"/>
        <v>広島県</v>
      </c>
      <c r="D313" s="12" t="str">
        <f t="shared" si="19"/>
        <v>広島市</v>
      </c>
      <c r="E313" s="13" t="str">
        <f>IF([1]貼付シート!G315="","",[1]貼付シート!G315)</f>
        <v>亀崎中学校</v>
      </c>
      <c r="F313" s="14"/>
      <c r="G313" s="14" t="str">
        <f>IF([1]貼付シート!J315="","",[1]貼付シート!J315)</f>
        <v>広島市安佐北区亀崎4-1-1</v>
      </c>
      <c r="H313" s="19"/>
      <c r="I313" s="15" t="str">
        <f>IFERROR(IF(VLOOKUP(E313,'[1]緯度経度&amp;提供可能時間'!$B:$D,2,FALSE)&lt;&gt;0,VLOOKUP(E313,'[1]緯度経度&amp;提供可能時間'!$B:$D,2,FALSE),""),"")</f>
        <v>34.484352</v>
      </c>
      <c r="J313" s="15" t="str">
        <f>IFERROR(IF(VLOOKUP(E313,'[1]緯度経度&amp;提供可能時間'!$B:$D,3,FALSE)&lt;&gt;0,VLOOKUP(E313,'[1]緯度経度&amp;提供可能時間'!$B:$D,3,FALSE),""),"")</f>
        <v>132.527466</v>
      </c>
      <c r="K313" s="14" t="str">
        <f>[1]貼付シート!M315&amp;[1]貼付シート!N315&amp;" "&amp;[1]貼付シート!O315</f>
        <v>1階 西脱靴室</v>
      </c>
      <c r="L313" s="14" t="str">
        <f>IF([1]貼付シート!AI315="","",[1]貼付シート!AI315)</f>
        <v>教育委員会健康教育課</v>
      </c>
      <c r="M313" s="19"/>
      <c r="N313" s="19"/>
      <c r="O313" s="14" t="str">
        <f>IF([1]貼付シート!I315="","",[1]貼付シート!I315)</f>
        <v>広島市</v>
      </c>
      <c r="P313" s="14" t="str">
        <f>IFERROR(IF(VLOOKUP($E313,'[1]緯度経度&amp;提供可能時間'!$B:$H,4,FALSE)&lt;&gt;0,VLOOKUP($E313,'[1]緯度経度&amp;提供可能時間'!$B:$H,4,FALSE),""),"")</f>
        <v>月火水木金</v>
      </c>
      <c r="Q313" s="16" t="str">
        <f>IFERROR(IF(VLOOKUP($E313,'[1]緯度経度&amp;提供可能時間'!$B:$H,5,FALSE)&lt;&gt;"",VLOOKUP($E313,'[1]緯度経度&amp;提供可能時間'!$B:$H,5,FALSE),""),"")</f>
        <v>8:30</v>
      </c>
      <c r="R313" s="14" t="str">
        <f>IFERROR(IF(VLOOKUP($E313,'[1]緯度経度&amp;提供可能時間'!$B:$H,6,FALSE)&lt;&gt;"",VLOOKUP($E313,'[1]緯度経度&amp;提供可能時間'!$B:$H,6,FALSE),""),"")</f>
        <v>16:50</v>
      </c>
      <c r="S313" s="17" t="str">
        <f>VLOOKUP(E313,[1]貼付シート!$G:$AE,24,FALSE)&amp;" " &amp;VLOOKUP(E313,[1]貼付シート!$G:$AE,25,FALSE)</f>
        <v>平日：8:30～16:50 土曜：×　／　日曜：×　／　祝日：×</v>
      </c>
      <c r="T313" s="14"/>
      <c r="U313" s="14"/>
      <c r="V313" s="14"/>
    </row>
    <row r="314" spans="1:22" x14ac:dyDescent="0.15">
      <c r="A314" s="12" t="str">
        <f t="shared" si="16"/>
        <v>341002</v>
      </c>
      <c r="B314" s="12">
        <f t="shared" si="18"/>
        <v>313</v>
      </c>
      <c r="C314" s="12" t="str">
        <f t="shared" si="17"/>
        <v>広島県</v>
      </c>
      <c r="D314" s="12" t="str">
        <f t="shared" si="19"/>
        <v>広島市</v>
      </c>
      <c r="E314" s="13" t="str">
        <f>IF([1]貼付シート!G316="","",[1]貼付シート!G316)</f>
        <v>観音中学校</v>
      </c>
      <c r="F314" s="14"/>
      <c r="G314" s="14" t="str">
        <f>IF([1]貼付シート!J316="","",[1]貼付シート!J316)</f>
        <v>広島市西区南観音3-4-6</v>
      </c>
      <c r="H314" s="19"/>
      <c r="I314" s="15" t="str">
        <f>IFERROR(IF(VLOOKUP(E314,'[1]緯度経度&amp;提供可能時間'!$B:$D,2,FALSE)&lt;&gt;0,VLOOKUP(E314,'[1]緯度経度&amp;提供可能時間'!$B:$D,2,FALSE),""),"")</f>
        <v>34.387200</v>
      </c>
      <c r="J314" s="15" t="str">
        <f>IFERROR(IF(VLOOKUP(E314,'[1]緯度経度&amp;提供可能時間'!$B:$D,3,FALSE)&lt;&gt;0,VLOOKUP(E314,'[1]緯度経度&amp;提供可能時間'!$B:$D,3,FALSE),""),"")</f>
        <v>132.429958</v>
      </c>
      <c r="K314" s="14" t="str">
        <f>[1]貼付シート!M316&amp;[1]貼付シート!N316&amp;" "&amp;[1]貼付シート!O316</f>
        <v>1階 正面玄関</v>
      </c>
      <c r="L314" s="14" t="str">
        <f>IF([1]貼付シート!AI316="","",[1]貼付シート!AI316)</f>
        <v>教育委員会健康教育課</v>
      </c>
      <c r="M314" s="19"/>
      <c r="N314" s="19"/>
      <c r="O314" s="14" t="str">
        <f>IF([1]貼付シート!I316="","",[1]貼付シート!I316)</f>
        <v>広島市</v>
      </c>
      <c r="P314" s="14" t="str">
        <f>IFERROR(IF(VLOOKUP($E314,'[1]緯度経度&amp;提供可能時間'!$B:$H,4,FALSE)&lt;&gt;0,VLOOKUP($E314,'[1]緯度経度&amp;提供可能時間'!$B:$H,4,FALSE),""),"")</f>
        <v>月火水木金</v>
      </c>
      <c r="Q314" s="16" t="str">
        <f>IFERROR(IF(VLOOKUP($E314,'[1]緯度経度&amp;提供可能時間'!$B:$H,5,FALSE)&lt;&gt;"",VLOOKUP($E314,'[1]緯度経度&amp;提供可能時間'!$B:$H,5,FALSE),""),"")</f>
        <v>8:30</v>
      </c>
      <c r="R314" s="14" t="str">
        <f>IFERROR(IF(VLOOKUP($E314,'[1]緯度経度&amp;提供可能時間'!$B:$H,6,FALSE)&lt;&gt;"",VLOOKUP($E314,'[1]緯度経度&amp;提供可能時間'!$B:$H,6,FALSE),""),"")</f>
        <v>16:50</v>
      </c>
      <c r="S314" s="17" t="str">
        <f>VLOOKUP(E314,[1]貼付シート!$G:$AE,24,FALSE)&amp;" " &amp;VLOOKUP(E314,[1]貼付シート!$G:$AE,25,FALSE)</f>
        <v>平日：8:30～16:50 土曜：×　／　日曜：×　／　祝日：×</v>
      </c>
      <c r="T314" s="14"/>
      <c r="U314" s="14"/>
      <c r="V314" s="14"/>
    </row>
    <row r="315" spans="1:22" x14ac:dyDescent="0.15">
      <c r="A315" s="12" t="str">
        <f t="shared" si="16"/>
        <v>341002</v>
      </c>
      <c r="B315" s="12">
        <f t="shared" si="18"/>
        <v>314</v>
      </c>
      <c r="C315" s="12" t="str">
        <f t="shared" si="17"/>
        <v>広島県</v>
      </c>
      <c r="D315" s="12" t="str">
        <f t="shared" si="19"/>
        <v>広島市</v>
      </c>
      <c r="E315" s="13" t="str">
        <f>IF([1]貼付シート!G317="","",[1]貼付シート!G317)</f>
        <v>祇園中学校</v>
      </c>
      <c r="F315" s="14"/>
      <c r="G315" s="14" t="str">
        <f>IF([1]貼付シート!J317="","",[1]貼付シート!J317)</f>
        <v>広島市安佐南区祇園5-39-1</v>
      </c>
      <c r="H315" s="19"/>
      <c r="I315" s="15" t="str">
        <f>IFERROR(IF(VLOOKUP(E315,'[1]緯度経度&amp;提供可能時間'!$B:$D,2,FALSE)&lt;&gt;0,VLOOKUP(E315,'[1]緯度経度&amp;提供可能時間'!$B:$D,2,FALSE),""),"")</f>
        <v>34.445282</v>
      </c>
      <c r="J315" s="15" t="str">
        <f>IFERROR(IF(VLOOKUP(E315,'[1]緯度経度&amp;提供可能時間'!$B:$D,3,FALSE)&lt;&gt;0,VLOOKUP(E315,'[1]緯度経度&amp;提供可能時間'!$B:$D,3,FALSE),""),"")</f>
        <v>132.456269</v>
      </c>
      <c r="K315" s="14" t="str">
        <f>[1]貼付シート!M317&amp;[1]貼付シート!N317&amp;" "&amp;[1]貼付シート!O317</f>
        <v>1階 正面玄関</v>
      </c>
      <c r="L315" s="14" t="str">
        <f>IF([1]貼付シート!AI317="","",[1]貼付シート!AI317)</f>
        <v>教育委員会健康教育課</v>
      </c>
      <c r="M315" s="19"/>
      <c r="N315" s="19"/>
      <c r="O315" s="14" t="str">
        <f>IF([1]貼付シート!I317="","",[1]貼付シート!I317)</f>
        <v>広島市</v>
      </c>
      <c r="P315" s="14" t="str">
        <f>IFERROR(IF(VLOOKUP($E315,'[1]緯度経度&amp;提供可能時間'!$B:$H,4,FALSE)&lt;&gt;0,VLOOKUP($E315,'[1]緯度経度&amp;提供可能時間'!$B:$H,4,FALSE),""),"")</f>
        <v>月火水木金</v>
      </c>
      <c r="Q315" s="16" t="str">
        <f>IFERROR(IF(VLOOKUP($E315,'[1]緯度経度&amp;提供可能時間'!$B:$H,5,FALSE)&lt;&gt;"",VLOOKUP($E315,'[1]緯度経度&amp;提供可能時間'!$B:$H,5,FALSE),""),"")</f>
        <v>8:30</v>
      </c>
      <c r="R315" s="14" t="str">
        <f>IFERROR(IF(VLOOKUP($E315,'[1]緯度経度&amp;提供可能時間'!$B:$H,6,FALSE)&lt;&gt;"",VLOOKUP($E315,'[1]緯度経度&amp;提供可能時間'!$B:$H,6,FALSE),""),"")</f>
        <v>16:50</v>
      </c>
      <c r="S315" s="17" t="str">
        <f>VLOOKUP(E315,[1]貼付シート!$G:$AE,24,FALSE)&amp;" " &amp;VLOOKUP(E315,[1]貼付シート!$G:$AE,25,FALSE)</f>
        <v>平日：8:30～16:50 土曜：×　／　日曜：×　／　祝日：×</v>
      </c>
      <c r="T315" s="14"/>
      <c r="U315" s="14"/>
      <c r="V315" s="14"/>
    </row>
    <row r="316" spans="1:22" x14ac:dyDescent="0.15">
      <c r="A316" s="12" t="str">
        <f t="shared" si="16"/>
        <v>341002</v>
      </c>
      <c r="B316" s="12">
        <f t="shared" si="18"/>
        <v>315</v>
      </c>
      <c r="C316" s="12" t="str">
        <f t="shared" si="17"/>
        <v>広島県</v>
      </c>
      <c r="D316" s="12" t="str">
        <f t="shared" si="19"/>
        <v>広島市</v>
      </c>
      <c r="E316" s="13" t="str">
        <f>IF([1]貼付シート!G318="","",[1]貼付シート!G318)</f>
        <v>祇園東中学校</v>
      </c>
      <c r="F316" s="14"/>
      <c r="G316" s="14" t="str">
        <f>IF([1]貼付シート!J318="","",[1]貼付シート!J318)</f>
        <v>広島市安佐南区西原7-16-1</v>
      </c>
      <c r="H316" s="19"/>
      <c r="I316" s="15" t="str">
        <f>IFERROR(IF(VLOOKUP(E316,'[1]緯度経度&amp;提供可能時間'!$B:$D,2,FALSE)&lt;&gt;0,VLOOKUP(E316,'[1]緯度経度&amp;提供可能時間'!$B:$D,2,FALSE),""),"")</f>
        <v>34.439038</v>
      </c>
      <c r="J316" s="15" t="str">
        <f>IFERROR(IF(VLOOKUP(E316,'[1]緯度経度&amp;提供可能時間'!$B:$D,3,FALSE)&lt;&gt;0,VLOOKUP(E316,'[1]緯度経度&amp;提供可能時間'!$B:$D,3,FALSE),""),"")</f>
        <v>132.475155</v>
      </c>
      <c r="K316" s="14" t="str">
        <f>[1]貼付シート!M318&amp;[1]貼付シート!N318&amp;" "&amp;[1]貼付シート!O318</f>
        <v>1階 体育館入口</v>
      </c>
      <c r="L316" s="14" t="str">
        <f>IF([1]貼付シート!AI318="","",[1]貼付シート!AI318)</f>
        <v>教育委員会健康教育課</v>
      </c>
      <c r="M316" s="19"/>
      <c r="N316" s="19"/>
      <c r="O316" s="14" t="str">
        <f>IF([1]貼付シート!I318="","",[1]貼付シート!I318)</f>
        <v>広島市</v>
      </c>
      <c r="P316" s="14" t="str">
        <f>IFERROR(IF(VLOOKUP($E316,'[1]緯度経度&amp;提供可能時間'!$B:$H,4,FALSE)&lt;&gt;0,VLOOKUP($E316,'[1]緯度経度&amp;提供可能時間'!$B:$H,4,FALSE),""),"")</f>
        <v>月火水木金</v>
      </c>
      <c r="Q316" s="16" t="str">
        <f>IFERROR(IF(VLOOKUP($E316,'[1]緯度経度&amp;提供可能時間'!$B:$H,5,FALSE)&lt;&gt;"",VLOOKUP($E316,'[1]緯度経度&amp;提供可能時間'!$B:$H,5,FALSE),""),"")</f>
        <v>8:30</v>
      </c>
      <c r="R316" s="14" t="str">
        <f>IFERROR(IF(VLOOKUP($E316,'[1]緯度経度&amp;提供可能時間'!$B:$H,6,FALSE)&lt;&gt;"",VLOOKUP($E316,'[1]緯度経度&amp;提供可能時間'!$B:$H,6,FALSE),""),"")</f>
        <v>16:50</v>
      </c>
      <c r="S316" s="17" t="str">
        <f>VLOOKUP(E316,[1]貼付シート!$G:$AE,24,FALSE)&amp;" " &amp;VLOOKUP(E316,[1]貼付シート!$G:$AE,25,FALSE)</f>
        <v>平日：8:30～16:50 土曜：×　／　日曜：×　／　祝日：×</v>
      </c>
      <c r="T316" s="14"/>
      <c r="U316" s="14"/>
      <c r="V316" s="14"/>
    </row>
    <row r="317" spans="1:22" x14ac:dyDescent="0.15">
      <c r="A317" s="12" t="str">
        <f t="shared" si="16"/>
        <v>341002</v>
      </c>
      <c r="B317" s="12">
        <f t="shared" si="18"/>
        <v>316</v>
      </c>
      <c r="C317" s="12" t="str">
        <f t="shared" si="17"/>
        <v>広島県</v>
      </c>
      <c r="D317" s="12" t="str">
        <f t="shared" si="19"/>
        <v>広島市</v>
      </c>
      <c r="E317" s="13" t="str">
        <f>IF([1]貼付シート!G319="","",[1]貼付シート!G319)</f>
        <v>草津小学校</v>
      </c>
      <c r="F317" s="14"/>
      <c r="G317" s="14" t="str">
        <f>IF([1]貼付シート!J319="","",[1]貼付シート!J319)</f>
        <v>広島市西区草津東2-12-1</v>
      </c>
      <c r="H317" s="19"/>
      <c r="I317" s="15" t="str">
        <f>IFERROR(IF(VLOOKUP(E317,'[1]緯度経度&amp;提供可能時間'!$B:$D,2,FALSE)&lt;&gt;0,VLOOKUP(E317,'[1]緯度経度&amp;提供可能時間'!$B:$D,2,FALSE),""),"")</f>
        <v>34.381712</v>
      </c>
      <c r="J317" s="15" t="str">
        <f>IFERROR(IF(VLOOKUP(E317,'[1]緯度経度&amp;提供可能時間'!$B:$D,3,FALSE)&lt;&gt;0,VLOOKUP(E317,'[1]緯度経度&amp;提供可能時間'!$B:$D,3,FALSE),""),"")</f>
        <v>132.405449</v>
      </c>
      <c r="K317" s="14" t="str">
        <f>[1]貼付シート!M319&amp;[1]貼付シート!N319&amp;" "&amp;[1]貼付シート!O319</f>
        <v>1階 玄関</v>
      </c>
      <c r="L317" s="14" t="str">
        <f>IF([1]貼付シート!AI319="","",[1]貼付シート!AI319)</f>
        <v>教育委員会健康教育課</v>
      </c>
      <c r="M317" s="19"/>
      <c r="N317" s="19"/>
      <c r="O317" s="14" t="str">
        <f>IF([1]貼付シート!I319="","",[1]貼付シート!I319)</f>
        <v>広島市</v>
      </c>
      <c r="P317" s="14" t="str">
        <f>IFERROR(IF(VLOOKUP($E317,'[1]緯度経度&amp;提供可能時間'!$B:$H,4,FALSE)&lt;&gt;0,VLOOKUP($E317,'[1]緯度経度&amp;提供可能時間'!$B:$H,4,FALSE),""),"")</f>
        <v>月火水木金</v>
      </c>
      <c r="Q317" s="16" t="str">
        <f>IFERROR(IF(VLOOKUP($E317,'[1]緯度経度&amp;提供可能時間'!$B:$H,5,FALSE)&lt;&gt;"",VLOOKUP($E317,'[1]緯度経度&amp;提供可能時間'!$B:$H,5,FALSE),""),"")</f>
        <v>8:30</v>
      </c>
      <c r="R317" s="14" t="str">
        <f>IFERROR(IF(VLOOKUP($E317,'[1]緯度経度&amp;提供可能時間'!$B:$H,6,FALSE)&lt;&gt;"",VLOOKUP($E317,'[1]緯度経度&amp;提供可能時間'!$B:$H,6,FALSE),""),"")</f>
        <v>16:50</v>
      </c>
      <c r="S317" s="17" t="str">
        <f>VLOOKUP(E317,[1]貼付シート!$G:$AE,24,FALSE)&amp;" " &amp;VLOOKUP(E317,[1]貼付シート!$G:$AE,25,FALSE)</f>
        <v>平日：8:30～16:50 土曜：×　／　日曜：×　／　祝日：×</v>
      </c>
      <c r="T317" s="14"/>
      <c r="U317" s="14"/>
      <c r="V317" s="14"/>
    </row>
    <row r="318" spans="1:22" x14ac:dyDescent="0.15">
      <c r="A318" s="12" t="str">
        <f t="shared" si="16"/>
        <v>341002</v>
      </c>
      <c r="B318" s="12">
        <f t="shared" si="18"/>
        <v>317</v>
      </c>
      <c r="C318" s="12" t="str">
        <f t="shared" si="17"/>
        <v>広島県</v>
      </c>
      <c r="D318" s="12" t="str">
        <f t="shared" si="19"/>
        <v>広島市</v>
      </c>
      <c r="E318" s="13" t="str">
        <f>IF([1]貼付シート!G320="","",[1]貼付シート!G320)</f>
        <v>口田中学校</v>
      </c>
      <c r="F318" s="14"/>
      <c r="G318" s="14" t="str">
        <f>IF([1]貼付シート!J320="","",[1]貼付シート!J320)</f>
        <v>広島市安佐北区口田南9-13-1</v>
      </c>
      <c r="H318" s="19"/>
      <c r="I318" s="15" t="str">
        <f>IFERROR(IF(VLOOKUP(E318,'[1]緯度経度&amp;提供可能時間'!$B:$D,2,FALSE)&lt;&gt;0,VLOOKUP(E318,'[1]緯度経度&amp;提供可能時間'!$B:$D,2,FALSE),""),"")</f>
        <v>34.456195</v>
      </c>
      <c r="J318" s="15" t="str">
        <f>IFERROR(IF(VLOOKUP(E318,'[1]緯度経度&amp;提供可能時間'!$B:$D,3,FALSE)&lt;&gt;0,VLOOKUP(E318,'[1]緯度経度&amp;提供可能時間'!$B:$D,3,FALSE),""),"")</f>
        <v>132.507844</v>
      </c>
      <c r="K318" s="14" t="str">
        <f>[1]貼付シート!M320&amp;[1]貼付シート!N320&amp;" "&amp;[1]貼付シート!O320</f>
        <v>1階 正面玄関</v>
      </c>
      <c r="L318" s="14" t="str">
        <f>IF([1]貼付シート!AI320="","",[1]貼付シート!AI320)</f>
        <v>教育委員会健康教育課</v>
      </c>
      <c r="M318" s="19"/>
      <c r="N318" s="19"/>
      <c r="O318" s="14" t="str">
        <f>IF([1]貼付シート!I320="","",[1]貼付シート!I320)</f>
        <v>広島市</v>
      </c>
      <c r="P318" s="14" t="str">
        <f>IFERROR(IF(VLOOKUP($E318,'[1]緯度経度&amp;提供可能時間'!$B:$H,4,FALSE)&lt;&gt;0,VLOOKUP($E318,'[1]緯度経度&amp;提供可能時間'!$B:$H,4,FALSE),""),"")</f>
        <v>月火水木金</v>
      </c>
      <c r="Q318" s="16" t="str">
        <f>IFERROR(IF(VLOOKUP($E318,'[1]緯度経度&amp;提供可能時間'!$B:$H,5,FALSE)&lt;&gt;"",VLOOKUP($E318,'[1]緯度経度&amp;提供可能時間'!$B:$H,5,FALSE),""),"")</f>
        <v>8:30</v>
      </c>
      <c r="R318" s="14" t="str">
        <f>IFERROR(IF(VLOOKUP($E318,'[1]緯度経度&amp;提供可能時間'!$B:$H,6,FALSE)&lt;&gt;"",VLOOKUP($E318,'[1]緯度経度&amp;提供可能時間'!$B:$H,6,FALSE),""),"")</f>
        <v>16:50</v>
      </c>
      <c r="S318" s="17" t="str">
        <f>VLOOKUP(E318,[1]貼付シート!$G:$AE,24,FALSE)&amp;" " &amp;VLOOKUP(E318,[1]貼付シート!$G:$AE,25,FALSE)</f>
        <v>平日：8:30～16:50 土曜：×　／　日曜：×　／　祝日：×</v>
      </c>
      <c r="T318" s="14"/>
      <c r="U318" s="14"/>
      <c r="V318" s="14"/>
    </row>
    <row r="319" spans="1:22" x14ac:dyDescent="0.15">
      <c r="A319" s="12" t="str">
        <f t="shared" si="16"/>
        <v>341002</v>
      </c>
      <c r="B319" s="12">
        <f t="shared" si="18"/>
        <v>318</v>
      </c>
      <c r="C319" s="12" t="str">
        <f t="shared" si="17"/>
        <v>広島県</v>
      </c>
      <c r="D319" s="12" t="str">
        <f t="shared" si="19"/>
        <v>広島市</v>
      </c>
      <c r="E319" s="13" t="str">
        <f>IF([1]貼付シート!G321="","",[1]貼付シート!G321)</f>
        <v>庚午中学校</v>
      </c>
      <c r="F319" s="14"/>
      <c r="G319" s="14" t="str">
        <f>IF([1]貼付シート!J321="","",[1]貼付シート!J321)</f>
        <v>広島市西区庚午中4-12-48</v>
      </c>
      <c r="H319" s="19"/>
      <c r="I319" s="15" t="str">
        <f>IFERROR(IF(VLOOKUP(E319,'[1]緯度経度&amp;提供可能時間'!$B:$D,2,FALSE)&lt;&gt;0,VLOOKUP(E319,'[1]緯度経度&amp;提供可能時間'!$B:$D,2,FALSE),""),"")</f>
        <v>34.380913</v>
      </c>
      <c r="J319" s="15" t="str">
        <f>IFERROR(IF(VLOOKUP(E319,'[1]緯度経度&amp;提供可能時間'!$B:$D,3,FALSE)&lt;&gt;0,VLOOKUP(E319,'[1]緯度経度&amp;提供可能時間'!$B:$D,3,FALSE),""),"")</f>
        <v>132.416351</v>
      </c>
      <c r="K319" s="14" t="str">
        <f>[1]貼付シート!M321&amp;[1]貼付シート!N321&amp;" "&amp;[1]貼付シート!O321</f>
        <v>1階 正面玄関</v>
      </c>
      <c r="L319" s="14" t="str">
        <f>IF([1]貼付シート!AI321="","",[1]貼付シート!AI321)</f>
        <v>教育委員会健康教育課</v>
      </c>
      <c r="M319" s="19"/>
      <c r="N319" s="19"/>
      <c r="O319" s="14" t="str">
        <f>IF([1]貼付シート!I321="","",[1]貼付シート!I321)</f>
        <v>広島市</v>
      </c>
      <c r="P319" s="14" t="str">
        <f>IFERROR(IF(VLOOKUP($E319,'[1]緯度経度&amp;提供可能時間'!$B:$H,4,FALSE)&lt;&gt;0,VLOOKUP($E319,'[1]緯度経度&amp;提供可能時間'!$B:$H,4,FALSE),""),"")</f>
        <v>月火水木金</v>
      </c>
      <c r="Q319" s="16" t="str">
        <f>IFERROR(IF(VLOOKUP($E319,'[1]緯度経度&amp;提供可能時間'!$B:$H,5,FALSE)&lt;&gt;"",VLOOKUP($E319,'[1]緯度経度&amp;提供可能時間'!$B:$H,5,FALSE),""),"")</f>
        <v>8:30</v>
      </c>
      <c r="R319" s="14" t="str">
        <f>IFERROR(IF(VLOOKUP($E319,'[1]緯度経度&amp;提供可能時間'!$B:$H,6,FALSE)&lt;&gt;"",VLOOKUP($E319,'[1]緯度経度&amp;提供可能時間'!$B:$H,6,FALSE),""),"")</f>
        <v>16:50</v>
      </c>
      <c r="S319" s="17" t="str">
        <f>VLOOKUP(E319,[1]貼付シート!$G:$AE,24,FALSE)&amp;" " &amp;VLOOKUP(E319,[1]貼付シート!$G:$AE,25,FALSE)</f>
        <v>平日：8:30～16:50 土曜：×　／　日曜：×　／　祝日：×</v>
      </c>
      <c r="T319" s="14"/>
      <c r="U319" s="14"/>
      <c r="V319" s="14"/>
    </row>
    <row r="320" spans="1:22" x14ac:dyDescent="0.15">
      <c r="A320" s="12" t="str">
        <f t="shared" si="16"/>
        <v>341002</v>
      </c>
      <c r="B320" s="12">
        <f t="shared" si="18"/>
        <v>319</v>
      </c>
      <c r="C320" s="12" t="str">
        <f t="shared" si="17"/>
        <v>広島県</v>
      </c>
      <c r="D320" s="12" t="str">
        <f t="shared" si="19"/>
        <v>広島市</v>
      </c>
      <c r="E320" s="13" t="str">
        <f>IF([1]貼付シート!G322="","",[1]貼付シート!G322)</f>
        <v>高陽中学校</v>
      </c>
      <c r="F320" s="14"/>
      <c r="G320" s="14" t="str">
        <f>IF([1]貼付シート!J322="","",[1]貼付シート!J322)</f>
        <v>広島市安佐北区深川6-22-6</v>
      </c>
      <c r="H320" s="19"/>
      <c r="I320" s="15" t="str">
        <f>IFERROR(IF(VLOOKUP(E320,'[1]緯度経度&amp;提供可能時間'!$B:$D,2,FALSE)&lt;&gt;0,VLOOKUP(E320,'[1]緯度経度&amp;提供可能時間'!$B:$D,2,FALSE),""),"")</f>
        <v>34.478623</v>
      </c>
      <c r="J320" s="15" t="str">
        <f>IFERROR(IF(VLOOKUP(E320,'[1]緯度経度&amp;提供可能時間'!$B:$D,3,FALSE)&lt;&gt;0,VLOOKUP(E320,'[1]緯度経度&amp;提供可能時間'!$B:$D,3,FALSE),""),"")</f>
        <v>132.534100</v>
      </c>
      <c r="K320" s="14" t="str">
        <f>[1]貼付シート!M322&amp;[1]貼付シート!N322&amp;" "&amp;[1]貼付シート!O322</f>
        <v>1階 正面玄関</v>
      </c>
      <c r="L320" s="14" t="str">
        <f>IF([1]貼付シート!AI322="","",[1]貼付シート!AI322)</f>
        <v>教育委員会健康教育課</v>
      </c>
      <c r="M320" s="19"/>
      <c r="N320" s="19"/>
      <c r="O320" s="14" t="str">
        <f>IF([1]貼付シート!I322="","",[1]貼付シート!I322)</f>
        <v>広島市</v>
      </c>
      <c r="P320" s="14" t="str">
        <f>IFERROR(IF(VLOOKUP($E320,'[1]緯度経度&amp;提供可能時間'!$B:$H,4,FALSE)&lt;&gt;0,VLOOKUP($E320,'[1]緯度経度&amp;提供可能時間'!$B:$H,4,FALSE),""),"")</f>
        <v>月火水木金</v>
      </c>
      <c r="Q320" s="16" t="str">
        <f>IFERROR(IF(VLOOKUP($E320,'[1]緯度経度&amp;提供可能時間'!$B:$H,5,FALSE)&lt;&gt;"",VLOOKUP($E320,'[1]緯度経度&amp;提供可能時間'!$B:$H,5,FALSE),""),"")</f>
        <v>8:30</v>
      </c>
      <c r="R320" s="14" t="str">
        <f>IFERROR(IF(VLOOKUP($E320,'[1]緯度経度&amp;提供可能時間'!$B:$H,6,FALSE)&lt;&gt;"",VLOOKUP($E320,'[1]緯度経度&amp;提供可能時間'!$B:$H,6,FALSE),""),"")</f>
        <v>16:50</v>
      </c>
      <c r="S320" s="17" t="str">
        <f>VLOOKUP(E320,[1]貼付シート!$G:$AE,24,FALSE)&amp;" " &amp;VLOOKUP(E320,[1]貼付シート!$G:$AE,25,FALSE)</f>
        <v>平日：8:30～16:50 土曜：×　／　日曜：×　／　祝日：×</v>
      </c>
      <c r="T320" s="14"/>
      <c r="U320" s="14"/>
      <c r="V320" s="14"/>
    </row>
    <row r="321" spans="1:22" x14ac:dyDescent="0.15">
      <c r="A321" s="12" t="str">
        <f t="shared" si="16"/>
        <v>341002</v>
      </c>
      <c r="B321" s="12">
        <f t="shared" si="18"/>
        <v>320</v>
      </c>
      <c r="C321" s="12" t="str">
        <f t="shared" si="17"/>
        <v>広島県</v>
      </c>
      <c r="D321" s="12" t="str">
        <f t="shared" si="19"/>
        <v>広島市</v>
      </c>
      <c r="E321" s="13" t="str">
        <f>IF([1]貼付シート!G323="","",[1]貼付シート!G323)</f>
        <v>三和中学校</v>
      </c>
      <c r="F321" s="14"/>
      <c r="G321" s="14" t="str">
        <f>IF([1]貼付シート!J323="","",[1]貼付シート!J323)</f>
        <v>広島市佐伯区利松3-10-1</v>
      </c>
      <c r="H321" s="19"/>
      <c r="I321" s="15" t="str">
        <f>IFERROR(IF(VLOOKUP(E321,'[1]緯度経度&amp;提供可能時間'!$B:$D,2,FALSE)&lt;&gt;0,VLOOKUP(E321,'[1]緯度経度&amp;提供可能時間'!$B:$D,2,FALSE),""),"")</f>
        <v>34.400941</v>
      </c>
      <c r="J321" s="15" t="str">
        <f>IFERROR(IF(VLOOKUP(E321,'[1]緯度経度&amp;提供可能時間'!$B:$D,3,FALSE)&lt;&gt;0,VLOOKUP(E321,'[1]緯度経度&amp;提供可能時間'!$B:$D,3,FALSE),""),"")</f>
        <v>132.362857</v>
      </c>
      <c r="K321" s="14" t="str">
        <f>[1]貼付シート!M323&amp;[1]貼付シート!N323&amp;" "&amp;[1]貼付シート!O323</f>
        <v>1階 職員玄関（2号館）</v>
      </c>
      <c r="L321" s="14" t="str">
        <f>IF([1]貼付シート!AI323="","",[1]貼付シート!AI323)</f>
        <v>教育委員会健康教育課</v>
      </c>
      <c r="M321" s="19"/>
      <c r="N321" s="19"/>
      <c r="O321" s="14" t="str">
        <f>IF([1]貼付シート!I323="","",[1]貼付シート!I323)</f>
        <v>広島市</v>
      </c>
      <c r="P321" s="14" t="str">
        <f>IFERROR(IF(VLOOKUP($E321,'[1]緯度経度&amp;提供可能時間'!$B:$H,4,FALSE)&lt;&gt;0,VLOOKUP($E321,'[1]緯度経度&amp;提供可能時間'!$B:$H,4,FALSE),""),"")</f>
        <v>月火水木金</v>
      </c>
      <c r="Q321" s="16" t="str">
        <f>IFERROR(IF(VLOOKUP($E321,'[1]緯度経度&amp;提供可能時間'!$B:$H,5,FALSE)&lt;&gt;"",VLOOKUP($E321,'[1]緯度経度&amp;提供可能時間'!$B:$H,5,FALSE),""),"")</f>
        <v>8:30</v>
      </c>
      <c r="R321" s="14" t="str">
        <f>IFERROR(IF(VLOOKUP($E321,'[1]緯度経度&amp;提供可能時間'!$B:$H,6,FALSE)&lt;&gt;"",VLOOKUP($E321,'[1]緯度経度&amp;提供可能時間'!$B:$H,6,FALSE),""),"")</f>
        <v>16:50</v>
      </c>
      <c r="S321" s="17" t="str">
        <f>VLOOKUP(E321,[1]貼付シート!$G:$AE,24,FALSE)&amp;" " &amp;VLOOKUP(E321,[1]貼付シート!$G:$AE,25,FALSE)</f>
        <v>平日：8:30～16:50 土曜：×　／　日曜：×　／　祝日：×</v>
      </c>
      <c r="T321" s="14"/>
      <c r="U321" s="14"/>
      <c r="V321" s="14"/>
    </row>
    <row r="322" spans="1:22" x14ac:dyDescent="0.15">
      <c r="A322" s="12" t="str">
        <f t="shared" si="16"/>
        <v>341002</v>
      </c>
      <c r="B322" s="12">
        <f t="shared" si="18"/>
        <v>321</v>
      </c>
      <c r="C322" s="12" t="str">
        <f t="shared" si="17"/>
        <v>広島県</v>
      </c>
      <c r="D322" s="12" t="str">
        <f t="shared" si="19"/>
        <v>広島市</v>
      </c>
      <c r="E322" s="13" t="str">
        <f>IF([1]貼付シート!G324="","",[1]貼付シート!G324)</f>
        <v>城南中学校</v>
      </c>
      <c r="F322" s="14"/>
      <c r="G322" s="14" t="str">
        <f>IF([1]貼付シート!J324="","",[1]貼付シート!J324)</f>
        <v>広島市安佐南区川内6-8-1</v>
      </c>
      <c r="H322" s="19"/>
      <c r="I322" s="15" t="str">
        <f>IFERROR(IF(VLOOKUP(E322,'[1]緯度経度&amp;提供可能時間'!$B:$D,2,FALSE)&lt;&gt;0,VLOOKUP(E322,'[1]緯度経度&amp;提供可能時間'!$B:$D,2,FALSE),""),"")</f>
        <v>34.473575</v>
      </c>
      <c r="J322" s="15" t="str">
        <f>IFERROR(IF(VLOOKUP(E322,'[1]緯度経度&amp;提供可能時間'!$B:$D,3,FALSE)&lt;&gt;0,VLOOKUP(E322,'[1]緯度経度&amp;提供可能時間'!$B:$D,3,FALSE),""),"")</f>
        <v>132.490669</v>
      </c>
      <c r="K322" s="14" t="str">
        <f>[1]貼付シート!M324&amp;[1]貼付シート!N324&amp;" "&amp;[1]貼付シート!O324</f>
        <v>1階 南中央玄関外</v>
      </c>
      <c r="L322" s="14" t="str">
        <f>IF([1]貼付シート!AI324="","",[1]貼付シート!AI324)</f>
        <v>教育委員会健康教育課</v>
      </c>
      <c r="M322" s="19"/>
      <c r="N322" s="19"/>
      <c r="O322" s="14" t="str">
        <f>IF([1]貼付シート!I324="","",[1]貼付シート!I324)</f>
        <v>広島市</v>
      </c>
      <c r="P322" s="14" t="str">
        <f>IFERROR(IF(VLOOKUP($E322,'[1]緯度経度&amp;提供可能時間'!$B:$H,4,FALSE)&lt;&gt;0,VLOOKUP($E322,'[1]緯度経度&amp;提供可能時間'!$B:$H,4,FALSE),""),"")</f>
        <v>月火水木金</v>
      </c>
      <c r="Q322" s="16" t="str">
        <f>IFERROR(IF(VLOOKUP($E322,'[1]緯度経度&amp;提供可能時間'!$B:$H,5,FALSE)&lt;&gt;"",VLOOKUP($E322,'[1]緯度経度&amp;提供可能時間'!$B:$H,5,FALSE),""),"")</f>
        <v>8:30</v>
      </c>
      <c r="R322" s="14" t="str">
        <f>IFERROR(IF(VLOOKUP($E322,'[1]緯度経度&amp;提供可能時間'!$B:$H,6,FALSE)&lt;&gt;"",VLOOKUP($E322,'[1]緯度経度&amp;提供可能時間'!$B:$H,6,FALSE),""),"")</f>
        <v>16:50</v>
      </c>
      <c r="S322" s="17" t="str">
        <f>VLOOKUP(E322,[1]貼付シート!$G:$AE,24,FALSE)&amp;" " &amp;VLOOKUP(E322,[1]貼付シート!$G:$AE,25,FALSE)</f>
        <v>平日：8:30～16:50 土曜：×　／　日曜：×　／　祝日：×</v>
      </c>
      <c r="T322" s="14"/>
      <c r="U322" s="14"/>
      <c r="V322" s="14"/>
    </row>
    <row r="323" spans="1:22" x14ac:dyDescent="0.15">
      <c r="A323" s="12" t="str">
        <f t="shared" ref="A323:A386" si="20">IF(E323="","","341002")</f>
        <v>341002</v>
      </c>
      <c r="B323" s="12">
        <f t="shared" si="18"/>
        <v>322</v>
      </c>
      <c r="C323" s="12" t="str">
        <f t="shared" ref="C323:C386" si="21">IF(E323="","","広島県")</f>
        <v>広島県</v>
      </c>
      <c r="D323" s="12" t="str">
        <f t="shared" si="19"/>
        <v>広島市</v>
      </c>
      <c r="E323" s="13" t="str">
        <f>IF([1]貼付シート!G325="","",[1]貼付シート!G325)</f>
        <v>城山北中学校</v>
      </c>
      <c r="F323" s="14"/>
      <c r="G323" s="14" t="str">
        <f>IF([1]貼付シート!J325="","",[1]貼付シート!J325)</f>
        <v>広島市安佐南区八木5-34-1</v>
      </c>
      <c r="H323" s="19"/>
      <c r="I323" s="15" t="str">
        <f>IFERROR(IF(VLOOKUP(E323,'[1]緯度経度&amp;提供可能時間'!$B:$D,2,FALSE)&lt;&gt;0,VLOOKUP(E323,'[1]緯度経度&amp;提供可能時間'!$B:$D,2,FALSE),""),"")</f>
        <v>34.483678</v>
      </c>
      <c r="J323" s="15" t="str">
        <f>IFERROR(IF(VLOOKUP(E323,'[1]緯度経度&amp;提供可能時間'!$B:$D,3,FALSE)&lt;&gt;0,VLOOKUP(E323,'[1]緯度経度&amp;提供可能時間'!$B:$D,3,FALSE),""),"")</f>
        <v>132.504458</v>
      </c>
      <c r="K323" s="14" t="str">
        <f>[1]貼付シート!M325&amp;[1]貼付シート!N325&amp;" "&amp;[1]貼付シート!O325</f>
        <v>1階 正面玄関内</v>
      </c>
      <c r="L323" s="14" t="str">
        <f>IF([1]貼付シート!AI325="","",[1]貼付シート!AI325)</f>
        <v>教育委員会健康教育課</v>
      </c>
      <c r="M323" s="19"/>
      <c r="N323" s="19"/>
      <c r="O323" s="14" t="str">
        <f>IF([1]貼付シート!I325="","",[1]貼付シート!I325)</f>
        <v>広島市</v>
      </c>
      <c r="P323" s="14" t="str">
        <f>IFERROR(IF(VLOOKUP($E323,'[1]緯度経度&amp;提供可能時間'!$B:$H,4,FALSE)&lt;&gt;0,VLOOKUP($E323,'[1]緯度経度&amp;提供可能時間'!$B:$H,4,FALSE),""),"")</f>
        <v>月火水木金</v>
      </c>
      <c r="Q323" s="16" t="str">
        <f>IFERROR(IF(VLOOKUP($E323,'[1]緯度経度&amp;提供可能時間'!$B:$H,5,FALSE)&lt;&gt;"",VLOOKUP($E323,'[1]緯度経度&amp;提供可能時間'!$B:$H,5,FALSE),""),"")</f>
        <v>8:30</v>
      </c>
      <c r="R323" s="14" t="str">
        <f>IFERROR(IF(VLOOKUP($E323,'[1]緯度経度&amp;提供可能時間'!$B:$H,6,FALSE)&lt;&gt;"",VLOOKUP($E323,'[1]緯度経度&amp;提供可能時間'!$B:$H,6,FALSE),""),"")</f>
        <v>16:50</v>
      </c>
      <c r="S323" s="17" t="str">
        <f>VLOOKUP(E323,[1]貼付シート!$G:$AE,24,FALSE)&amp;" " &amp;VLOOKUP(E323,[1]貼付シート!$G:$AE,25,FALSE)</f>
        <v>平日：8:30～16:50 土曜：×　／　日曜：×　／　祝日：×</v>
      </c>
      <c r="T323" s="14"/>
      <c r="U323" s="14"/>
      <c r="V323" s="14"/>
    </row>
    <row r="324" spans="1:22" x14ac:dyDescent="0.15">
      <c r="A324" s="12" t="str">
        <f t="shared" si="20"/>
        <v>341002</v>
      </c>
      <c r="B324" s="12">
        <f t="shared" ref="B324:B387" si="22">IF(E324="","",B323+1)</f>
        <v>323</v>
      </c>
      <c r="C324" s="12" t="str">
        <f t="shared" si="21"/>
        <v>広島県</v>
      </c>
      <c r="D324" s="12" t="str">
        <f t="shared" ref="D324:D387" si="23">IF(E324="","","広島市")</f>
        <v>広島市</v>
      </c>
      <c r="E324" s="13" t="str">
        <f>IF([1]貼付シート!G326="","",[1]貼付シート!G326)</f>
        <v>城山中学校</v>
      </c>
      <c r="F324" s="14"/>
      <c r="G324" s="14" t="str">
        <f>IF([1]貼付シート!J326="","",[1]貼付シート!J326)</f>
        <v>広島市佐伯区城山2-17-1</v>
      </c>
      <c r="H324" s="19"/>
      <c r="I324" s="15" t="str">
        <f>IFERROR(IF(VLOOKUP(E324,'[1]緯度経度&amp;提供可能時間'!$B:$D,2,FALSE)&lt;&gt;0,VLOOKUP(E324,'[1]緯度経度&amp;提供可能時間'!$B:$D,2,FALSE),""),"")</f>
        <v>34.386186</v>
      </c>
      <c r="J324" s="15" t="str">
        <f>IFERROR(IF(VLOOKUP(E324,'[1]緯度経度&amp;提供可能時間'!$B:$D,3,FALSE)&lt;&gt;0,VLOOKUP(E324,'[1]緯度経度&amp;提供可能時間'!$B:$D,3,FALSE),""),"")</f>
        <v>132.353156</v>
      </c>
      <c r="K324" s="14" t="str">
        <f>[1]貼付シート!M326&amp;[1]貼付シート!N326&amp;" "&amp;[1]貼付シート!O326</f>
        <v>1階 体育館</v>
      </c>
      <c r="L324" s="14" t="str">
        <f>IF([1]貼付シート!AI326="","",[1]貼付シート!AI326)</f>
        <v>教育委員会健康教育課</v>
      </c>
      <c r="M324" s="19"/>
      <c r="N324" s="19"/>
      <c r="O324" s="14" t="str">
        <f>IF([1]貼付シート!I326="","",[1]貼付シート!I326)</f>
        <v>広島市</v>
      </c>
      <c r="P324" s="14" t="str">
        <f>IFERROR(IF(VLOOKUP($E324,'[1]緯度経度&amp;提供可能時間'!$B:$H,4,FALSE)&lt;&gt;0,VLOOKUP($E324,'[1]緯度経度&amp;提供可能時間'!$B:$H,4,FALSE),""),"")</f>
        <v>月火水木金</v>
      </c>
      <c r="Q324" s="16" t="str">
        <f>IFERROR(IF(VLOOKUP($E324,'[1]緯度経度&amp;提供可能時間'!$B:$H,5,FALSE)&lt;&gt;"",VLOOKUP($E324,'[1]緯度経度&amp;提供可能時間'!$B:$H,5,FALSE),""),"")</f>
        <v>8:30</v>
      </c>
      <c r="R324" s="14" t="str">
        <f>IFERROR(IF(VLOOKUP($E324,'[1]緯度経度&amp;提供可能時間'!$B:$H,6,FALSE)&lt;&gt;"",VLOOKUP($E324,'[1]緯度経度&amp;提供可能時間'!$B:$H,6,FALSE),""),"")</f>
        <v>16:50</v>
      </c>
      <c r="S324" s="17" t="str">
        <f>VLOOKUP(E324,[1]貼付シート!$G:$AE,24,FALSE)&amp;" " &amp;VLOOKUP(E324,[1]貼付シート!$G:$AE,25,FALSE)</f>
        <v>平日：8:30～16:50 土曜：×　／　日曜：×　／　祝日：×</v>
      </c>
      <c r="T324" s="14"/>
      <c r="U324" s="14"/>
      <c r="V324" s="14"/>
    </row>
    <row r="325" spans="1:22" x14ac:dyDescent="0.15">
      <c r="A325" s="12" t="str">
        <f t="shared" si="20"/>
        <v>341002</v>
      </c>
      <c r="B325" s="12">
        <f t="shared" si="22"/>
        <v>324</v>
      </c>
      <c r="C325" s="12" t="str">
        <f t="shared" si="21"/>
        <v>広島県</v>
      </c>
      <c r="D325" s="12" t="str">
        <f t="shared" si="23"/>
        <v>広島市</v>
      </c>
      <c r="E325" s="13" t="str">
        <f>IF([1]貼付シート!G327="","",[1]貼付シート!G327)</f>
        <v>白木中学校</v>
      </c>
      <c r="F325" s="14"/>
      <c r="G325" s="14" t="str">
        <f>IF([1]貼付シート!J327="","",[1]貼付シート!J327)</f>
        <v>広島市安佐北区白木町大字市川1428</v>
      </c>
      <c r="H325" s="19"/>
      <c r="I325" s="15" t="str">
        <f>IFERROR(IF(VLOOKUP(E325,'[1]緯度経度&amp;提供可能時間'!$B:$D,2,FALSE)&lt;&gt;0,VLOOKUP(E325,'[1]緯度経度&amp;提供可能時間'!$B:$D,2,FALSE),""),"")</f>
        <v>34.554631</v>
      </c>
      <c r="J325" s="15" t="str">
        <f>IFERROR(IF(VLOOKUP(E325,'[1]緯度経度&amp;提供可能時間'!$B:$D,3,FALSE)&lt;&gt;0,VLOOKUP(E325,'[1]緯度経度&amp;提供可能時間'!$B:$D,3,FALSE),""),"")</f>
        <v>132.655063</v>
      </c>
      <c r="K325" s="14" t="str">
        <f>[1]貼付シート!M327&amp;[1]貼付シート!N327&amp;" "&amp;[1]貼付シート!O327</f>
        <v>1階 正面玄関</v>
      </c>
      <c r="L325" s="14" t="str">
        <f>IF([1]貼付シート!AI327="","",[1]貼付シート!AI327)</f>
        <v>教育委員会健康教育課</v>
      </c>
      <c r="M325" s="19"/>
      <c r="N325" s="19"/>
      <c r="O325" s="14" t="str">
        <f>IF([1]貼付シート!I327="","",[1]貼付シート!I327)</f>
        <v>広島市</v>
      </c>
      <c r="P325" s="14" t="str">
        <f>IFERROR(IF(VLOOKUP($E325,'[1]緯度経度&amp;提供可能時間'!$B:$H,4,FALSE)&lt;&gt;0,VLOOKUP($E325,'[1]緯度経度&amp;提供可能時間'!$B:$H,4,FALSE),""),"")</f>
        <v>月火水木金</v>
      </c>
      <c r="Q325" s="16" t="str">
        <f>IFERROR(IF(VLOOKUP($E325,'[1]緯度経度&amp;提供可能時間'!$B:$H,5,FALSE)&lt;&gt;"",VLOOKUP($E325,'[1]緯度経度&amp;提供可能時間'!$B:$H,5,FALSE),""),"")</f>
        <v>8:30</v>
      </c>
      <c r="R325" s="14" t="str">
        <f>IFERROR(IF(VLOOKUP($E325,'[1]緯度経度&amp;提供可能時間'!$B:$H,6,FALSE)&lt;&gt;"",VLOOKUP($E325,'[1]緯度経度&amp;提供可能時間'!$B:$H,6,FALSE),""),"")</f>
        <v>16:50</v>
      </c>
      <c r="S325" s="17" t="str">
        <f>VLOOKUP(E325,[1]貼付シート!$G:$AE,24,FALSE)&amp;" " &amp;VLOOKUP(E325,[1]貼付シート!$G:$AE,25,FALSE)</f>
        <v>平日：8:30～16:50 土曜：×　／　日曜：×　／　祝日：×</v>
      </c>
      <c r="T325" s="14"/>
      <c r="U325" s="14"/>
      <c r="V325" s="14"/>
    </row>
    <row r="326" spans="1:22" x14ac:dyDescent="0.15">
      <c r="A326" s="12" t="str">
        <f t="shared" si="20"/>
        <v>341002</v>
      </c>
      <c r="B326" s="12">
        <f t="shared" si="22"/>
        <v>325</v>
      </c>
      <c r="C326" s="12" t="str">
        <f t="shared" si="21"/>
        <v>広島県</v>
      </c>
      <c r="D326" s="12" t="str">
        <f t="shared" si="23"/>
        <v>広島市</v>
      </c>
      <c r="E326" s="13" t="str">
        <f>IF([1]貼付シート!G328="","",[1]貼付シート!G328)</f>
        <v>清和中学校</v>
      </c>
      <c r="F326" s="14"/>
      <c r="G326" s="14" t="str">
        <f>IF([1]貼付シート!J328="","",[1]貼付シート!J328)</f>
        <v>広島市安佐北区安佐町大字飯室3737</v>
      </c>
      <c r="H326" s="19"/>
      <c r="I326" s="15" t="str">
        <f>IFERROR(IF(VLOOKUP(E326,'[1]緯度経度&amp;提供可能時間'!$B:$D,2,FALSE)&lt;&gt;0,VLOOKUP(E326,'[1]緯度経度&amp;提供可能時間'!$B:$D,2,FALSE),""),"")</f>
        <v>34.550508</v>
      </c>
      <c r="J326" s="15" t="str">
        <f>IFERROR(IF(VLOOKUP(E326,'[1]緯度経度&amp;提供可能時間'!$B:$D,3,FALSE)&lt;&gt;0,VLOOKUP(E326,'[1]緯度経度&amp;提供可能時間'!$B:$D,3,FALSE),""),"")</f>
        <v>132.440054</v>
      </c>
      <c r="K326" s="14" t="str">
        <f>[1]貼付シート!M328&amp;[1]貼付シート!N328&amp;" "&amp;[1]貼付シート!O328</f>
        <v>1階 正面玄関</v>
      </c>
      <c r="L326" s="14" t="str">
        <f>IF([1]貼付シート!AI328="","",[1]貼付シート!AI328)</f>
        <v>教育委員会健康教育課</v>
      </c>
      <c r="M326" s="19"/>
      <c r="N326" s="19"/>
      <c r="O326" s="14" t="str">
        <f>IF([1]貼付シート!I328="","",[1]貼付シート!I328)</f>
        <v>広島市</v>
      </c>
      <c r="P326" s="14" t="str">
        <f>IFERROR(IF(VLOOKUP($E326,'[1]緯度経度&amp;提供可能時間'!$B:$H,4,FALSE)&lt;&gt;0,VLOOKUP($E326,'[1]緯度経度&amp;提供可能時間'!$B:$H,4,FALSE),""),"")</f>
        <v>月火水木金</v>
      </c>
      <c r="Q326" s="16" t="str">
        <f>IFERROR(IF(VLOOKUP($E326,'[1]緯度経度&amp;提供可能時間'!$B:$H,5,FALSE)&lt;&gt;"",VLOOKUP($E326,'[1]緯度経度&amp;提供可能時間'!$B:$H,5,FALSE),""),"")</f>
        <v>8:30</v>
      </c>
      <c r="R326" s="14" t="str">
        <f>IFERROR(IF(VLOOKUP($E326,'[1]緯度経度&amp;提供可能時間'!$B:$H,6,FALSE)&lt;&gt;"",VLOOKUP($E326,'[1]緯度経度&amp;提供可能時間'!$B:$H,6,FALSE),""),"")</f>
        <v>16:50</v>
      </c>
      <c r="S326" s="17" t="str">
        <f>VLOOKUP(E326,[1]貼付シート!$G:$AE,24,FALSE)&amp;" " &amp;VLOOKUP(E326,[1]貼付シート!$G:$AE,25,FALSE)</f>
        <v>平日：8:30～16:50 土曜：×　／　日曜：×　／　祝日：×</v>
      </c>
      <c r="T326" s="14"/>
      <c r="U326" s="14"/>
      <c r="V326" s="14"/>
    </row>
    <row r="327" spans="1:22" x14ac:dyDescent="0.15">
      <c r="A327" s="12" t="str">
        <f t="shared" si="20"/>
        <v>341002</v>
      </c>
      <c r="B327" s="12">
        <f t="shared" si="22"/>
        <v>326</v>
      </c>
      <c r="C327" s="12" t="str">
        <f t="shared" si="21"/>
        <v>広島県</v>
      </c>
      <c r="D327" s="12" t="str">
        <f t="shared" si="23"/>
        <v>広島市</v>
      </c>
      <c r="E327" s="13" t="str">
        <f>IF([1]貼付シート!G329="","",[1]貼付シート!G329)</f>
        <v>瀬野川中学校</v>
      </c>
      <c r="F327" s="14"/>
      <c r="G327" s="14" t="str">
        <f>IF([1]貼付シート!J329="","",[1]貼付シート!J329)</f>
        <v>広島市安芸区中野4-24-1</v>
      </c>
      <c r="H327" s="19"/>
      <c r="I327" s="15" t="str">
        <f>IFERROR(IF(VLOOKUP(E327,'[1]緯度経度&amp;提供可能時間'!$B:$D,2,FALSE)&lt;&gt;0,VLOOKUP(E327,'[1]緯度経度&amp;提供可能時間'!$B:$D,2,FALSE),""),"")</f>
        <v>34.401270</v>
      </c>
      <c r="J327" s="15" t="str">
        <f>IFERROR(IF(VLOOKUP(E327,'[1]緯度経度&amp;提供可能時間'!$B:$D,3,FALSE)&lt;&gt;0,VLOOKUP(E327,'[1]緯度経度&amp;提供可能時間'!$B:$D,3,FALSE),""),"")</f>
        <v>132.573440</v>
      </c>
      <c r="K327" s="14" t="str">
        <f>[1]貼付シート!M329&amp;[1]貼付シート!N329&amp;" "&amp;[1]貼付シート!O329</f>
        <v>1階 正面玄関</v>
      </c>
      <c r="L327" s="14" t="str">
        <f>IF([1]貼付シート!AI329="","",[1]貼付シート!AI329)</f>
        <v>教育委員会健康教育課</v>
      </c>
      <c r="M327" s="19"/>
      <c r="N327" s="19"/>
      <c r="O327" s="14" t="str">
        <f>IF([1]貼付シート!I329="","",[1]貼付シート!I329)</f>
        <v>広島市</v>
      </c>
      <c r="P327" s="14" t="str">
        <f>IFERROR(IF(VLOOKUP($E327,'[1]緯度経度&amp;提供可能時間'!$B:$H,4,FALSE)&lt;&gt;0,VLOOKUP($E327,'[1]緯度経度&amp;提供可能時間'!$B:$H,4,FALSE),""),"")</f>
        <v>月火水木金</v>
      </c>
      <c r="Q327" s="16" t="str">
        <f>IFERROR(IF(VLOOKUP($E327,'[1]緯度経度&amp;提供可能時間'!$B:$H,5,FALSE)&lt;&gt;"",VLOOKUP($E327,'[1]緯度経度&amp;提供可能時間'!$B:$H,5,FALSE),""),"")</f>
        <v>8:30</v>
      </c>
      <c r="R327" s="14" t="str">
        <f>IFERROR(IF(VLOOKUP($E327,'[1]緯度経度&amp;提供可能時間'!$B:$H,6,FALSE)&lt;&gt;"",VLOOKUP($E327,'[1]緯度経度&amp;提供可能時間'!$B:$H,6,FALSE),""),"")</f>
        <v>16:50</v>
      </c>
      <c r="S327" s="17" t="str">
        <f>VLOOKUP(E327,[1]貼付シート!$G:$AE,24,FALSE)&amp;" " &amp;VLOOKUP(E327,[1]貼付シート!$G:$AE,25,FALSE)</f>
        <v>平日：8:30～16:50 土曜：×　／　日曜：×　／　祝日：×</v>
      </c>
      <c r="T327" s="14"/>
      <c r="U327" s="14"/>
      <c r="V327" s="14"/>
    </row>
    <row r="328" spans="1:22" x14ac:dyDescent="0.15">
      <c r="A328" s="12" t="str">
        <f t="shared" si="20"/>
        <v>341002</v>
      </c>
      <c r="B328" s="12">
        <f t="shared" si="22"/>
        <v>327</v>
      </c>
      <c r="C328" s="12" t="str">
        <f t="shared" si="21"/>
        <v>広島県</v>
      </c>
      <c r="D328" s="12" t="str">
        <f t="shared" si="23"/>
        <v>広島市</v>
      </c>
      <c r="E328" s="13" t="str">
        <f>IF([1]貼付シート!G330="","",[1]貼付シート!G330)</f>
        <v>高須小学校</v>
      </c>
      <c r="F328" s="14"/>
      <c r="G328" s="14" t="str">
        <f>IF([1]貼付シート!J330="","",[1]貼付シート!J330)</f>
        <v>広島市西区高須4-16-1</v>
      </c>
      <c r="H328" s="19"/>
      <c r="I328" s="15" t="str">
        <f>IFERROR(IF(VLOOKUP(E328,'[1]緯度経度&amp;提供可能時間'!$B:$D,2,FALSE)&lt;&gt;0,VLOOKUP(E328,'[1]緯度経度&amp;提供可能時間'!$B:$D,2,FALSE),""),"")</f>
        <v>34.396483</v>
      </c>
      <c r="J328" s="15" t="str">
        <f>IFERROR(IF(VLOOKUP(E328,'[1]緯度経度&amp;提供可能時間'!$B:$D,3,FALSE)&lt;&gt;0,VLOOKUP(E328,'[1]緯度経度&amp;提供可能時間'!$B:$D,3,FALSE),""),"")</f>
        <v>132.414713</v>
      </c>
      <c r="K328" s="14" t="str">
        <f>[1]貼付シート!M330&amp;[1]貼付シート!N330&amp;" "&amp;[1]貼付シート!O330</f>
        <v>1階 児童の靴箱</v>
      </c>
      <c r="L328" s="14" t="str">
        <f>IF([1]貼付シート!AI330="","",[1]貼付シート!AI330)</f>
        <v>教育委員会健康教育課</v>
      </c>
      <c r="M328" s="19"/>
      <c r="N328" s="19"/>
      <c r="O328" s="14" t="str">
        <f>IF([1]貼付シート!I330="","",[1]貼付シート!I330)</f>
        <v>広島市</v>
      </c>
      <c r="P328" s="14" t="str">
        <f>IFERROR(IF(VLOOKUP($E328,'[1]緯度経度&amp;提供可能時間'!$B:$H,4,FALSE)&lt;&gt;0,VLOOKUP($E328,'[1]緯度経度&amp;提供可能時間'!$B:$H,4,FALSE),""),"")</f>
        <v>月火水木金</v>
      </c>
      <c r="Q328" s="16" t="str">
        <f>IFERROR(IF(VLOOKUP($E328,'[1]緯度経度&amp;提供可能時間'!$B:$H,5,FALSE)&lt;&gt;"",VLOOKUP($E328,'[1]緯度経度&amp;提供可能時間'!$B:$H,5,FALSE),""),"")</f>
        <v>8:30</v>
      </c>
      <c r="R328" s="14" t="str">
        <f>IFERROR(IF(VLOOKUP($E328,'[1]緯度経度&amp;提供可能時間'!$B:$H,6,FALSE)&lt;&gt;"",VLOOKUP($E328,'[1]緯度経度&amp;提供可能時間'!$B:$H,6,FALSE),""),"")</f>
        <v>16:50</v>
      </c>
      <c r="S328" s="17" t="str">
        <f>VLOOKUP(E328,[1]貼付シート!$G:$AE,24,FALSE)&amp;" " &amp;VLOOKUP(E328,[1]貼付シート!$G:$AE,25,FALSE)</f>
        <v>平日：8:30～16:50 土曜：×　／　日曜：×　／　祝日：×</v>
      </c>
      <c r="T328" s="14"/>
      <c r="U328" s="14"/>
      <c r="V328" s="14"/>
    </row>
    <row r="329" spans="1:22" x14ac:dyDescent="0.15">
      <c r="A329" s="12" t="str">
        <f t="shared" si="20"/>
        <v>341002</v>
      </c>
      <c r="B329" s="12">
        <f t="shared" si="22"/>
        <v>328</v>
      </c>
      <c r="C329" s="12" t="str">
        <f t="shared" si="21"/>
        <v>広島県</v>
      </c>
      <c r="D329" s="12" t="str">
        <f t="shared" si="23"/>
        <v>広島市</v>
      </c>
      <c r="E329" s="13" t="str">
        <f>IF([1]貼付シート!G331="","",[1]貼付シート!G331)</f>
        <v>段原中学校</v>
      </c>
      <c r="F329" s="14"/>
      <c r="G329" s="14" t="str">
        <f>IF([1]貼付シート!J331="","",[1]貼付シート!J331)</f>
        <v>広島市南区霞1-3-30</v>
      </c>
      <c r="H329" s="19"/>
      <c r="I329" s="15" t="str">
        <f>IFERROR(IF(VLOOKUP(E329,'[1]緯度経度&amp;提供可能時間'!$B:$D,2,FALSE)&lt;&gt;0,VLOOKUP(E329,'[1]緯度経度&amp;提供可能時間'!$B:$D,2,FALSE),""),"")</f>
        <v>34.380462</v>
      </c>
      <c r="J329" s="15" t="str">
        <f>IFERROR(IF(VLOOKUP(E329,'[1]緯度経度&amp;提供可能時間'!$B:$D,3,FALSE)&lt;&gt;0,VLOOKUP(E329,'[1]緯度経度&amp;提供可能時間'!$B:$D,3,FALSE),""),"")</f>
        <v>132.482798</v>
      </c>
      <c r="K329" s="14" t="str">
        <f>[1]貼付シート!M331&amp;[1]貼付シート!N331&amp;" "&amp;[1]貼付シート!O331</f>
        <v>1階 生徒玄関（左奥）</v>
      </c>
      <c r="L329" s="14" t="str">
        <f>IF([1]貼付シート!AI331="","",[1]貼付シート!AI331)</f>
        <v>教育委員会健康教育課</v>
      </c>
      <c r="M329" s="19"/>
      <c r="N329" s="19"/>
      <c r="O329" s="14" t="str">
        <f>IF([1]貼付シート!I331="","",[1]貼付シート!I331)</f>
        <v>広島市</v>
      </c>
      <c r="P329" s="14" t="str">
        <f>IFERROR(IF(VLOOKUP($E329,'[1]緯度経度&amp;提供可能時間'!$B:$H,4,FALSE)&lt;&gt;0,VLOOKUP($E329,'[1]緯度経度&amp;提供可能時間'!$B:$H,4,FALSE),""),"")</f>
        <v>月火水木金</v>
      </c>
      <c r="Q329" s="16" t="str">
        <f>IFERROR(IF(VLOOKUP($E329,'[1]緯度経度&amp;提供可能時間'!$B:$H,5,FALSE)&lt;&gt;"",VLOOKUP($E329,'[1]緯度経度&amp;提供可能時間'!$B:$H,5,FALSE),""),"")</f>
        <v>8:30</v>
      </c>
      <c r="R329" s="14" t="str">
        <f>IFERROR(IF(VLOOKUP($E329,'[1]緯度経度&amp;提供可能時間'!$B:$H,6,FALSE)&lt;&gt;"",VLOOKUP($E329,'[1]緯度経度&amp;提供可能時間'!$B:$H,6,FALSE),""),"")</f>
        <v>16:50</v>
      </c>
      <c r="S329" s="17" t="str">
        <f>VLOOKUP(E329,[1]貼付シート!$G:$AE,24,FALSE)&amp;" " &amp;VLOOKUP(E329,[1]貼付シート!$G:$AE,25,FALSE)</f>
        <v>平日：8:30～16:50 土曜：×　／　日曜：×　／　祝日：×</v>
      </c>
      <c r="T329" s="14"/>
      <c r="U329" s="14"/>
      <c r="V329" s="14"/>
    </row>
    <row r="330" spans="1:22" x14ac:dyDescent="0.15">
      <c r="A330" s="12" t="str">
        <f t="shared" si="20"/>
        <v>341002</v>
      </c>
      <c r="B330" s="12">
        <f t="shared" si="22"/>
        <v>329</v>
      </c>
      <c r="C330" s="12" t="str">
        <f t="shared" si="21"/>
        <v>広島県</v>
      </c>
      <c r="D330" s="12" t="str">
        <f t="shared" si="23"/>
        <v>広島市</v>
      </c>
      <c r="E330" s="13" t="str">
        <f>IF([1]貼付シート!G332="","",[1]貼付シート!G332)</f>
        <v>戸坂小学校</v>
      </c>
      <c r="F330" s="14"/>
      <c r="G330" s="14" t="str">
        <f>IF([1]貼付シート!J332="","",[1]貼付シート!J332)</f>
        <v>広島市東区戸坂出江2-1-1</v>
      </c>
      <c r="H330" s="19"/>
      <c r="I330" s="15" t="str">
        <f>IFERROR(IF(VLOOKUP(E330,'[1]緯度経度&amp;提供可能時間'!$B:$D,2,FALSE)&lt;&gt;0,VLOOKUP(E330,'[1]緯度経度&amp;提供可能時間'!$B:$D,2,FALSE),""),"")</f>
        <v>34.435196</v>
      </c>
      <c r="J330" s="15" t="str">
        <f>IFERROR(IF(VLOOKUP(E330,'[1]緯度経度&amp;提供可能時間'!$B:$D,3,FALSE)&lt;&gt;0,VLOOKUP(E330,'[1]緯度経度&amp;提供可能時間'!$B:$D,3,FALSE),""),"")</f>
        <v>132.485674</v>
      </c>
      <c r="K330" s="14" t="str">
        <f>[1]貼付シート!M332&amp;[1]貼付シート!N332&amp;" "&amp;[1]貼付シート!O332</f>
        <v>1階 正面玄関入口</v>
      </c>
      <c r="L330" s="14" t="str">
        <f>IF([1]貼付シート!AI332="","",[1]貼付シート!AI332)</f>
        <v>教育委員会健康教育課</v>
      </c>
      <c r="M330" s="19"/>
      <c r="N330" s="19"/>
      <c r="O330" s="14" t="str">
        <f>IF([1]貼付シート!I332="","",[1]貼付シート!I332)</f>
        <v>広島市</v>
      </c>
      <c r="P330" s="14" t="str">
        <f>IFERROR(IF(VLOOKUP($E330,'[1]緯度経度&amp;提供可能時間'!$B:$H,4,FALSE)&lt;&gt;0,VLOOKUP($E330,'[1]緯度経度&amp;提供可能時間'!$B:$H,4,FALSE),""),"")</f>
        <v>月火水木金</v>
      </c>
      <c r="Q330" s="16" t="str">
        <f>IFERROR(IF(VLOOKUP($E330,'[1]緯度経度&amp;提供可能時間'!$B:$H,5,FALSE)&lt;&gt;"",VLOOKUP($E330,'[1]緯度経度&amp;提供可能時間'!$B:$H,5,FALSE),""),"")</f>
        <v>8:30</v>
      </c>
      <c r="R330" s="14" t="str">
        <f>IFERROR(IF(VLOOKUP($E330,'[1]緯度経度&amp;提供可能時間'!$B:$H,6,FALSE)&lt;&gt;"",VLOOKUP($E330,'[1]緯度経度&amp;提供可能時間'!$B:$H,6,FALSE),""),"")</f>
        <v>16:50</v>
      </c>
      <c r="S330" s="17" t="str">
        <f>VLOOKUP(E330,[1]貼付シート!$G:$AE,24,FALSE)&amp;" " &amp;VLOOKUP(E330,[1]貼付シート!$G:$AE,25,FALSE)</f>
        <v>平日：8:30～16:50 土曜：×　／　日曜：×　／　祝日：×</v>
      </c>
      <c r="T330" s="14"/>
      <c r="U330" s="14"/>
      <c r="V330" s="14"/>
    </row>
    <row r="331" spans="1:22" x14ac:dyDescent="0.15">
      <c r="A331" s="12" t="str">
        <f t="shared" si="20"/>
        <v>341002</v>
      </c>
      <c r="B331" s="12">
        <f t="shared" si="22"/>
        <v>330</v>
      </c>
      <c r="C331" s="12" t="str">
        <f t="shared" si="21"/>
        <v>広島県</v>
      </c>
      <c r="D331" s="12" t="str">
        <f t="shared" si="23"/>
        <v>広島市</v>
      </c>
      <c r="E331" s="13" t="str">
        <f>IF([1]貼付シート!G333="","",[1]貼付シート!G333)</f>
        <v>戸坂中学校</v>
      </c>
      <c r="F331" s="14"/>
      <c r="G331" s="14" t="str">
        <f>IF([1]貼付シート!J333="","",[1]貼付シート!J333)</f>
        <v>広島市東区戸坂新町3-1-1</v>
      </c>
      <c r="H331" s="19"/>
      <c r="I331" s="15" t="str">
        <f>IFERROR(IF(VLOOKUP(E331,'[1]緯度経度&amp;提供可能時間'!$B:$D,2,FALSE)&lt;&gt;0,VLOOKUP(E331,'[1]緯度経度&amp;提供可能時間'!$B:$D,2,FALSE),""),"")</f>
        <v>34.425167</v>
      </c>
      <c r="J331" s="15" t="str">
        <f>IFERROR(IF(VLOOKUP(E331,'[1]緯度経度&amp;提供可能時間'!$B:$D,3,FALSE)&lt;&gt;0,VLOOKUP(E331,'[1]緯度経度&amp;提供可能時間'!$B:$D,3,FALSE),""),"")</f>
        <v>132.502657</v>
      </c>
      <c r="K331" s="14" t="str">
        <f>[1]貼付シート!M333&amp;[1]貼付シート!N333&amp;" "&amp;[1]貼付シート!O333</f>
        <v>1階 正面玄関内</v>
      </c>
      <c r="L331" s="14" t="str">
        <f>IF([1]貼付シート!AI333="","",[1]貼付シート!AI333)</f>
        <v>教育委員会健康教育課</v>
      </c>
      <c r="M331" s="19"/>
      <c r="N331" s="19"/>
      <c r="O331" s="14" t="str">
        <f>IF([1]貼付シート!I333="","",[1]貼付シート!I333)</f>
        <v>広島市</v>
      </c>
      <c r="P331" s="14" t="str">
        <f>IFERROR(IF(VLOOKUP($E331,'[1]緯度経度&amp;提供可能時間'!$B:$H,4,FALSE)&lt;&gt;0,VLOOKUP($E331,'[1]緯度経度&amp;提供可能時間'!$B:$H,4,FALSE),""),"")</f>
        <v>月火水木金</v>
      </c>
      <c r="Q331" s="16" t="str">
        <f>IFERROR(IF(VLOOKUP($E331,'[1]緯度経度&amp;提供可能時間'!$B:$H,5,FALSE)&lt;&gt;"",VLOOKUP($E331,'[1]緯度経度&amp;提供可能時間'!$B:$H,5,FALSE),""),"")</f>
        <v>8:30</v>
      </c>
      <c r="R331" s="14" t="str">
        <f>IFERROR(IF(VLOOKUP($E331,'[1]緯度経度&amp;提供可能時間'!$B:$H,6,FALSE)&lt;&gt;"",VLOOKUP($E331,'[1]緯度経度&amp;提供可能時間'!$B:$H,6,FALSE),""),"")</f>
        <v>16:50</v>
      </c>
      <c r="S331" s="17" t="str">
        <f>VLOOKUP(E331,[1]貼付シート!$G:$AE,24,FALSE)&amp;" " &amp;VLOOKUP(E331,[1]貼付シート!$G:$AE,25,FALSE)</f>
        <v>平日：8:30～16:50 土曜：×　／　日曜：×　／　祝日：×</v>
      </c>
      <c r="T331" s="14"/>
      <c r="U331" s="14"/>
      <c r="V331" s="14"/>
    </row>
    <row r="332" spans="1:22" x14ac:dyDescent="0.15">
      <c r="A332" s="12" t="str">
        <f t="shared" si="20"/>
        <v>341002</v>
      </c>
      <c r="B332" s="12">
        <f t="shared" si="22"/>
        <v>331</v>
      </c>
      <c r="C332" s="12" t="str">
        <f t="shared" si="21"/>
        <v>広島県</v>
      </c>
      <c r="D332" s="12" t="str">
        <f t="shared" si="23"/>
        <v>広島市</v>
      </c>
      <c r="E332" s="13" t="str">
        <f>IF([1]貼付シート!G334="","",[1]貼付シート!G334)</f>
        <v>中広中学校</v>
      </c>
      <c r="F332" s="14"/>
      <c r="G332" s="14" t="str">
        <f>IF([1]貼付シート!J334="","",[1]貼付シート!J334)</f>
        <v>広島市西区中広町3-1-41</v>
      </c>
      <c r="H332" s="19"/>
      <c r="I332" s="15" t="str">
        <f>IFERROR(IF(VLOOKUP(E332,'[1]緯度経度&amp;提供可能時間'!$B:$D,2,FALSE)&lt;&gt;0,VLOOKUP(E332,'[1]緯度経度&amp;提供可能時間'!$B:$D,2,FALSE),""),"")</f>
        <v>34.406321</v>
      </c>
      <c r="J332" s="15" t="str">
        <f>IFERROR(IF(VLOOKUP(E332,'[1]緯度経度&amp;提供可能時間'!$B:$D,3,FALSE)&lt;&gt;0,VLOOKUP(E332,'[1]緯度経度&amp;提供可能時間'!$B:$D,3,FALSE),""),"")</f>
        <v>132.446521</v>
      </c>
      <c r="K332" s="14" t="str">
        <f>[1]貼付シート!M334&amp;[1]貼付シート!N334&amp;" "&amp;[1]貼付シート!O334</f>
        <v>1階 南校舎１階玄関横</v>
      </c>
      <c r="L332" s="14" t="str">
        <f>IF([1]貼付シート!AI334="","",[1]貼付シート!AI334)</f>
        <v>教育委員会健康教育課</v>
      </c>
      <c r="M332" s="19"/>
      <c r="N332" s="19"/>
      <c r="O332" s="14" t="str">
        <f>IF([1]貼付シート!I334="","",[1]貼付シート!I334)</f>
        <v>広島市</v>
      </c>
      <c r="P332" s="14" t="str">
        <f>IFERROR(IF(VLOOKUP($E332,'[1]緯度経度&amp;提供可能時間'!$B:$H,4,FALSE)&lt;&gt;0,VLOOKUP($E332,'[1]緯度経度&amp;提供可能時間'!$B:$H,4,FALSE),""),"")</f>
        <v>月火水木金</v>
      </c>
      <c r="Q332" s="16" t="str">
        <f>IFERROR(IF(VLOOKUP($E332,'[1]緯度経度&amp;提供可能時間'!$B:$H,5,FALSE)&lt;&gt;"",VLOOKUP($E332,'[1]緯度経度&amp;提供可能時間'!$B:$H,5,FALSE),""),"")</f>
        <v>8:30</v>
      </c>
      <c r="R332" s="14" t="str">
        <f>IFERROR(IF(VLOOKUP($E332,'[1]緯度経度&amp;提供可能時間'!$B:$H,6,FALSE)&lt;&gt;"",VLOOKUP($E332,'[1]緯度経度&amp;提供可能時間'!$B:$H,6,FALSE),""),"")</f>
        <v>16:50</v>
      </c>
      <c r="S332" s="17" t="str">
        <f>VLOOKUP(E332,[1]貼付シート!$G:$AE,24,FALSE)&amp;" " &amp;VLOOKUP(E332,[1]貼付シート!$G:$AE,25,FALSE)</f>
        <v>平日：8:30～16:50 土曜：×　／　日曜：×　／　祝日：×</v>
      </c>
      <c r="T332" s="14"/>
      <c r="U332" s="14"/>
      <c r="V332" s="14"/>
    </row>
    <row r="333" spans="1:22" x14ac:dyDescent="0.15">
      <c r="A333" s="12" t="str">
        <f t="shared" si="20"/>
        <v>341002</v>
      </c>
      <c r="B333" s="12">
        <f t="shared" si="22"/>
        <v>332</v>
      </c>
      <c r="C333" s="12" t="str">
        <f t="shared" si="21"/>
        <v>広島県</v>
      </c>
      <c r="D333" s="12" t="str">
        <f t="shared" si="23"/>
        <v>広島市</v>
      </c>
      <c r="E333" s="13" t="str">
        <f>IF([1]貼付シート!G335="","",[1]貼付シート!G335)</f>
        <v>似島学園中学校</v>
      </c>
      <c r="F333" s="14"/>
      <c r="G333" s="14" t="str">
        <f>IF([1]貼付シート!J335="","",[1]貼付シート!J335)</f>
        <v>広島市南区似島町長谷1487</v>
      </c>
      <c r="H333" s="19"/>
      <c r="I333" s="15" t="str">
        <f>IFERROR(IF(VLOOKUP(E333,'[1]緯度経度&amp;提供可能時間'!$B:$D,2,FALSE)&lt;&gt;0,VLOOKUP(E333,'[1]緯度経度&amp;提供可能時間'!$B:$D,2,FALSE),""),"")</f>
        <v>34.315217</v>
      </c>
      <c r="J333" s="15" t="str">
        <f>IFERROR(IF(VLOOKUP(E333,'[1]緯度経度&amp;提供可能時間'!$B:$D,3,FALSE)&lt;&gt;0,VLOOKUP(E333,'[1]緯度経度&amp;提供可能時間'!$B:$D,3,FALSE),""),"")</f>
        <v>132.447037</v>
      </c>
      <c r="K333" s="14" t="str">
        <f>[1]貼付シート!M335&amp;[1]貼付シート!N335&amp;" "&amp;[1]貼付シート!O335</f>
        <v>1階 本館廊下</v>
      </c>
      <c r="L333" s="14" t="str">
        <f>IF([1]貼付シート!AI335="","",[1]貼付シート!AI335)</f>
        <v>教育委員会健康教育課</v>
      </c>
      <c r="M333" s="19"/>
      <c r="N333" s="19"/>
      <c r="O333" s="14" t="str">
        <f>IF([1]貼付シート!I335="","",[1]貼付シート!I335)</f>
        <v>広島市</v>
      </c>
      <c r="P333" s="14" t="str">
        <f>IFERROR(IF(VLOOKUP($E333,'[1]緯度経度&amp;提供可能時間'!$B:$H,4,FALSE)&lt;&gt;0,VLOOKUP($E333,'[1]緯度経度&amp;提供可能時間'!$B:$H,4,FALSE),""),"")</f>
        <v>月火水木金</v>
      </c>
      <c r="Q333" s="16" t="str">
        <f>IFERROR(IF(VLOOKUP($E333,'[1]緯度経度&amp;提供可能時間'!$B:$H,5,FALSE)&lt;&gt;"",VLOOKUP($E333,'[1]緯度経度&amp;提供可能時間'!$B:$H,5,FALSE),""),"")</f>
        <v>8:30</v>
      </c>
      <c r="R333" s="14" t="str">
        <f>IFERROR(IF(VLOOKUP($E333,'[1]緯度経度&amp;提供可能時間'!$B:$H,6,FALSE)&lt;&gt;"",VLOOKUP($E333,'[1]緯度経度&amp;提供可能時間'!$B:$H,6,FALSE),""),"")</f>
        <v>16:50</v>
      </c>
      <c r="S333" s="17" t="str">
        <f>VLOOKUP(E333,[1]貼付シート!$G:$AE,24,FALSE)&amp;" " &amp;VLOOKUP(E333,[1]貼付シート!$G:$AE,25,FALSE)</f>
        <v>平日：8:30～16:50 土曜：×　／　日曜：×　／　祝日：×</v>
      </c>
      <c r="T333" s="14"/>
      <c r="U333" s="14"/>
      <c r="V333" s="14"/>
    </row>
    <row r="334" spans="1:22" x14ac:dyDescent="0.15">
      <c r="A334" s="12" t="str">
        <f t="shared" si="20"/>
        <v>341002</v>
      </c>
      <c r="B334" s="12">
        <f t="shared" si="22"/>
        <v>333</v>
      </c>
      <c r="C334" s="12" t="str">
        <f t="shared" si="21"/>
        <v>広島県</v>
      </c>
      <c r="D334" s="12" t="str">
        <f t="shared" si="23"/>
        <v>広島市</v>
      </c>
      <c r="E334" s="13" t="str">
        <f>IF([1]貼付シート!G336="","",[1]貼付シート!G336)</f>
        <v>伴中学校</v>
      </c>
      <c r="F334" s="14"/>
      <c r="G334" s="14" t="str">
        <f>IF([1]貼付シート!J336="","",[1]貼付シート!J336)</f>
        <v>広島市安佐南区伴中央1-7-1</v>
      </c>
      <c r="H334" s="19"/>
      <c r="I334" s="15" t="str">
        <f>IFERROR(IF(VLOOKUP(E334,'[1]緯度経度&amp;提供可能時間'!$B:$D,2,FALSE)&lt;&gt;0,VLOOKUP(E334,'[1]緯度経度&amp;提供可能時間'!$B:$D,2,FALSE),""),"")</f>
        <v>34.464266</v>
      </c>
      <c r="J334" s="15" t="str">
        <f>IFERROR(IF(VLOOKUP(E334,'[1]緯度経度&amp;提供可能時間'!$B:$D,3,FALSE)&lt;&gt;0,VLOOKUP(E334,'[1]緯度経度&amp;提供可能時間'!$B:$D,3,FALSE),""),"")</f>
        <v>132.406221</v>
      </c>
      <c r="K334" s="14" t="str">
        <f>[1]貼付シート!M336&amp;[1]貼付シート!N336&amp;" "&amp;[1]貼付シート!O336</f>
        <v>1階 正面玄関（校長室前）</v>
      </c>
      <c r="L334" s="14" t="str">
        <f>IF([1]貼付シート!AI336="","",[1]貼付シート!AI336)</f>
        <v>教育委員会健康教育課</v>
      </c>
      <c r="M334" s="19"/>
      <c r="N334" s="19"/>
      <c r="O334" s="14" t="str">
        <f>IF([1]貼付シート!I336="","",[1]貼付シート!I336)</f>
        <v>広島市</v>
      </c>
      <c r="P334" s="14" t="str">
        <f>IFERROR(IF(VLOOKUP($E334,'[1]緯度経度&amp;提供可能時間'!$B:$H,4,FALSE)&lt;&gt;0,VLOOKUP($E334,'[1]緯度経度&amp;提供可能時間'!$B:$H,4,FALSE),""),"")</f>
        <v>月火水木金</v>
      </c>
      <c r="Q334" s="16" t="str">
        <f>IFERROR(IF(VLOOKUP($E334,'[1]緯度経度&amp;提供可能時間'!$B:$H,5,FALSE)&lt;&gt;"",VLOOKUP($E334,'[1]緯度経度&amp;提供可能時間'!$B:$H,5,FALSE),""),"")</f>
        <v>8:30</v>
      </c>
      <c r="R334" s="14" t="str">
        <f>IFERROR(IF(VLOOKUP($E334,'[1]緯度経度&amp;提供可能時間'!$B:$H,6,FALSE)&lt;&gt;"",VLOOKUP($E334,'[1]緯度経度&amp;提供可能時間'!$B:$H,6,FALSE),""),"")</f>
        <v>16:50</v>
      </c>
      <c r="S334" s="17" t="str">
        <f>VLOOKUP(E334,[1]貼付シート!$G:$AE,24,FALSE)&amp;" " &amp;VLOOKUP(E334,[1]貼付シート!$G:$AE,25,FALSE)</f>
        <v>平日：8:30～16:50 土曜：×　／　日曜：×　／　祝日：×</v>
      </c>
      <c r="T334" s="14"/>
      <c r="U334" s="14"/>
      <c r="V334" s="14"/>
    </row>
    <row r="335" spans="1:22" x14ac:dyDescent="0.15">
      <c r="A335" s="12" t="str">
        <f t="shared" si="20"/>
        <v>341002</v>
      </c>
      <c r="B335" s="12">
        <f t="shared" si="22"/>
        <v>334</v>
      </c>
      <c r="C335" s="12" t="str">
        <f t="shared" si="21"/>
        <v>広島県</v>
      </c>
      <c r="D335" s="12" t="str">
        <f t="shared" si="23"/>
        <v>広島市</v>
      </c>
      <c r="E335" s="13" t="str">
        <f>IF([1]貼付シート!G337="","",[1]貼付シート!G337)</f>
        <v>東原中学校</v>
      </c>
      <c r="F335" s="14"/>
      <c r="G335" s="14" t="str">
        <f>IF([1]貼付シート!J337="","",[1]貼付シート!J337)</f>
        <v>広島市安佐南区東原3-8-1</v>
      </c>
      <c r="H335" s="19"/>
      <c r="I335" s="15" t="str">
        <f>IFERROR(IF(VLOOKUP(E335,'[1]緯度経度&amp;提供可能時間'!$B:$D,2,FALSE)&lt;&gt;0,VLOOKUP(E335,'[1]緯度経度&amp;提供可能時間'!$B:$D,2,FALSE),""),"")</f>
        <v>34.446016</v>
      </c>
      <c r="J335" s="15" t="str">
        <f>IFERROR(IF(VLOOKUP(E335,'[1]緯度経度&amp;提供可能時間'!$B:$D,3,FALSE)&lt;&gt;0,VLOOKUP(E335,'[1]緯度経度&amp;提供可能時間'!$B:$D,3,FALSE),""),"")</f>
        <v>132.477376</v>
      </c>
      <c r="K335" s="14" t="str">
        <f>[1]貼付シート!M337&amp;[1]貼付シート!N337&amp;" "&amp;[1]貼付シート!O337</f>
        <v>1階 体育館外壁（校舎側）</v>
      </c>
      <c r="L335" s="14" t="str">
        <f>IF([1]貼付シート!AI337="","",[1]貼付シート!AI337)</f>
        <v>教育委員会健康教育課</v>
      </c>
      <c r="M335" s="19"/>
      <c r="N335" s="19"/>
      <c r="O335" s="14" t="str">
        <f>IF([1]貼付シート!I337="","",[1]貼付シート!I337)</f>
        <v>広島市</v>
      </c>
      <c r="P335" s="14" t="str">
        <f>IFERROR(IF(VLOOKUP($E335,'[1]緯度経度&amp;提供可能時間'!$B:$H,4,FALSE)&lt;&gt;0,VLOOKUP($E335,'[1]緯度経度&amp;提供可能時間'!$B:$H,4,FALSE),""),"")</f>
        <v>月火水木金</v>
      </c>
      <c r="Q335" s="16" t="str">
        <f>IFERROR(IF(VLOOKUP($E335,'[1]緯度経度&amp;提供可能時間'!$B:$H,5,FALSE)&lt;&gt;"",VLOOKUP($E335,'[1]緯度経度&amp;提供可能時間'!$B:$H,5,FALSE),""),"")</f>
        <v>8:30</v>
      </c>
      <c r="R335" s="14" t="str">
        <f>IFERROR(IF(VLOOKUP($E335,'[1]緯度経度&amp;提供可能時間'!$B:$H,6,FALSE)&lt;&gt;"",VLOOKUP($E335,'[1]緯度経度&amp;提供可能時間'!$B:$H,6,FALSE),""),"")</f>
        <v>16:50</v>
      </c>
      <c r="S335" s="17" t="str">
        <f>VLOOKUP(E335,[1]貼付シート!$G:$AE,24,FALSE)&amp;" " &amp;VLOOKUP(E335,[1]貼付シート!$G:$AE,25,FALSE)</f>
        <v>平日：8:30～16:50 土曜：×　／　日曜：×　／　祝日：×</v>
      </c>
      <c r="T335" s="14"/>
      <c r="U335" s="14"/>
      <c r="V335" s="14"/>
    </row>
    <row r="336" spans="1:22" x14ac:dyDescent="0.15">
      <c r="A336" s="12" t="str">
        <f t="shared" si="20"/>
        <v>341002</v>
      </c>
      <c r="B336" s="12">
        <f t="shared" si="22"/>
        <v>335</v>
      </c>
      <c r="C336" s="12" t="str">
        <f t="shared" si="21"/>
        <v>広島県</v>
      </c>
      <c r="D336" s="12" t="str">
        <f t="shared" si="23"/>
        <v>広島市</v>
      </c>
      <c r="E336" s="13" t="str">
        <f>IF([1]貼付シート!G338="","",[1]貼付シート!G338)</f>
        <v>広瀬小学校</v>
      </c>
      <c r="F336" s="14"/>
      <c r="G336" s="14" t="str">
        <f>IF([1]貼付シート!J338="","",[1]貼付シート!J338)</f>
        <v>広島市中区広瀬町2-8</v>
      </c>
      <c r="H336" s="19"/>
      <c r="I336" s="15" t="str">
        <f>IFERROR(IF(VLOOKUP(E336,'[1]緯度経度&amp;提供可能時間'!$B:$D,2,FALSE)&lt;&gt;0,VLOOKUP(E336,'[1]緯度経度&amp;提供可能時間'!$B:$D,2,FALSE),""),"")</f>
        <v>34.400999</v>
      </c>
      <c r="J336" s="15" t="str">
        <f>IFERROR(IF(VLOOKUP(E336,'[1]緯度経度&amp;提供可能時間'!$B:$D,3,FALSE)&lt;&gt;0,VLOOKUP(E336,'[1]緯度経度&amp;提供可能時間'!$B:$D,3,FALSE),""),"")</f>
        <v>132.446330</v>
      </c>
      <c r="K336" s="14" t="str">
        <f>[1]貼付シート!M338&amp;[1]貼付シート!N338&amp;" "&amp;[1]貼付シート!O338</f>
        <v>1階 正面玄関</v>
      </c>
      <c r="L336" s="14" t="str">
        <f>IF([1]貼付シート!AI338="","",[1]貼付シート!AI338)</f>
        <v>教育委員会健康教育課</v>
      </c>
      <c r="M336" s="19"/>
      <c r="N336" s="19"/>
      <c r="O336" s="14" t="str">
        <f>IF([1]貼付シート!I338="","",[1]貼付シート!I338)</f>
        <v>広島市</v>
      </c>
      <c r="P336" s="14" t="str">
        <f>IFERROR(IF(VLOOKUP($E336,'[1]緯度経度&amp;提供可能時間'!$B:$H,4,FALSE)&lt;&gt;0,VLOOKUP($E336,'[1]緯度経度&amp;提供可能時間'!$B:$H,4,FALSE),""),"")</f>
        <v>月火水木金</v>
      </c>
      <c r="Q336" s="16" t="str">
        <f>IFERROR(IF(VLOOKUP($E336,'[1]緯度経度&amp;提供可能時間'!$B:$H,5,FALSE)&lt;&gt;"",VLOOKUP($E336,'[1]緯度経度&amp;提供可能時間'!$B:$H,5,FALSE),""),"")</f>
        <v>8:30</v>
      </c>
      <c r="R336" s="14" t="str">
        <f>IFERROR(IF(VLOOKUP($E336,'[1]緯度経度&amp;提供可能時間'!$B:$H,6,FALSE)&lt;&gt;"",VLOOKUP($E336,'[1]緯度経度&amp;提供可能時間'!$B:$H,6,FALSE),""),"")</f>
        <v>16:50</v>
      </c>
      <c r="S336" s="17" t="str">
        <f>VLOOKUP(E336,[1]貼付シート!$G:$AE,24,FALSE)&amp;" " &amp;VLOOKUP(E336,[1]貼付シート!$G:$AE,25,FALSE)</f>
        <v>平日：8:30～16:50 土曜：×　／　日曜：×　／　祝日：×</v>
      </c>
      <c r="T336" s="14"/>
      <c r="U336" s="14"/>
      <c r="V336" s="14"/>
    </row>
    <row r="337" spans="1:22" x14ac:dyDescent="0.15">
      <c r="A337" s="12" t="str">
        <f t="shared" si="20"/>
        <v>341002</v>
      </c>
      <c r="B337" s="12">
        <f t="shared" si="22"/>
        <v>336</v>
      </c>
      <c r="C337" s="12" t="str">
        <f t="shared" si="21"/>
        <v>広島県</v>
      </c>
      <c r="D337" s="12" t="str">
        <f t="shared" si="23"/>
        <v>広島市</v>
      </c>
      <c r="E337" s="13" t="str">
        <f>IF([1]貼付シート!G339="","",[1]貼付シート!G339)</f>
        <v>二葉中学校</v>
      </c>
      <c r="F337" s="14"/>
      <c r="G337" s="14" t="str">
        <f>IF([1]貼付シート!J339="","",[1]貼付シート!J339)</f>
        <v>広島市東区光町2-15-8</v>
      </c>
      <c r="H337" s="19"/>
      <c r="I337" s="15" t="str">
        <f>IFERROR(IF(VLOOKUP(E337,'[1]緯度経度&amp;提供可能時間'!$B:$D,2,FALSE)&lt;&gt;0,VLOOKUP(E337,'[1]緯度経度&amp;提供可能時間'!$B:$D,2,FALSE),""),"")</f>
        <v>34.400632</v>
      </c>
      <c r="J337" s="15" t="str">
        <f>IFERROR(IF(VLOOKUP(E337,'[1]緯度経度&amp;提供可能時間'!$B:$D,3,FALSE)&lt;&gt;0,VLOOKUP(E337,'[1]緯度経度&amp;提供可能時間'!$B:$D,3,FALSE),""),"")</f>
        <v>132.484159</v>
      </c>
      <c r="K337" s="14" t="str">
        <f>[1]貼付シート!M339&amp;[1]貼付シート!N339&amp;" "&amp;[1]貼付シート!O339</f>
        <v>1階 職員玄関入口</v>
      </c>
      <c r="L337" s="14" t="str">
        <f>IF([1]貼付シート!AI339="","",[1]貼付シート!AI339)</f>
        <v>教育委員会健康教育課</v>
      </c>
      <c r="M337" s="19"/>
      <c r="N337" s="19"/>
      <c r="O337" s="14" t="str">
        <f>IF([1]貼付シート!I339="","",[1]貼付シート!I339)</f>
        <v>広島市</v>
      </c>
      <c r="P337" s="14" t="str">
        <f>IFERROR(IF(VLOOKUP($E337,'[1]緯度経度&amp;提供可能時間'!$B:$H,4,FALSE)&lt;&gt;0,VLOOKUP($E337,'[1]緯度経度&amp;提供可能時間'!$B:$H,4,FALSE),""),"")</f>
        <v>月火水木金</v>
      </c>
      <c r="Q337" s="16" t="str">
        <f>IFERROR(IF(VLOOKUP($E337,'[1]緯度経度&amp;提供可能時間'!$B:$H,5,FALSE)&lt;&gt;"",VLOOKUP($E337,'[1]緯度経度&amp;提供可能時間'!$B:$H,5,FALSE),""),"")</f>
        <v>8:30</v>
      </c>
      <c r="R337" s="14" t="str">
        <f>IFERROR(IF(VLOOKUP($E337,'[1]緯度経度&amp;提供可能時間'!$B:$H,6,FALSE)&lt;&gt;"",VLOOKUP($E337,'[1]緯度経度&amp;提供可能時間'!$B:$H,6,FALSE),""),"")</f>
        <v>16:50</v>
      </c>
      <c r="S337" s="17" t="str">
        <f>VLOOKUP(E337,[1]貼付シート!$G:$AE,24,FALSE)&amp;" " &amp;VLOOKUP(E337,[1]貼付シート!$G:$AE,25,FALSE)</f>
        <v>平日：8:30～16:50 土曜：×　／　日曜：×　／　祝日：×</v>
      </c>
      <c r="T337" s="14"/>
      <c r="U337" s="14"/>
      <c r="V337" s="14"/>
    </row>
    <row r="338" spans="1:22" x14ac:dyDescent="0.15">
      <c r="A338" s="12" t="str">
        <f t="shared" si="20"/>
        <v>341002</v>
      </c>
      <c r="B338" s="12">
        <f t="shared" si="22"/>
        <v>337</v>
      </c>
      <c r="C338" s="12" t="str">
        <f t="shared" si="21"/>
        <v>広島県</v>
      </c>
      <c r="D338" s="12" t="str">
        <f t="shared" si="23"/>
        <v>広島市</v>
      </c>
      <c r="E338" s="13" t="str">
        <f>IF([1]貼付シート!G340="","",[1]貼付シート!G340)</f>
        <v>船越中学校</v>
      </c>
      <c r="F338" s="14"/>
      <c r="G338" s="14" t="str">
        <f>IF([1]貼付シート!J340="","",[1]貼付シート!J340)</f>
        <v>広島市安芸区船越6-44-1</v>
      </c>
      <c r="H338" s="19"/>
      <c r="I338" s="15" t="str">
        <f>IFERROR(IF(VLOOKUP(E338,'[1]緯度経度&amp;提供可能時間'!$B:$D,2,FALSE)&lt;&gt;0,VLOOKUP(E338,'[1]緯度経度&amp;提供可能時間'!$B:$D,2,FALSE),""),"")</f>
        <v>34.383271</v>
      </c>
      <c r="J338" s="15" t="str">
        <f>IFERROR(IF(VLOOKUP(E338,'[1]緯度経度&amp;提供可能時間'!$B:$D,3,FALSE)&lt;&gt;0,VLOOKUP(E338,'[1]緯度経度&amp;提供可能時間'!$B:$D,3,FALSE),""),"")</f>
        <v>132.533480</v>
      </c>
      <c r="K338" s="14" t="str">
        <f>[1]貼付シート!M340&amp;[1]貼付シート!N340&amp;" "&amp;[1]貼付シート!O340</f>
        <v>1階 職員玄関前</v>
      </c>
      <c r="L338" s="14" t="str">
        <f>IF([1]貼付シート!AI340="","",[1]貼付シート!AI340)</f>
        <v>教育委員会健康教育課</v>
      </c>
      <c r="M338" s="19"/>
      <c r="N338" s="19"/>
      <c r="O338" s="14" t="str">
        <f>IF([1]貼付シート!I340="","",[1]貼付シート!I340)</f>
        <v>広島市</v>
      </c>
      <c r="P338" s="14" t="str">
        <f>IFERROR(IF(VLOOKUP($E338,'[1]緯度経度&amp;提供可能時間'!$B:$H,4,FALSE)&lt;&gt;0,VLOOKUP($E338,'[1]緯度経度&amp;提供可能時間'!$B:$H,4,FALSE),""),"")</f>
        <v>月火水木金</v>
      </c>
      <c r="Q338" s="16" t="str">
        <f>IFERROR(IF(VLOOKUP($E338,'[1]緯度経度&amp;提供可能時間'!$B:$H,5,FALSE)&lt;&gt;"",VLOOKUP($E338,'[1]緯度経度&amp;提供可能時間'!$B:$H,5,FALSE),""),"")</f>
        <v>8:30</v>
      </c>
      <c r="R338" s="14" t="str">
        <f>IFERROR(IF(VLOOKUP($E338,'[1]緯度経度&amp;提供可能時間'!$B:$H,6,FALSE)&lt;&gt;"",VLOOKUP($E338,'[1]緯度経度&amp;提供可能時間'!$B:$H,6,FALSE),""),"")</f>
        <v>16:50</v>
      </c>
      <c r="S338" s="17" t="str">
        <f>VLOOKUP(E338,[1]貼付シート!$G:$AE,24,FALSE)&amp;" " &amp;VLOOKUP(E338,[1]貼付シート!$G:$AE,25,FALSE)</f>
        <v>平日：8:30～16:50 土曜：×　／　日曜：×　／　祝日：×</v>
      </c>
      <c r="T338" s="14"/>
      <c r="U338" s="14"/>
      <c r="V338" s="14"/>
    </row>
    <row r="339" spans="1:22" x14ac:dyDescent="0.15">
      <c r="A339" s="12" t="str">
        <f t="shared" si="20"/>
        <v>341002</v>
      </c>
      <c r="B339" s="12">
        <f t="shared" si="22"/>
        <v>338</v>
      </c>
      <c r="C339" s="12" t="str">
        <f t="shared" si="21"/>
        <v>広島県</v>
      </c>
      <c r="D339" s="12" t="str">
        <f t="shared" si="23"/>
        <v>広島市</v>
      </c>
      <c r="E339" s="13" t="str">
        <f>IF([1]貼付シート!G341="","",[1]貼付シート!G341)</f>
        <v>古田台小学校</v>
      </c>
      <c r="F339" s="14"/>
      <c r="G339" s="14" t="str">
        <f>IF([1]貼付シート!J341="","",[1]貼付シート!J341)</f>
        <v>広島市西区古田台1-5-1</v>
      </c>
      <c r="H339" s="19"/>
      <c r="I339" s="15" t="str">
        <f>IFERROR(IF(VLOOKUP(E339,'[1]緯度経度&amp;提供可能時間'!$B:$D,2,FALSE)&lt;&gt;0,VLOOKUP(E339,'[1]緯度経度&amp;提供可能時間'!$B:$D,2,FALSE),""),"")</f>
        <v>34.392070</v>
      </c>
      <c r="J339" s="15" t="str">
        <f>IFERROR(IF(VLOOKUP(E339,'[1]緯度経度&amp;提供可能時間'!$B:$D,3,FALSE)&lt;&gt;0,VLOOKUP(E339,'[1]緯度経度&amp;提供可能時間'!$B:$D,3,FALSE),""),"")</f>
        <v>132.403388</v>
      </c>
      <c r="K339" s="14" t="str">
        <f>[1]貼付シート!M341&amp;[1]貼付シート!N341&amp;" "&amp;[1]貼付シート!O341</f>
        <v>1階 正面玄関</v>
      </c>
      <c r="L339" s="14" t="str">
        <f>IF([1]貼付シート!AI341="","",[1]貼付シート!AI341)</f>
        <v>教育委員会健康教育課</v>
      </c>
      <c r="M339" s="19"/>
      <c r="N339" s="19"/>
      <c r="O339" s="14" t="str">
        <f>IF([1]貼付シート!I341="","",[1]貼付シート!I341)</f>
        <v>広島市</v>
      </c>
      <c r="P339" s="14" t="str">
        <f>IFERROR(IF(VLOOKUP($E339,'[1]緯度経度&amp;提供可能時間'!$B:$H,4,FALSE)&lt;&gt;0,VLOOKUP($E339,'[1]緯度経度&amp;提供可能時間'!$B:$H,4,FALSE),""),"")</f>
        <v>月火水木金</v>
      </c>
      <c r="Q339" s="16" t="str">
        <f>IFERROR(IF(VLOOKUP($E339,'[1]緯度経度&amp;提供可能時間'!$B:$H,5,FALSE)&lt;&gt;"",VLOOKUP($E339,'[1]緯度経度&amp;提供可能時間'!$B:$H,5,FALSE),""),"")</f>
        <v>8:30</v>
      </c>
      <c r="R339" s="14" t="str">
        <f>IFERROR(IF(VLOOKUP($E339,'[1]緯度経度&amp;提供可能時間'!$B:$H,6,FALSE)&lt;&gt;"",VLOOKUP($E339,'[1]緯度経度&amp;提供可能時間'!$B:$H,6,FALSE),""),"")</f>
        <v>16:50</v>
      </c>
      <c r="S339" s="17" t="str">
        <f>VLOOKUP(E339,[1]貼付シート!$G:$AE,24,FALSE)&amp;" " &amp;VLOOKUP(E339,[1]貼付シート!$G:$AE,25,FALSE)</f>
        <v>平日：8:30～16:50 土曜：×　／　日曜：×　／　祝日：×</v>
      </c>
      <c r="T339" s="14"/>
      <c r="U339" s="14"/>
      <c r="V339" s="14"/>
    </row>
    <row r="340" spans="1:22" x14ac:dyDescent="0.15">
      <c r="A340" s="12" t="str">
        <f t="shared" si="20"/>
        <v>341002</v>
      </c>
      <c r="B340" s="12">
        <f t="shared" si="22"/>
        <v>339</v>
      </c>
      <c r="C340" s="12" t="str">
        <f t="shared" si="21"/>
        <v>広島県</v>
      </c>
      <c r="D340" s="12" t="str">
        <f t="shared" si="23"/>
        <v>広島市</v>
      </c>
      <c r="E340" s="13" t="str">
        <f>IF([1]貼付シート!G342="","",[1]貼付シート!G342)</f>
        <v>古田中学校</v>
      </c>
      <c r="F340" s="14"/>
      <c r="G340" s="14" t="str">
        <f>IF([1]貼付シート!J342="","",[1]貼付シート!J342)</f>
        <v>広島市西区古江西町27-1</v>
      </c>
      <c r="H340" s="19"/>
      <c r="I340" s="15" t="str">
        <f>IFERROR(IF(VLOOKUP(E340,'[1]緯度経度&amp;提供可能時間'!$B:$D,2,FALSE)&lt;&gt;0,VLOOKUP(E340,'[1]緯度経度&amp;提供可能時間'!$B:$D,2,FALSE),""),"")</f>
        <v>34.385601</v>
      </c>
      <c r="J340" s="15" t="str">
        <f>IFERROR(IF(VLOOKUP(E340,'[1]緯度経度&amp;提供可能時間'!$B:$D,3,FALSE)&lt;&gt;0,VLOOKUP(E340,'[1]緯度経度&amp;提供可能時間'!$B:$D,3,FALSE),""),"")</f>
        <v>132.404525</v>
      </c>
      <c r="K340" s="14" t="str">
        <f>[1]貼付シート!M342&amp;[1]貼付シート!N342&amp;" "&amp;[1]貼付シート!O342</f>
        <v>1階 体育館入口前</v>
      </c>
      <c r="L340" s="14" t="str">
        <f>IF([1]貼付シート!AI342="","",[1]貼付シート!AI342)</f>
        <v>教育委員会健康教育課</v>
      </c>
      <c r="M340" s="19"/>
      <c r="N340" s="19"/>
      <c r="O340" s="14" t="str">
        <f>IF([1]貼付シート!I342="","",[1]貼付シート!I342)</f>
        <v>広島市</v>
      </c>
      <c r="P340" s="14" t="str">
        <f>IFERROR(IF(VLOOKUP($E340,'[1]緯度経度&amp;提供可能時間'!$B:$H,4,FALSE)&lt;&gt;0,VLOOKUP($E340,'[1]緯度経度&amp;提供可能時間'!$B:$H,4,FALSE),""),"")</f>
        <v>月火水木金</v>
      </c>
      <c r="Q340" s="16" t="str">
        <f>IFERROR(IF(VLOOKUP($E340,'[1]緯度経度&amp;提供可能時間'!$B:$H,5,FALSE)&lt;&gt;"",VLOOKUP($E340,'[1]緯度経度&amp;提供可能時間'!$B:$H,5,FALSE),""),"")</f>
        <v>8:30</v>
      </c>
      <c r="R340" s="14" t="str">
        <f>IFERROR(IF(VLOOKUP($E340,'[1]緯度経度&amp;提供可能時間'!$B:$H,6,FALSE)&lt;&gt;"",VLOOKUP($E340,'[1]緯度経度&amp;提供可能時間'!$B:$H,6,FALSE),""),"")</f>
        <v>16:50</v>
      </c>
      <c r="S340" s="17" t="str">
        <f>VLOOKUP(E340,[1]貼付シート!$G:$AE,24,FALSE)&amp;" " &amp;VLOOKUP(E340,[1]貼付シート!$G:$AE,25,FALSE)</f>
        <v>平日：8:30～16:50 土曜：×　／　日曜：×　／　祝日：×</v>
      </c>
      <c r="T340" s="14"/>
      <c r="U340" s="14"/>
      <c r="V340" s="14"/>
    </row>
    <row r="341" spans="1:22" x14ac:dyDescent="0.15">
      <c r="A341" s="12" t="str">
        <f t="shared" si="20"/>
        <v>341002</v>
      </c>
      <c r="B341" s="12">
        <f t="shared" si="22"/>
        <v>340</v>
      </c>
      <c r="C341" s="12" t="str">
        <f t="shared" si="21"/>
        <v>広島県</v>
      </c>
      <c r="D341" s="12" t="str">
        <f t="shared" si="23"/>
        <v>広島市</v>
      </c>
      <c r="E341" s="13" t="str">
        <f>IF([1]貼付シート!G343="","",[1]貼付シート!G343)</f>
        <v>美鈴が丘中学校</v>
      </c>
      <c r="F341" s="14"/>
      <c r="G341" s="14" t="str">
        <f>IF([1]貼付シート!J343="","",[1]貼付シート!J343)</f>
        <v>広島市佐伯区美鈴が丘南1-12-1</v>
      </c>
      <c r="H341" s="19"/>
      <c r="I341" s="15" t="str">
        <f>IFERROR(IF(VLOOKUP(E341,'[1]緯度経度&amp;提供可能時間'!$B:$D,2,FALSE)&lt;&gt;0,VLOOKUP(E341,'[1]緯度経度&amp;提供可能時間'!$B:$D,2,FALSE),""),"")</f>
        <v>34.390068</v>
      </c>
      <c r="J341" s="15" t="str">
        <f>IFERROR(IF(VLOOKUP(E341,'[1]緯度経度&amp;提供可能時間'!$B:$D,3,FALSE)&lt;&gt;0,VLOOKUP(E341,'[1]緯度経度&amp;提供可能時間'!$B:$D,3,FALSE),""),"")</f>
        <v>132.377765</v>
      </c>
      <c r="K341" s="14" t="str">
        <f>[1]貼付シート!M343&amp;[1]貼付シート!N343&amp;" "&amp;[1]貼付シート!O343</f>
        <v>1階 玄関</v>
      </c>
      <c r="L341" s="14" t="str">
        <f>IF([1]貼付シート!AI343="","",[1]貼付シート!AI343)</f>
        <v>教育委員会健康教育課</v>
      </c>
      <c r="M341" s="19"/>
      <c r="N341" s="19"/>
      <c r="O341" s="14" t="str">
        <f>IF([1]貼付シート!I343="","",[1]貼付シート!I343)</f>
        <v>広島市</v>
      </c>
      <c r="P341" s="14" t="str">
        <f>IFERROR(IF(VLOOKUP($E341,'[1]緯度経度&amp;提供可能時間'!$B:$H,4,FALSE)&lt;&gt;0,VLOOKUP($E341,'[1]緯度経度&amp;提供可能時間'!$B:$H,4,FALSE),""),"")</f>
        <v>月火水木金</v>
      </c>
      <c r="Q341" s="16" t="str">
        <f>IFERROR(IF(VLOOKUP($E341,'[1]緯度経度&amp;提供可能時間'!$B:$H,5,FALSE)&lt;&gt;"",VLOOKUP($E341,'[1]緯度経度&amp;提供可能時間'!$B:$H,5,FALSE),""),"")</f>
        <v>8:30</v>
      </c>
      <c r="R341" s="14" t="str">
        <f>IFERROR(IF(VLOOKUP($E341,'[1]緯度経度&amp;提供可能時間'!$B:$H,6,FALSE)&lt;&gt;"",VLOOKUP($E341,'[1]緯度経度&amp;提供可能時間'!$B:$H,6,FALSE),""),"")</f>
        <v>16:50</v>
      </c>
      <c r="S341" s="17" t="str">
        <f>VLOOKUP(E341,[1]貼付シート!$G:$AE,24,FALSE)&amp;" " &amp;VLOOKUP(E341,[1]貼付シート!$G:$AE,25,FALSE)</f>
        <v>平日：8:30～16:50 土曜：×　／　日曜：×　／　祝日：×</v>
      </c>
      <c r="T341" s="14"/>
      <c r="U341" s="14"/>
      <c r="V341" s="14"/>
    </row>
    <row r="342" spans="1:22" x14ac:dyDescent="0.15">
      <c r="A342" s="12" t="str">
        <f t="shared" si="20"/>
        <v>341002</v>
      </c>
      <c r="B342" s="12">
        <f t="shared" si="22"/>
        <v>341</v>
      </c>
      <c r="C342" s="12" t="str">
        <f t="shared" si="21"/>
        <v>広島県</v>
      </c>
      <c r="D342" s="12" t="str">
        <f t="shared" si="23"/>
        <v>広島市</v>
      </c>
      <c r="E342" s="13" t="str">
        <f>IF([1]貼付シート!G344="","",[1]貼付シート!G344)</f>
        <v>翠町中学校</v>
      </c>
      <c r="F342" s="14"/>
      <c r="G342" s="14" t="str">
        <f>IF([1]貼付シート!J344="","",[1]貼付シート!J344)</f>
        <v>広島市南区翠4-15-1</v>
      </c>
      <c r="H342" s="19"/>
      <c r="I342" s="15" t="str">
        <f>IFERROR(IF(VLOOKUP(E342,'[1]緯度経度&amp;提供可能時間'!$B:$D,2,FALSE)&lt;&gt;0,VLOOKUP(E342,'[1]緯度経度&amp;提供可能時間'!$B:$D,2,FALSE),""),"")</f>
        <v>34.368302</v>
      </c>
      <c r="J342" s="15" t="str">
        <f>IFERROR(IF(VLOOKUP(E342,'[1]緯度経度&amp;提供可能時間'!$B:$D,3,FALSE)&lt;&gt;0,VLOOKUP(E342,'[1]緯度経度&amp;提供可能時間'!$B:$D,3,FALSE),""),"")</f>
        <v>132.47200</v>
      </c>
      <c r="K342" s="14" t="str">
        <f>[1]貼付シート!M344&amp;[1]貼付シート!N344&amp;" "&amp;[1]貼付シート!O344</f>
        <v>1階 正面玄関</v>
      </c>
      <c r="L342" s="14" t="str">
        <f>IF([1]貼付シート!AI344="","",[1]貼付シート!AI344)</f>
        <v>教育委員会健康教育課</v>
      </c>
      <c r="M342" s="19"/>
      <c r="N342" s="19"/>
      <c r="O342" s="14" t="str">
        <f>IF([1]貼付シート!I344="","",[1]貼付シート!I344)</f>
        <v>広島市</v>
      </c>
      <c r="P342" s="14" t="str">
        <f>IFERROR(IF(VLOOKUP($E342,'[1]緯度経度&amp;提供可能時間'!$B:$H,4,FALSE)&lt;&gt;0,VLOOKUP($E342,'[1]緯度経度&amp;提供可能時間'!$B:$H,4,FALSE),""),"")</f>
        <v>月火水木金</v>
      </c>
      <c r="Q342" s="16" t="str">
        <f>IFERROR(IF(VLOOKUP($E342,'[1]緯度経度&amp;提供可能時間'!$B:$H,5,FALSE)&lt;&gt;"",VLOOKUP($E342,'[1]緯度経度&amp;提供可能時間'!$B:$H,5,FALSE),""),"")</f>
        <v>8:30</v>
      </c>
      <c r="R342" s="14" t="str">
        <f>IFERROR(IF(VLOOKUP($E342,'[1]緯度経度&amp;提供可能時間'!$B:$H,6,FALSE)&lt;&gt;"",VLOOKUP($E342,'[1]緯度経度&amp;提供可能時間'!$B:$H,6,FALSE),""),"")</f>
        <v>16:50</v>
      </c>
      <c r="S342" s="17" t="str">
        <f>VLOOKUP(E342,[1]貼付シート!$G:$AE,24,FALSE)&amp;" " &amp;VLOOKUP(E342,[1]貼付シート!$G:$AE,25,FALSE)</f>
        <v>平日：8:30～16:50 土曜：×　／　日曜：×　／　祝日：×</v>
      </c>
      <c r="T342" s="14"/>
      <c r="U342" s="14"/>
      <c r="V342" s="14"/>
    </row>
    <row r="343" spans="1:22" x14ac:dyDescent="0.15">
      <c r="A343" s="12" t="str">
        <f t="shared" si="20"/>
        <v>341002</v>
      </c>
      <c r="B343" s="12">
        <f t="shared" si="22"/>
        <v>342</v>
      </c>
      <c r="C343" s="12" t="str">
        <f t="shared" si="21"/>
        <v>広島県</v>
      </c>
      <c r="D343" s="12" t="str">
        <f t="shared" si="23"/>
        <v>広島市</v>
      </c>
      <c r="E343" s="13" t="str">
        <f>IF([1]貼付シート!G345="","",[1]貼付シート!G345)</f>
        <v>元宇品小学校</v>
      </c>
      <c r="F343" s="14"/>
      <c r="G343" s="14" t="str">
        <f>IF([1]貼付シート!J345="","",[1]貼付シート!J345)</f>
        <v>広島市南区元宇品町7-10</v>
      </c>
      <c r="H343" s="19"/>
      <c r="I343" s="15" t="str">
        <f>IFERROR(IF(VLOOKUP(E343,'[1]緯度経度&amp;提供可能時間'!$B:$D,2,FALSE)&lt;&gt;0,VLOOKUP(E343,'[1]緯度経度&amp;提供可能時間'!$B:$D,2,FALSE),""),"")</f>
        <v>34.348252</v>
      </c>
      <c r="J343" s="15" t="str">
        <f>IFERROR(IF(VLOOKUP(E343,'[1]緯度経度&amp;提供可能時間'!$B:$D,3,FALSE)&lt;&gt;0,VLOOKUP(E343,'[1]緯度経度&amp;提供可能時間'!$B:$D,3,FALSE),""),"")</f>
        <v>132.460331</v>
      </c>
      <c r="K343" s="14" t="str">
        <f>[1]貼付シート!M345&amp;[1]貼付シート!N345&amp;" "&amp;[1]貼付シート!O345</f>
        <v>1階 脱靴室</v>
      </c>
      <c r="L343" s="14" t="str">
        <f>IF([1]貼付シート!AI345="","",[1]貼付シート!AI345)</f>
        <v>教育委員会健康教育課</v>
      </c>
      <c r="M343" s="19"/>
      <c r="N343" s="19"/>
      <c r="O343" s="14" t="str">
        <f>IF([1]貼付シート!I345="","",[1]貼付シート!I345)</f>
        <v>広島市</v>
      </c>
      <c r="P343" s="14" t="str">
        <f>IFERROR(IF(VLOOKUP($E343,'[1]緯度経度&amp;提供可能時間'!$B:$H,4,FALSE)&lt;&gt;0,VLOOKUP($E343,'[1]緯度経度&amp;提供可能時間'!$B:$H,4,FALSE),""),"")</f>
        <v>月火水木金</v>
      </c>
      <c r="Q343" s="16" t="str">
        <f>IFERROR(IF(VLOOKUP($E343,'[1]緯度経度&amp;提供可能時間'!$B:$H,5,FALSE)&lt;&gt;"",VLOOKUP($E343,'[1]緯度経度&amp;提供可能時間'!$B:$H,5,FALSE),""),"")</f>
        <v>8:30</v>
      </c>
      <c r="R343" s="14" t="str">
        <f>IFERROR(IF(VLOOKUP($E343,'[1]緯度経度&amp;提供可能時間'!$B:$H,6,FALSE)&lt;&gt;"",VLOOKUP($E343,'[1]緯度経度&amp;提供可能時間'!$B:$H,6,FALSE),""),"")</f>
        <v>16:50</v>
      </c>
      <c r="S343" s="17" t="str">
        <f>VLOOKUP(E343,[1]貼付シート!$G:$AE,24,FALSE)&amp;" " &amp;VLOOKUP(E343,[1]貼付シート!$G:$AE,25,FALSE)</f>
        <v>平日：8:30～16:50 土曜：×　／　日曜：×　／　祝日：×</v>
      </c>
      <c r="T343" s="14"/>
      <c r="U343" s="14"/>
      <c r="V343" s="14"/>
    </row>
    <row r="344" spans="1:22" x14ac:dyDescent="0.15">
      <c r="A344" s="12" t="str">
        <f t="shared" si="20"/>
        <v>341002</v>
      </c>
      <c r="B344" s="12">
        <f t="shared" si="22"/>
        <v>343</v>
      </c>
      <c r="C344" s="12" t="str">
        <f t="shared" si="21"/>
        <v>広島県</v>
      </c>
      <c r="D344" s="12" t="str">
        <f t="shared" si="23"/>
        <v>広島市</v>
      </c>
      <c r="E344" s="13" t="str">
        <f>IF([1]貼付シート!G346="","",[1]貼付シート!G346)</f>
        <v>基町小学校</v>
      </c>
      <c r="F344" s="14"/>
      <c r="G344" s="14" t="str">
        <f>IF([1]貼付シート!J346="","",[1]貼付シート!J346)</f>
        <v>広島市中区基町20-2</v>
      </c>
      <c r="H344" s="19"/>
      <c r="I344" s="15" t="str">
        <f>IFERROR(IF(VLOOKUP(E344,'[1]緯度経度&amp;提供可能時間'!$B:$D,2,FALSE)&lt;&gt;0,VLOOKUP(E344,'[1]緯度経度&amp;提供可能時間'!$B:$D,2,FALSE),""),"")</f>
        <v>34.403043</v>
      </c>
      <c r="J344" s="15" t="str">
        <f>IFERROR(IF(VLOOKUP(E344,'[1]緯度経度&amp;提供可能時間'!$B:$D,3,FALSE)&lt;&gt;0,VLOOKUP(E344,'[1]緯度経度&amp;提供可能時間'!$B:$D,3,FALSE),""),"")</f>
        <v>132.456643</v>
      </c>
      <c r="K344" s="14" t="str">
        <f>[1]貼付シート!M346&amp;[1]貼付シート!N346&amp;" "&amp;[1]貼付シート!O346</f>
        <v>1階 管理棟職員室横の廊下</v>
      </c>
      <c r="L344" s="14" t="str">
        <f>IF([1]貼付シート!AI346="","",[1]貼付シート!AI346)</f>
        <v>教育委員会健康教育課</v>
      </c>
      <c r="M344" s="19"/>
      <c r="N344" s="19"/>
      <c r="O344" s="14" t="str">
        <f>IF([1]貼付シート!I346="","",[1]貼付シート!I346)</f>
        <v>広島市</v>
      </c>
      <c r="P344" s="14" t="str">
        <f>IFERROR(IF(VLOOKUP($E344,'[1]緯度経度&amp;提供可能時間'!$B:$H,4,FALSE)&lt;&gt;0,VLOOKUP($E344,'[1]緯度経度&amp;提供可能時間'!$B:$H,4,FALSE),""),"")</f>
        <v>月火水木金</v>
      </c>
      <c r="Q344" s="16" t="str">
        <f>IFERROR(IF(VLOOKUP($E344,'[1]緯度経度&amp;提供可能時間'!$B:$H,5,FALSE)&lt;&gt;"",VLOOKUP($E344,'[1]緯度経度&amp;提供可能時間'!$B:$H,5,FALSE),""),"")</f>
        <v>8:30</v>
      </c>
      <c r="R344" s="14" t="str">
        <f>IFERROR(IF(VLOOKUP($E344,'[1]緯度経度&amp;提供可能時間'!$B:$H,6,FALSE)&lt;&gt;"",VLOOKUP($E344,'[1]緯度経度&amp;提供可能時間'!$B:$H,6,FALSE),""),"")</f>
        <v>16:50</v>
      </c>
      <c r="S344" s="17" t="str">
        <f>VLOOKUP(E344,[1]貼付シート!$G:$AE,24,FALSE)&amp;" " &amp;VLOOKUP(E344,[1]貼付シート!$G:$AE,25,FALSE)</f>
        <v>平日：8:30～16:50 土曜：×　／　日曜：×　／　祝日：×</v>
      </c>
      <c r="T344" s="14"/>
      <c r="U344" s="14"/>
      <c r="V344" s="14"/>
    </row>
    <row r="345" spans="1:22" x14ac:dyDescent="0.15">
      <c r="A345" s="12" t="str">
        <f t="shared" si="20"/>
        <v>341002</v>
      </c>
      <c r="B345" s="12">
        <f t="shared" si="22"/>
        <v>344</v>
      </c>
      <c r="C345" s="12" t="str">
        <f t="shared" si="21"/>
        <v>広島県</v>
      </c>
      <c r="D345" s="12" t="str">
        <f t="shared" si="23"/>
        <v>広島市</v>
      </c>
      <c r="E345" s="13" t="str">
        <f>IF([1]貼付シート!G347="","",[1]貼付シート!G347)</f>
        <v>矢野中学校</v>
      </c>
      <c r="F345" s="14"/>
      <c r="G345" s="14" t="str">
        <f>IF([1]貼付シート!J347="","",[1]貼付シート!J347)</f>
        <v>広島市安芸区矢野東2-16-1</v>
      </c>
      <c r="H345" s="19"/>
      <c r="I345" s="15" t="str">
        <f>IFERROR(IF(VLOOKUP(E345,'[1]緯度経度&amp;提供可能時間'!$B:$D,2,FALSE)&lt;&gt;0,VLOOKUP(E345,'[1]緯度経度&amp;提供可能時間'!$B:$D,2,FALSE),""),"")</f>
        <v>34.359387</v>
      </c>
      <c r="J345" s="15" t="str">
        <f>IFERROR(IF(VLOOKUP(E345,'[1]緯度経度&amp;提供可能時間'!$B:$D,3,FALSE)&lt;&gt;0,VLOOKUP(E345,'[1]緯度経度&amp;提供可能時間'!$B:$D,3,FALSE),""),"")</f>
        <v>132.539871</v>
      </c>
      <c r="K345" s="14" t="str">
        <f>[1]貼付シート!M347&amp;[1]貼付シート!N347&amp;" "&amp;[1]貼付シート!O347</f>
        <v>1階 職員室外</v>
      </c>
      <c r="L345" s="14" t="str">
        <f>IF([1]貼付シート!AI347="","",[1]貼付シート!AI347)</f>
        <v>教育委員会健康教育課</v>
      </c>
      <c r="M345" s="19"/>
      <c r="N345" s="19"/>
      <c r="O345" s="14" t="str">
        <f>IF([1]貼付シート!I347="","",[1]貼付シート!I347)</f>
        <v>広島市</v>
      </c>
      <c r="P345" s="14" t="str">
        <f>IFERROR(IF(VLOOKUP($E345,'[1]緯度経度&amp;提供可能時間'!$B:$H,4,FALSE)&lt;&gt;0,VLOOKUP($E345,'[1]緯度経度&amp;提供可能時間'!$B:$H,4,FALSE),""),"")</f>
        <v>月火水木金</v>
      </c>
      <c r="Q345" s="16" t="str">
        <f>IFERROR(IF(VLOOKUP($E345,'[1]緯度経度&amp;提供可能時間'!$B:$H,5,FALSE)&lt;&gt;"",VLOOKUP($E345,'[1]緯度経度&amp;提供可能時間'!$B:$H,5,FALSE),""),"")</f>
        <v>8:30</v>
      </c>
      <c r="R345" s="14" t="str">
        <f>IFERROR(IF(VLOOKUP($E345,'[1]緯度経度&amp;提供可能時間'!$B:$H,6,FALSE)&lt;&gt;"",VLOOKUP($E345,'[1]緯度経度&amp;提供可能時間'!$B:$H,6,FALSE),""),"")</f>
        <v>16:50</v>
      </c>
      <c r="S345" s="17" t="str">
        <f>VLOOKUP(E345,[1]貼付シート!$G:$AE,24,FALSE)&amp;" " &amp;VLOOKUP(E345,[1]貼付シート!$G:$AE,25,FALSE)</f>
        <v>平日：8:30～16:50 土曜：×　／　日曜：×　／　祝日：×</v>
      </c>
      <c r="T345" s="14"/>
      <c r="U345" s="14"/>
      <c r="V345" s="14"/>
    </row>
    <row r="346" spans="1:22" x14ac:dyDescent="0.15">
      <c r="A346" s="12" t="str">
        <f t="shared" si="20"/>
        <v>341002</v>
      </c>
      <c r="B346" s="12">
        <f t="shared" si="22"/>
        <v>345</v>
      </c>
      <c r="C346" s="12" t="str">
        <f t="shared" si="21"/>
        <v>広島県</v>
      </c>
      <c r="D346" s="12" t="str">
        <f t="shared" si="23"/>
        <v>広島市</v>
      </c>
      <c r="E346" s="13" t="str">
        <f>IF([1]貼付シート!G348="","",[1]貼付シート!G348)</f>
        <v>八幡小学校</v>
      </c>
      <c r="F346" s="14"/>
      <c r="G346" s="14" t="str">
        <f>IF([1]貼付シート!J348="","",[1]貼付シート!J348)</f>
        <v>広島市佐伯区八幡2-2-1</v>
      </c>
      <c r="H346" s="19"/>
      <c r="I346" s="15" t="str">
        <f>IFERROR(IF(VLOOKUP(E346,'[1]緯度経度&amp;提供可能時間'!$B:$D,2,FALSE)&lt;&gt;0,VLOOKUP(E346,'[1]緯度経度&amp;提供可能時間'!$B:$D,2,FALSE),""),"")</f>
        <v>34.392116</v>
      </c>
      <c r="J346" s="15" t="str">
        <f>IFERROR(IF(VLOOKUP(E346,'[1]緯度経度&amp;提供可能時間'!$B:$D,3,FALSE)&lt;&gt;0,VLOOKUP(E346,'[1]緯度経度&amp;提供可能時間'!$B:$D,3,FALSE),""),"")</f>
        <v>132.357532</v>
      </c>
      <c r="K346" s="14" t="str">
        <f>[1]貼付シート!M348&amp;[1]貼付シート!N348&amp;" "&amp;[1]貼付シート!O348</f>
        <v>1階 南棟正面玄関</v>
      </c>
      <c r="L346" s="14" t="str">
        <f>IF([1]貼付シート!AI348="","",[1]貼付シート!AI348)</f>
        <v>教育委員会健康教育課</v>
      </c>
      <c r="M346" s="19"/>
      <c r="N346" s="19"/>
      <c r="O346" s="14" t="str">
        <f>IF([1]貼付シート!I348="","",[1]貼付シート!I348)</f>
        <v>広島市</v>
      </c>
      <c r="P346" s="14" t="str">
        <f>IFERROR(IF(VLOOKUP($E346,'[1]緯度経度&amp;提供可能時間'!$B:$H,4,FALSE)&lt;&gt;0,VLOOKUP($E346,'[1]緯度経度&amp;提供可能時間'!$B:$H,4,FALSE),""),"")</f>
        <v>月火水木金</v>
      </c>
      <c r="Q346" s="16" t="str">
        <f>IFERROR(IF(VLOOKUP($E346,'[1]緯度経度&amp;提供可能時間'!$B:$H,5,FALSE)&lt;&gt;"",VLOOKUP($E346,'[1]緯度経度&amp;提供可能時間'!$B:$H,5,FALSE),""),"")</f>
        <v>8:30</v>
      </c>
      <c r="R346" s="14" t="str">
        <f>IFERROR(IF(VLOOKUP($E346,'[1]緯度経度&amp;提供可能時間'!$B:$H,6,FALSE)&lt;&gt;"",VLOOKUP($E346,'[1]緯度経度&amp;提供可能時間'!$B:$H,6,FALSE),""),"")</f>
        <v>16:50</v>
      </c>
      <c r="S346" s="17" t="str">
        <f>VLOOKUP(E346,[1]貼付シート!$G:$AE,24,FALSE)&amp;" " &amp;VLOOKUP(E346,[1]貼付シート!$G:$AE,25,FALSE)</f>
        <v>平日：8:30～16:50 土曜：×　／　日曜：×　／　祝日：×</v>
      </c>
      <c r="T346" s="14"/>
      <c r="U346" s="14"/>
      <c r="V346" s="14"/>
    </row>
    <row r="347" spans="1:22" x14ac:dyDescent="0.15">
      <c r="A347" s="12" t="str">
        <f t="shared" si="20"/>
        <v>341002</v>
      </c>
      <c r="B347" s="12">
        <f t="shared" si="22"/>
        <v>346</v>
      </c>
      <c r="C347" s="12" t="str">
        <f t="shared" si="21"/>
        <v>広島県</v>
      </c>
      <c r="D347" s="12" t="str">
        <f t="shared" si="23"/>
        <v>広島市</v>
      </c>
      <c r="E347" s="13" t="str">
        <f>IF([1]貼付シート!G349="","",[1]貼付シート!G349)</f>
        <v>吉島中学校</v>
      </c>
      <c r="F347" s="14"/>
      <c r="G347" s="14" t="str">
        <f>IF([1]貼付シート!J349="","",[1]貼付シート!J349)</f>
        <v>広島市中区吉島東3-1-1</v>
      </c>
      <c r="H347" s="19"/>
      <c r="I347" s="15" t="str">
        <f>IFERROR(IF(VLOOKUP(E347,'[1]緯度経度&amp;提供可能時間'!$B:$D,2,FALSE)&lt;&gt;0,VLOOKUP(E347,'[1]緯度経度&amp;提供可能時間'!$B:$D,2,FALSE),""),"")</f>
        <v>34.369908</v>
      </c>
      <c r="J347" s="15" t="str">
        <f>IFERROR(IF(VLOOKUP(E347,'[1]緯度経度&amp;提供可能時間'!$B:$D,3,FALSE)&lt;&gt;0,VLOOKUP(E347,'[1]緯度経度&amp;提供可能時間'!$B:$D,3,FALSE),""),"")</f>
        <v>132.452311</v>
      </c>
      <c r="K347" s="14" t="str">
        <f>[1]貼付シート!M349&amp;[1]貼付シート!N349&amp;" "&amp;[1]貼付シート!O349</f>
        <v>1階 正面玄関</v>
      </c>
      <c r="L347" s="14" t="str">
        <f>IF([1]貼付シート!AI349="","",[1]貼付シート!AI349)</f>
        <v>教育委員会健康教育課</v>
      </c>
      <c r="M347" s="19"/>
      <c r="N347" s="19"/>
      <c r="O347" s="14" t="str">
        <f>IF([1]貼付シート!I349="","",[1]貼付シート!I349)</f>
        <v>広島市</v>
      </c>
      <c r="P347" s="14" t="str">
        <f>IFERROR(IF(VLOOKUP($E347,'[1]緯度経度&amp;提供可能時間'!$B:$H,4,FALSE)&lt;&gt;0,VLOOKUP($E347,'[1]緯度経度&amp;提供可能時間'!$B:$H,4,FALSE),""),"")</f>
        <v>月火水木金</v>
      </c>
      <c r="Q347" s="16" t="str">
        <f>IFERROR(IF(VLOOKUP($E347,'[1]緯度経度&amp;提供可能時間'!$B:$H,5,FALSE)&lt;&gt;"",VLOOKUP($E347,'[1]緯度経度&amp;提供可能時間'!$B:$H,5,FALSE),""),"")</f>
        <v>8:30</v>
      </c>
      <c r="R347" s="14" t="str">
        <f>IFERROR(IF(VLOOKUP($E347,'[1]緯度経度&amp;提供可能時間'!$B:$H,6,FALSE)&lt;&gt;"",VLOOKUP($E347,'[1]緯度経度&amp;提供可能時間'!$B:$H,6,FALSE),""),"")</f>
        <v>16:50</v>
      </c>
      <c r="S347" s="17" t="str">
        <f>VLOOKUP(E347,[1]貼付シート!$G:$AE,24,FALSE)&amp;" " &amp;VLOOKUP(E347,[1]貼付シート!$G:$AE,25,FALSE)</f>
        <v>平日：8:30～16:50 土曜：×　／　日曜：×　／　祝日：×</v>
      </c>
      <c r="T347" s="14"/>
      <c r="U347" s="14"/>
      <c r="V347" s="14"/>
    </row>
    <row r="348" spans="1:22" x14ac:dyDescent="0.15">
      <c r="A348" s="12" t="str">
        <f t="shared" si="20"/>
        <v>341002</v>
      </c>
      <c r="B348" s="12">
        <f t="shared" si="22"/>
        <v>347</v>
      </c>
      <c r="C348" s="12" t="str">
        <f t="shared" si="21"/>
        <v>広島県</v>
      </c>
      <c r="D348" s="12" t="str">
        <f t="shared" si="23"/>
        <v>広島市</v>
      </c>
      <c r="E348" s="13" t="str">
        <f>IF([1]貼付シート!G350="","",[1]貼付シート!G350)</f>
        <v>吉島東小学校</v>
      </c>
      <c r="F348" s="14"/>
      <c r="G348" s="14" t="str">
        <f>IF([1]貼付シート!J350="","",[1]貼付シート!J350)</f>
        <v>広島市中区吉島東3-2-7</v>
      </c>
      <c r="H348" s="19"/>
      <c r="I348" s="15" t="str">
        <f>IFERROR(IF(VLOOKUP(E348,'[1]緯度経度&amp;提供可能時間'!$B:$D,2,FALSE)&lt;&gt;0,VLOOKUP(E348,'[1]緯度経度&amp;提供可能時間'!$B:$D,2,FALSE),""),"")</f>
        <v>34.368398</v>
      </c>
      <c r="J348" s="15" t="str">
        <f>IFERROR(IF(VLOOKUP(E348,'[1]緯度経度&amp;提供可能時間'!$B:$D,3,FALSE)&lt;&gt;0,VLOOKUP(E348,'[1]緯度経度&amp;提供可能時間'!$B:$D,3,FALSE),""),"")</f>
        <v>132.452794</v>
      </c>
      <c r="K348" s="14" t="str">
        <f>[1]貼付シート!M350&amp;[1]貼付シート!N350&amp;" "&amp;[1]貼付シート!O350</f>
        <v>1階 保健室前廊下</v>
      </c>
      <c r="L348" s="14" t="str">
        <f>IF([1]貼付シート!AI350="","",[1]貼付シート!AI350)</f>
        <v>教育委員会健康教育課</v>
      </c>
      <c r="M348" s="19"/>
      <c r="N348" s="19"/>
      <c r="O348" s="14" t="str">
        <f>IF([1]貼付シート!I350="","",[1]貼付シート!I350)</f>
        <v>広島市</v>
      </c>
      <c r="P348" s="14" t="str">
        <f>IFERROR(IF(VLOOKUP($E348,'[1]緯度経度&amp;提供可能時間'!$B:$H,4,FALSE)&lt;&gt;0,VLOOKUP($E348,'[1]緯度経度&amp;提供可能時間'!$B:$H,4,FALSE),""),"")</f>
        <v>月火水木金</v>
      </c>
      <c r="Q348" s="16" t="str">
        <f>IFERROR(IF(VLOOKUP($E348,'[1]緯度経度&amp;提供可能時間'!$B:$H,5,FALSE)&lt;&gt;"",VLOOKUP($E348,'[1]緯度経度&amp;提供可能時間'!$B:$H,5,FALSE),""),"")</f>
        <v>8:30</v>
      </c>
      <c r="R348" s="14" t="str">
        <f>IFERROR(IF(VLOOKUP($E348,'[1]緯度経度&amp;提供可能時間'!$B:$H,6,FALSE)&lt;&gt;"",VLOOKUP($E348,'[1]緯度経度&amp;提供可能時間'!$B:$H,6,FALSE),""),"")</f>
        <v>16:50</v>
      </c>
      <c r="S348" s="17" t="str">
        <f>VLOOKUP(E348,[1]貼付シート!$G:$AE,24,FALSE)&amp;" " &amp;VLOOKUP(E348,[1]貼付シート!$G:$AE,25,FALSE)</f>
        <v>平日：8:30～16:50 土曜：×　／　日曜：×　／　祝日：×</v>
      </c>
      <c r="T348" s="14"/>
      <c r="U348" s="14"/>
      <c r="V348" s="14"/>
    </row>
    <row r="349" spans="1:22" x14ac:dyDescent="0.15">
      <c r="A349" s="12" t="str">
        <f t="shared" si="20"/>
        <v>341002</v>
      </c>
      <c r="B349" s="12">
        <f t="shared" si="22"/>
        <v>348</v>
      </c>
      <c r="C349" s="12" t="str">
        <f t="shared" si="21"/>
        <v>広島県</v>
      </c>
      <c r="D349" s="12" t="str">
        <f t="shared" si="23"/>
        <v>広島市</v>
      </c>
      <c r="E349" s="13" t="str">
        <f>IF([1]貼付シート!G351="","",[1]貼付シート!G351)</f>
        <v>五日市観音小学校</v>
      </c>
      <c r="F349" s="14"/>
      <c r="G349" s="14" t="str">
        <f>IF([1]貼付シート!J351="","",[1]貼付シート!J351)</f>
        <v>広島市佐伯区三宅4-10-1</v>
      </c>
      <c r="H349" s="19"/>
      <c r="I349" s="15" t="str">
        <f>IFERROR(IF(VLOOKUP(E349,'[1]緯度経度&amp;提供可能時間'!$B:$D,2,FALSE)&lt;&gt;0,VLOOKUP(E349,'[1]緯度経度&amp;提供可能時間'!$B:$D,2,FALSE),""),"")</f>
        <v>34.373717</v>
      </c>
      <c r="J349" s="15" t="str">
        <f>IFERROR(IF(VLOOKUP(E349,'[1]緯度経度&amp;提供可能時間'!$B:$D,3,FALSE)&lt;&gt;0,VLOOKUP(E349,'[1]緯度経度&amp;提供可能時間'!$B:$D,3,FALSE),""),"")</f>
        <v>132.349358</v>
      </c>
      <c r="K349" s="14" t="str">
        <f>[1]貼付シート!M351&amp;[1]貼付シート!N351&amp;" "&amp;[1]貼付シート!O351</f>
        <v>1階 正面玄関</v>
      </c>
      <c r="L349" s="14" t="str">
        <f>IF([1]貼付シート!AI351="","",[1]貼付シート!AI351)</f>
        <v>教育委員会健康教育課</v>
      </c>
      <c r="M349" s="19"/>
      <c r="N349" s="19"/>
      <c r="O349" s="14" t="str">
        <f>IF([1]貼付シート!I351="","",[1]貼付シート!I351)</f>
        <v>広島市</v>
      </c>
      <c r="P349" s="14" t="str">
        <f>IFERROR(IF(VLOOKUP($E349,'[1]緯度経度&amp;提供可能時間'!$B:$H,4,FALSE)&lt;&gt;0,VLOOKUP($E349,'[1]緯度経度&amp;提供可能時間'!$B:$H,4,FALSE),""),"")</f>
        <v>月火水木金</v>
      </c>
      <c r="Q349" s="16" t="str">
        <f>IFERROR(IF(VLOOKUP($E349,'[1]緯度経度&amp;提供可能時間'!$B:$H,5,FALSE)&lt;&gt;"",VLOOKUP($E349,'[1]緯度経度&amp;提供可能時間'!$B:$H,5,FALSE),""),"")</f>
        <v>8:30</v>
      </c>
      <c r="R349" s="14" t="str">
        <f>IFERROR(IF(VLOOKUP($E349,'[1]緯度経度&amp;提供可能時間'!$B:$H,6,FALSE)&lt;&gt;"",VLOOKUP($E349,'[1]緯度経度&amp;提供可能時間'!$B:$H,6,FALSE),""),"")</f>
        <v>16:50</v>
      </c>
      <c r="S349" s="17" t="str">
        <f>VLOOKUP(E349,[1]貼付シート!$G:$AE,24,FALSE)&amp;" " &amp;VLOOKUP(E349,[1]貼付シート!$G:$AE,25,FALSE)</f>
        <v>平日：8:30～16:50 土曜：×　／　日曜：×　／　祝日：×</v>
      </c>
      <c r="T349" s="14"/>
      <c r="U349" s="14"/>
      <c r="V349" s="14"/>
    </row>
    <row r="350" spans="1:22" x14ac:dyDescent="0.15">
      <c r="A350" s="12" t="str">
        <f t="shared" si="20"/>
        <v>341002</v>
      </c>
      <c r="B350" s="12">
        <f t="shared" si="22"/>
        <v>349</v>
      </c>
      <c r="C350" s="12" t="str">
        <f t="shared" si="21"/>
        <v>広島県</v>
      </c>
      <c r="D350" s="12" t="str">
        <f t="shared" si="23"/>
        <v>広島市</v>
      </c>
      <c r="E350" s="13" t="str">
        <f>IF([1]貼付シート!G352="","",[1]貼付シート!G352)</f>
        <v>五日市中央小学校</v>
      </c>
      <c r="F350" s="14"/>
      <c r="G350" s="14" t="str">
        <f>IF([1]貼付シート!J352="","",[1]貼付シート!J352)</f>
        <v>広島市佐伯区五日市中央3-12-1</v>
      </c>
      <c r="H350" s="19"/>
      <c r="I350" s="15" t="str">
        <f>IFERROR(IF(VLOOKUP(E350,'[1]緯度経度&amp;提供可能時間'!$B:$D,2,FALSE)&lt;&gt;0,VLOOKUP(E350,'[1]緯度経度&amp;提供可能時間'!$B:$D,2,FALSE),""),"")</f>
        <v>34.369016</v>
      </c>
      <c r="J350" s="15" t="str">
        <f>IFERROR(IF(VLOOKUP(E350,'[1]緯度経度&amp;提供可能時間'!$B:$D,3,FALSE)&lt;&gt;0,VLOOKUP(E350,'[1]緯度経度&amp;提供可能時間'!$B:$D,3,FALSE),""),"")</f>
        <v>132.352873</v>
      </c>
      <c r="K350" s="14" t="str">
        <f>[1]貼付シート!M352&amp;[1]貼付シート!N352&amp;" "&amp;[1]貼付シート!O352</f>
        <v>1階 体育館入口前</v>
      </c>
      <c r="L350" s="14" t="str">
        <f>IF([1]貼付シート!AI352="","",[1]貼付シート!AI352)</f>
        <v>教育委員会健康教育課</v>
      </c>
      <c r="M350" s="19"/>
      <c r="N350" s="19"/>
      <c r="O350" s="14" t="str">
        <f>IF([1]貼付シート!I352="","",[1]貼付シート!I352)</f>
        <v>広島市</v>
      </c>
      <c r="P350" s="14" t="str">
        <f>IFERROR(IF(VLOOKUP($E350,'[1]緯度経度&amp;提供可能時間'!$B:$H,4,FALSE)&lt;&gt;0,VLOOKUP($E350,'[1]緯度経度&amp;提供可能時間'!$B:$H,4,FALSE),""),"")</f>
        <v>月火水木金</v>
      </c>
      <c r="Q350" s="16" t="str">
        <f>IFERROR(IF(VLOOKUP($E350,'[1]緯度経度&amp;提供可能時間'!$B:$H,5,FALSE)&lt;&gt;"",VLOOKUP($E350,'[1]緯度経度&amp;提供可能時間'!$B:$H,5,FALSE),""),"")</f>
        <v>8:30</v>
      </c>
      <c r="R350" s="14" t="str">
        <f>IFERROR(IF(VLOOKUP($E350,'[1]緯度経度&amp;提供可能時間'!$B:$H,6,FALSE)&lt;&gt;"",VLOOKUP($E350,'[1]緯度経度&amp;提供可能時間'!$B:$H,6,FALSE),""),"")</f>
        <v>16:50</v>
      </c>
      <c r="S350" s="17" t="str">
        <f>VLOOKUP(E350,[1]貼付シート!$G:$AE,24,FALSE)&amp;" " &amp;VLOOKUP(E350,[1]貼付シート!$G:$AE,25,FALSE)</f>
        <v>平日：8:30～16:50 土曜：×　／　日曜：×　／　祝日：×</v>
      </c>
      <c r="T350" s="14"/>
      <c r="U350" s="14"/>
      <c r="V350" s="14"/>
    </row>
    <row r="351" spans="1:22" x14ac:dyDescent="0.15">
      <c r="A351" s="12" t="str">
        <f t="shared" si="20"/>
        <v>341002</v>
      </c>
      <c r="B351" s="12">
        <f t="shared" si="22"/>
        <v>350</v>
      </c>
      <c r="C351" s="12" t="str">
        <f t="shared" si="21"/>
        <v>広島県</v>
      </c>
      <c r="D351" s="12" t="str">
        <f t="shared" si="23"/>
        <v>広島市</v>
      </c>
      <c r="E351" s="13" t="str">
        <f>IF([1]貼付シート!G353="","",[1]貼付シート!G353)</f>
        <v>川内小学校</v>
      </c>
      <c r="F351" s="14"/>
      <c r="G351" s="14" t="str">
        <f>IF([1]貼付シート!J353="","",[1]貼付シート!J353)</f>
        <v>広島市安佐南区川内5-40-1</v>
      </c>
      <c r="H351" s="19"/>
      <c r="I351" s="15" t="str">
        <f>IFERROR(IF(VLOOKUP(E351,'[1]緯度経度&amp;提供可能時間'!$B:$D,2,FALSE)&lt;&gt;0,VLOOKUP(E351,'[1]緯度経度&amp;提供可能時間'!$B:$D,2,FALSE),""),"")</f>
        <v>34.464634</v>
      </c>
      <c r="J351" s="15" t="str">
        <f>IFERROR(IF(VLOOKUP(E351,'[1]緯度経度&amp;提供可能時間'!$B:$D,3,FALSE)&lt;&gt;0,VLOOKUP(E351,'[1]緯度経度&amp;提供可能時間'!$B:$D,3,FALSE),""),"")</f>
        <v>132.486448</v>
      </c>
      <c r="K351" s="14" t="str">
        <f>[1]貼付シート!M353&amp;[1]貼付シート!N353&amp;" "&amp;[1]貼付シート!O353</f>
        <v>1階 体育館出入り口</v>
      </c>
      <c r="L351" s="14" t="str">
        <f>IF([1]貼付シート!AI353="","",[1]貼付シート!AI353)</f>
        <v>教育委員会健康教育課</v>
      </c>
      <c r="M351" s="19"/>
      <c r="N351" s="19"/>
      <c r="O351" s="14" t="str">
        <f>IF([1]貼付シート!I353="","",[1]貼付シート!I353)</f>
        <v>広島市</v>
      </c>
      <c r="P351" s="14" t="str">
        <f>IFERROR(IF(VLOOKUP($E351,'[1]緯度経度&amp;提供可能時間'!$B:$H,4,FALSE)&lt;&gt;0,VLOOKUP($E351,'[1]緯度経度&amp;提供可能時間'!$B:$H,4,FALSE),""),"")</f>
        <v>月火水木金</v>
      </c>
      <c r="Q351" s="16" t="str">
        <f>IFERROR(IF(VLOOKUP($E351,'[1]緯度経度&amp;提供可能時間'!$B:$H,5,FALSE)&lt;&gt;"",VLOOKUP($E351,'[1]緯度経度&amp;提供可能時間'!$B:$H,5,FALSE),""),"")</f>
        <v>8:30</v>
      </c>
      <c r="R351" s="14" t="str">
        <f>IFERROR(IF(VLOOKUP($E351,'[1]緯度経度&amp;提供可能時間'!$B:$H,6,FALSE)&lt;&gt;"",VLOOKUP($E351,'[1]緯度経度&amp;提供可能時間'!$B:$H,6,FALSE),""),"")</f>
        <v>16:50</v>
      </c>
      <c r="S351" s="17" t="str">
        <f>VLOOKUP(E351,[1]貼付シート!$G:$AE,24,FALSE)&amp;" " &amp;VLOOKUP(E351,[1]貼付シート!$G:$AE,25,FALSE)</f>
        <v>平日：8:30～16:50 土曜：×　／　日曜：×　／　祝日：×</v>
      </c>
      <c r="T351" s="14"/>
      <c r="U351" s="14"/>
      <c r="V351" s="14"/>
    </row>
    <row r="352" spans="1:22" x14ac:dyDescent="0.15">
      <c r="A352" s="12" t="str">
        <f t="shared" si="20"/>
        <v>341002</v>
      </c>
      <c r="B352" s="12">
        <f t="shared" si="22"/>
        <v>351</v>
      </c>
      <c r="C352" s="12" t="str">
        <f t="shared" si="21"/>
        <v>広島県</v>
      </c>
      <c r="D352" s="12" t="str">
        <f t="shared" si="23"/>
        <v>広島市</v>
      </c>
      <c r="E352" s="13" t="str">
        <f>IF([1]貼付シート!G354="","",[1]貼付シート!G354)</f>
        <v>舟入小学校</v>
      </c>
      <c r="F352" s="14"/>
      <c r="G352" s="14" t="str">
        <f>IF([1]貼付シート!J354="","",[1]貼付シート!J354)</f>
        <v>広島市中区舟入南2-9-48</v>
      </c>
      <c r="H352" s="19"/>
      <c r="I352" s="15" t="str">
        <f>IFERROR(IF(VLOOKUP(E352,'[1]緯度経度&amp;提供可能時間'!$B:$D,2,FALSE)&lt;&gt;0,VLOOKUP(E352,'[1]緯度経度&amp;提供可能時間'!$B:$D,2,FALSE),""),"")</f>
        <v>34.379710</v>
      </c>
      <c r="J352" s="15" t="str">
        <f>IFERROR(IF(VLOOKUP(E352,'[1]緯度経度&amp;提供可能時間'!$B:$D,3,FALSE)&lt;&gt;0,VLOOKUP(E352,'[1]緯度経度&amp;提供可能時間'!$B:$D,3,FALSE),""),"")</f>
        <v>132.437907</v>
      </c>
      <c r="K352" s="14" t="str">
        <f>[1]貼付シート!M354&amp;[1]貼付シート!N354&amp;" "&amp;[1]貼付シート!O354</f>
        <v>1階 正面玄関前</v>
      </c>
      <c r="L352" s="14" t="str">
        <f>IF([1]貼付シート!AI354="","",[1]貼付シート!AI354)</f>
        <v>教育委員会健康教育課</v>
      </c>
      <c r="M352" s="19"/>
      <c r="N352" s="19"/>
      <c r="O352" s="14" t="str">
        <f>IF([1]貼付シート!I354="","",[1]貼付シート!I354)</f>
        <v>広島市</v>
      </c>
      <c r="P352" s="14" t="str">
        <f>IFERROR(IF(VLOOKUP($E352,'[1]緯度経度&amp;提供可能時間'!$B:$H,4,FALSE)&lt;&gt;0,VLOOKUP($E352,'[1]緯度経度&amp;提供可能時間'!$B:$H,4,FALSE),""),"")</f>
        <v>月火水木金</v>
      </c>
      <c r="Q352" s="16" t="str">
        <f>IFERROR(IF(VLOOKUP($E352,'[1]緯度経度&amp;提供可能時間'!$B:$H,5,FALSE)&lt;&gt;"",VLOOKUP($E352,'[1]緯度経度&amp;提供可能時間'!$B:$H,5,FALSE),""),"")</f>
        <v>8:30</v>
      </c>
      <c r="R352" s="14" t="str">
        <f>IFERROR(IF(VLOOKUP($E352,'[1]緯度経度&amp;提供可能時間'!$B:$H,6,FALSE)&lt;&gt;"",VLOOKUP($E352,'[1]緯度経度&amp;提供可能時間'!$B:$H,6,FALSE),""),"")</f>
        <v>16:50</v>
      </c>
      <c r="S352" s="17" t="str">
        <f>VLOOKUP(E352,[1]貼付シート!$G:$AE,24,FALSE)&amp;" " &amp;VLOOKUP(E352,[1]貼付シート!$G:$AE,25,FALSE)</f>
        <v>平日：8:30～16:50 土曜：×　／　日曜：×　／　祝日：×</v>
      </c>
      <c r="T352" s="14"/>
      <c r="U352" s="14"/>
      <c r="V352" s="14"/>
    </row>
    <row r="353" spans="1:22" x14ac:dyDescent="0.15">
      <c r="A353" s="12" t="str">
        <f t="shared" si="20"/>
        <v>341002</v>
      </c>
      <c r="B353" s="12">
        <f t="shared" si="22"/>
        <v>352</v>
      </c>
      <c r="C353" s="12" t="str">
        <f t="shared" si="21"/>
        <v>広島県</v>
      </c>
      <c r="D353" s="12" t="str">
        <f t="shared" si="23"/>
        <v>広島市</v>
      </c>
      <c r="E353" s="13" t="str">
        <f>IF([1]貼付シート!G355="","",[1]貼付シート!G355)</f>
        <v>矢野小学校</v>
      </c>
      <c r="F353" s="14"/>
      <c r="G353" s="14" t="str">
        <f>IF([1]貼付シート!J355="","",[1]貼付シート!J355)</f>
        <v>広島市安芸区矢野西6-11-1</v>
      </c>
      <c r="H353" s="19"/>
      <c r="I353" s="15" t="str">
        <f>IFERROR(IF(VLOOKUP(E353,'[1]緯度経度&amp;提供可能時間'!$B:$D,2,FALSE)&lt;&gt;0,VLOOKUP(E353,'[1]緯度経度&amp;提供可能時間'!$B:$D,2,FALSE),""),"")</f>
        <v>34.347890</v>
      </c>
      <c r="J353" s="15" t="str">
        <f>IFERROR(IF(VLOOKUP(E353,'[1]緯度経度&amp;提供可能時間'!$B:$D,3,FALSE)&lt;&gt;0,VLOOKUP(E353,'[1]緯度経度&amp;提供可能時間'!$B:$D,3,FALSE),""),"")</f>
        <v>132.535284</v>
      </c>
      <c r="K353" s="14" t="str">
        <f>[1]貼付シート!M355&amp;[1]貼付シート!N355&amp;" "&amp;[1]貼付シート!O355</f>
        <v>1階 本館正面玄関</v>
      </c>
      <c r="L353" s="14" t="str">
        <f>IF([1]貼付シート!AI355="","",[1]貼付シート!AI355)</f>
        <v>教育委員会健康教育課</v>
      </c>
      <c r="M353" s="19"/>
      <c r="N353" s="19"/>
      <c r="O353" s="14" t="str">
        <f>IF([1]貼付シート!I355="","",[1]貼付シート!I355)</f>
        <v>広島市</v>
      </c>
      <c r="P353" s="14" t="str">
        <f>IFERROR(IF(VLOOKUP($E353,'[1]緯度経度&amp;提供可能時間'!$B:$H,4,FALSE)&lt;&gt;0,VLOOKUP($E353,'[1]緯度経度&amp;提供可能時間'!$B:$H,4,FALSE),""),"")</f>
        <v>月火水木金</v>
      </c>
      <c r="Q353" s="16" t="str">
        <f>IFERROR(IF(VLOOKUP($E353,'[1]緯度経度&amp;提供可能時間'!$B:$H,5,FALSE)&lt;&gt;"",VLOOKUP($E353,'[1]緯度経度&amp;提供可能時間'!$B:$H,5,FALSE),""),"")</f>
        <v>8:30</v>
      </c>
      <c r="R353" s="14" t="str">
        <f>IFERROR(IF(VLOOKUP($E353,'[1]緯度経度&amp;提供可能時間'!$B:$H,6,FALSE)&lt;&gt;"",VLOOKUP($E353,'[1]緯度経度&amp;提供可能時間'!$B:$H,6,FALSE),""),"")</f>
        <v>16:50</v>
      </c>
      <c r="S353" s="17" t="str">
        <f>VLOOKUP(E353,[1]貼付シート!$G:$AE,24,FALSE)&amp;" " &amp;VLOOKUP(E353,[1]貼付シート!$G:$AE,25,FALSE)</f>
        <v>平日：8:30～16:50 土曜：×　／　日曜：×　／　祝日：×</v>
      </c>
      <c r="T353" s="14"/>
      <c r="U353" s="14"/>
      <c r="V353" s="14"/>
    </row>
    <row r="354" spans="1:22" x14ac:dyDescent="0.15">
      <c r="A354" s="12" t="str">
        <f t="shared" si="20"/>
        <v>341002</v>
      </c>
      <c r="B354" s="12">
        <f t="shared" si="22"/>
        <v>353</v>
      </c>
      <c r="C354" s="12" t="str">
        <f t="shared" si="21"/>
        <v>広島県</v>
      </c>
      <c r="D354" s="12" t="str">
        <f t="shared" si="23"/>
        <v>広島市</v>
      </c>
      <c r="E354" s="13" t="str">
        <f>IF([1]貼付シート!G356="","",[1]貼付シート!G356)</f>
        <v>井口小学校</v>
      </c>
      <c r="F354" s="14"/>
      <c r="G354" s="14" t="str">
        <f>IF([1]貼付シート!J356="","",[1]貼付シート!J356)</f>
        <v>広島市西区井口2-13-1</v>
      </c>
      <c r="H354" s="19"/>
      <c r="I354" s="15" t="str">
        <f>IFERROR(IF(VLOOKUP(E354,'[1]緯度経度&amp;提供可能時間'!$B:$D,2,FALSE)&lt;&gt;0,VLOOKUP(E354,'[1]緯度経度&amp;提供可能時間'!$B:$D,2,FALSE),""),"")</f>
        <v>34.372097</v>
      </c>
      <c r="J354" s="15" t="str">
        <f>IFERROR(IF(VLOOKUP(E354,'[1]緯度経度&amp;提供可能時間'!$B:$D,3,FALSE)&lt;&gt;0,VLOOKUP(E354,'[1]緯度経度&amp;提供可能時間'!$B:$D,3,FALSE),""),"")</f>
        <v>132.384387</v>
      </c>
      <c r="K354" s="14" t="str">
        <f>[1]貼付シート!M356&amp;[1]貼付シート!N356&amp;" "&amp;[1]貼付シート!O356</f>
        <v>1階 北校舎玄関</v>
      </c>
      <c r="L354" s="14" t="str">
        <f>IF([1]貼付シート!AI356="","",[1]貼付シート!AI356)</f>
        <v>教育委員会健康教育課</v>
      </c>
      <c r="M354" s="19"/>
      <c r="N354" s="19"/>
      <c r="O354" s="14" t="str">
        <f>IF([1]貼付シート!I356="","",[1]貼付シート!I356)</f>
        <v>広島市</v>
      </c>
      <c r="P354" s="14" t="str">
        <f>IFERROR(IF(VLOOKUP($E354,'[1]緯度経度&amp;提供可能時間'!$B:$H,4,FALSE)&lt;&gt;0,VLOOKUP($E354,'[1]緯度経度&amp;提供可能時間'!$B:$H,4,FALSE),""),"")</f>
        <v>月火水木金</v>
      </c>
      <c r="Q354" s="16" t="str">
        <f>IFERROR(IF(VLOOKUP($E354,'[1]緯度経度&amp;提供可能時間'!$B:$H,5,FALSE)&lt;&gt;"",VLOOKUP($E354,'[1]緯度経度&amp;提供可能時間'!$B:$H,5,FALSE),""),"")</f>
        <v>8:30</v>
      </c>
      <c r="R354" s="14" t="str">
        <f>IFERROR(IF(VLOOKUP($E354,'[1]緯度経度&amp;提供可能時間'!$B:$H,6,FALSE)&lt;&gt;"",VLOOKUP($E354,'[1]緯度経度&amp;提供可能時間'!$B:$H,6,FALSE),""),"")</f>
        <v>16:50</v>
      </c>
      <c r="S354" s="17" t="str">
        <f>VLOOKUP(E354,[1]貼付シート!$G:$AE,24,FALSE)&amp;" " &amp;VLOOKUP(E354,[1]貼付シート!$G:$AE,25,FALSE)</f>
        <v>平日：8:30～16:50 土曜：×　／　日曜：×　／　祝日：×</v>
      </c>
      <c r="T354" s="14"/>
      <c r="U354" s="14"/>
      <c r="V354" s="14"/>
    </row>
    <row r="355" spans="1:22" x14ac:dyDescent="0.15">
      <c r="A355" s="12" t="str">
        <f t="shared" si="20"/>
        <v>341002</v>
      </c>
      <c r="B355" s="12">
        <f t="shared" si="22"/>
        <v>354</v>
      </c>
      <c r="C355" s="12" t="str">
        <f t="shared" si="21"/>
        <v>広島県</v>
      </c>
      <c r="D355" s="12" t="str">
        <f t="shared" si="23"/>
        <v>広島市</v>
      </c>
      <c r="E355" s="13" t="str">
        <f>IF([1]貼付シート!G357="","",[1]貼付シート!G357)</f>
        <v>観音小学校</v>
      </c>
      <c r="F355" s="14"/>
      <c r="G355" s="14" t="str">
        <f>IF([1]貼付シート!J357="","",[1]貼付シート!J357)</f>
        <v>広島市西区観音本町2-1-26</v>
      </c>
      <c r="H355" s="19"/>
      <c r="I355" s="15" t="str">
        <f>IFERROR(IF(VLOOKUP(E355,'[1]緯度経度&amp;提供可能時間'!$B:$D,2,FALSE)&lt;&gt;0,VLOOKUP(E355,'[1]緯度経度&amp;提供可能時間'!$B:$D,2,FALSE),""),"")</f>
        <v>34.390089</v>
      </c>
      <c r="J355" s="15" t="str">
        <f>IFERROR(IF(VLOOKUP(E355,'[1]緯度経度&amp;提供可能時間'!$B:$D,3,FALSE)&lt;&gt;0,VLOOKUP(E355,'[1]緯度経度&amp;提供可能時間'!$B:$D,3,FALSE),""),"")</f>
        <v>132.434855</v>
      </c>
      <c r="K355" s="14" t="str">
        <f>[1]貼付シート!M357&amp;[1]貼付シート!N357&amp;" "&amp;[1]貼付シート!O357</f>
        <v>1階 正面玄関</v>
      </c>
      <c r="L355" s="14" t="str">
        <f>IF([1]貼付シート!AI357="","",[1]貼付シート!AI357)</f>
        <v>教育委員会健康教育課</v>
      </c>
      <c r="M355" s="19"/>
      <c r="N355" s="19"/>
      <c r="O355" s="14" t="str">
        <f>IF([1]貼付シート!I357="","",[1]貼付シート!I357)</f>
        <v>広島市</v>
      </c>
      <c r="P355" s="14" t="str">
        <f>IFERROR(IF(VLOOKUP($E355,'[1]緯度経度&amp;提供可能時間'!$B:$H,4,FALSE)&lt;&gt;0,VLOOKUP($E355,'[1]緯度経度&amp;提供可能時間'!$B:$H,4,FALSE),""),"")</f>
        <v>月火水木金</v>
      </c>
      <c r="Q355" s="16" t="str">
        <f>IFERROR(IF(VLOOKUP($E355,'[1]緯度経度&amp;提供可能時間'!$B:$H,5,FALSE)&lt;&gt;"",VLOOKUP($E355,'[1]緯度経度&amp;提供可能時間'!$B:$H,5,FALSE),""),"")</f>
        <v>8:30</v>
      </c>
      <c r="R355" s="14" t="str">
        <f>IFERROR(IF(VLOOKUP($E355,'[1]緯度経度&amp;提供可能時間'!$B:$H,6,FALSE)&lt;&gt;"",VLOOKUP($E355,'[1]緯度経度&amp;提供可能時間'!$B:$H,6,FALSE),""),"")</f>
        <v>16:50</v>
      </c>
      <c r="S355" s="17" t="str">
        <f>VLOOKUP(E355,[1]貼付シート!$G:$AE,24,FALSE)&amp;" " &amp;VLOOKUP(E355,[1]貼付シート!$G:$AE,25,FALSE)</f>
        <v>平日：8:30～16:50 土曜：×　／　日曜：×　／　祝日：×</v>
      </c>
      <c r="T355" s="14"/>
      <c r="U355" s="14"/>
      <c r="V355" s="14"/>
    </row>
    <row r="356" spans="1:22" x14ac:dyDescent="0.15">
      <c r="A356" s="12" t="str">
        <f t="shared" si="20"/>
        <v>341002</v>
      </c>
      <c r="B356" s="12">
        <f t="shared" si="22"/>
        <v>355</v>
      </c>
      <c r="C356" s="12" t="str">
        <f t="shared" si="21"/>
        <v>広島県</v>
      </c>
      <c r="D356" s="12" t="str">
        <f t="shared" si="23"/>
        <v>広島市</v>
      </c>
      <c r="E356" s="13" t="str">
        <f>IF([1]貼付シート!G358="","",[1]貼付シート!G358)</f>
        <v>天満小学校</v>
      </c>
      <c r="F356" s="14"/>
      <c r="G356" s="14" t="str">
        <f>IF([1]貼付シート!J358="","",[1]貼付シート!J358)</f>
        <v>広島市西区天満町1-27</v>
      </c>
      <c r="H356" s="19"/>
      <c r="I356" s="15" t="str">
        <f>IFERROR(IF(VLOOKUP(E356,'[1]緯度経度&amp;提供可能時間'!$B:$D,2,FALSE)&lt;&gt;0,VLOOKUP(E356,'[1]緯度経度&amp;提供可能時間'!$B:$D,2,FALSE),""),"")</f>
        <v>34.397501</v>
      </c>
      <c r="J356" s="15" t="str">
        <f>IFERROR(IF(VLOOKUP(E356,'[1]緯度経度&amp;提供可能時間'!$B:$D,3,FALSE)&lt;&gt;0,VLOOKUP(E356,'[1]緯度経度&amp;提供可能時間'!$B:$D,3,FALSE),""),"")</f>
        <v>132.441403</v>
      </c>
      <c r="K356" s="14" t="str">
        <f>[1]貼付シート!M358&amp;[1]貼付シート!N358&amp;" "&amp;[1]貼付シート!O358</f>
        <v>1階 玄関</v>
      </c>
      <c r="L356" s="14" t="str">
        <f>IF([1]貼付シート!AI358="","",[1]貼付シート!AI358)</f>
        <v>教育委員会健康教育課</v>
      </c>
      <c r="M356" s="19"/>
      <c r="N356" s="19"/>
      <c r="O356" s="14" t="str">
        <f>IF([1]貼付シート!I358="","",[1]貼付シート!I358)</f>
        <v>広島市</v>
      </c>
      <c r="P356" s="14" t="str">
        <f>IFERROR(IF(VLOOKUP($E356,'[1]緯度経度&amp;提供可能時間'!$B:$H,4,FALSE)&lt;&gt;0,VLOOKUP($E356,'[1]緯度経度&amp;提供可能時間'!$B:$H,4,FALSE),""),"")</f>
        <v>月火水木金</v>
      </c>
      <c r="Q356" s="16" t="str">
        <f>IFERROR(IF(VLOOKUP($E356,'[1]緯度経度&amp;提供可能時間'!$B:$H,5,FALSE)&lt;&gt;"",VLOOKUP($E356,'[1]緯度経度&amp;提供可能時間'!$B:$H,5,FALSE),""),"")</f>
        <v>8:30</v>
      </c>
      <c r="R356" s="14" t="str">
        <f>IFERROR(IF(VLOOKUP($E356,'[1]緯度経度&amp;提供可能時間'!$B:$H,6,FALSE)&lt;&gt;"",VLOOKUP($E356,'[1]緯度経度&amp;提供可能時間'!$B:$H,6,FALSE),""),"")</f>
        <v>16:50</v>
      </c>
      <c r="S356" s="17" t="str">
        <f>VLOOKUP(E356,[1]貼付シート!$G:$AE,24,FALSE)&amp;" " &amp;VLOOKUP(E356,[1]貼付シート!$G:$AE,25,FALSE)</f>
        <v>平日：8:30～16:50 土曜：×　／　日曜：×　／　祝日：×</v>
      </c>
      <c r="T356" s="14"/>
      <c r="U356" s="14"/>
      <c r="V356" s="14"/>
    </row>
    <row r="357" spans="1:22" x14ac:dyDescent="0.15">
      <c r="A357" s="12" t="str">
        <f t="shared" si="20"/>
        <v>341002</v>
      </c>
      <c r="B357" s="12">
        <f t="shared" si="22"/>
        <v>356</v>
      </c>
      <c r="C357" s="12" t="str">
        <f t="shared" si="21"/>
        <v>広島県</v>
      </c>
      <c r="D357" s="12" t="str">
        <f t="shared" si="23"/>
        <v>広島市</v>
      </c>
      <c r="E357" s="13" t="str">
        <f>IF([1]貼付シート!G359="","",[1]貼付シート!G359)</f>
        <v>南観音小学校</v>
      </c>
      <c r="F357" s="14"/>
      <c r="G357" s="14" t="str">
        <f>IF([1]貼付シート!J359="","",[1]貼付シート!J359)</f>
        <v>広島市西区南観音6-5-45</v>
      </c>
      <c r="H357" s="19"/>
      <c r="I357" s="15" t="str">
        <f>IFERROR(IF(VLOOKUP(E357,'[1]緯度経度&amp;提供可能時間'!$B:$D,2,FALSE)&lt;&gt;0,VLOOKUP(E357,'[1]緯度経度&amp;提供可能時間'!$B:$D,2,FALSE),""),"")</f>
        <v>34.382380</v>
      </c>
      <c r="J357" s="15" t="str">
        <f>IFERROR(IF(VLOOKUP(E357,'[1]緯度経度&amp;提供可能時間'!$B:$D,3,FALSE)&lt;&gt;0,VLOOKUP(E357,'[1]緯度経度&amp;提供可能時間'!$B:$D,3,FALSE),""),"")</f>
        <v>132.426736</v>
      </c>
      <c r="K357" s="14" t="str">
        <f>[1]貼付シート!M359&amp;[1]貼付シート!N359&amp;" "&amp;[1]貼付シート!O359</f>
        <v>1階 正面玄関</v>
      </c>
      <c r="L357" s="14" t="str">
        <f>IF([1]貼付シート!AI359="","",[1]貼付シート!AI359)</f>
        <v>教育委員会健康教育課</v>
      </c>
      <c r="M357" s="19"/>
      <c r="N357" s="19"/>
      <c r="O357" s="14" t="str">
        <f>IF([1]貼付シート!I359="","",[1]貼付シート!I359)</f>
        <v>広島市</v>
      </c>
      <c r="P357" s="14" t="str">
        <f>IFERROR(IF(VLOOKUP($E357,'[1]緯度経度&amp;提供可能時間'!$B:$H,4,FALSE)&lt;&gt;0,VLOOKUP($E357,'[1]緯度経度&amp;提供可能時間'!$B:$H,4,FALSE),""),"")</f>
        <v>月火水木金</v>
      </c>
      <c r="Q357" s="16" t="str">
        <f>IFERROR(IF(VLOOKUP($E357,'[1]緯度経度&amp;提供可能時間'!$B:$H,5,FALSE)&lt;&gt;"",VLOOKUP($E357,'[1]緯度経度&amp;提供可能時間'!$B:$H,5,FALSE),""),"")</f>
        <v>8:30</v>
      </c>
      <c r="R357" s="14" t="str">
        <f>IFERROR(IF(VLOOKUP($E357,'[1]緯度経度&amp;提供可能時間'!$B:$H,6,FALSE)&lt;&gt;"",VLOOKUP($E357,'[1]緯度経度&amp;提供可能時間'!$B:$H,6,FALSE),""),"")</f>
        <v>16:50</v>
      </c>
      <c r="S357" s="17" t="str">
        <f>VLOOKUP(E357,[1]貼付シート!$G:$AE,24,FALSE)&amp;" " &amp;VLOOKUP(E357,[1]貼付シート!$G:$AE,25,FALSE)</f>
        <v>平日：8:30～16:50 土曜：×　／　日曜：×　／　祝日：×</v>
      </c>
      <c r="T357" s="14"/>
      <c r="U357" s="14"/>
      <c r="V357" s="14"/>
    </row>
    <row r="358" spans="1:22" x14ac:dyDescent="0.15">
      <c r="A358" s="12" t="str">
        <f t="shared" si="20"/>
        <v>341002</v>
      </c>
      <c r="B358" s="12">
        <f t="shared" si="22"/>
        <v>357</v>
      </c>
      <c r="C358" s="12" t="str">
        <f t="shared" si="21"/>
        <v>広島県</v>
      </c>
      <c r="D358" s="12" t="str">
        <f t="shared" si="23"/>
        <v>広島市</v>
      </c>
      <c r="E358" s="13" t="str">
        <f>IF([1]貼付シート!G360="","",[1]貼付シート!G360)</f>
        <v>山本小学校</v>
      </c>
      <c r="F358" s="14"/>
      <c r="G358" s="14" t="str">
        <f>IF([1]貼付シート!J360="","",[1]貼付シート!J360)</f>
        <v>広島市安佐南区山本3-13-1</v>
      </c>
      <c r="H358" s="19"/>
      <c r="I358" s="15" t="str">
        <f>IFERROR(IF(VLOOKUP(E358,'[1]緯度経度&amp;提供可能時間'!$B:$D,2,FALSE)&lt;&gt;0,VLOOKUP(E358,'[1]緯度経度&amp;提供可能時間'!$B:$D,2,FALSE),""),"")</f>
        <v>34.438338</v>
      </c>
      <c r="J358" s="15" t="str">
        <f>IFERROR(IF(VLOOKUP(E358,'[1]緯度経度&amp;提供可能時間'!$B:$D,3,FALSE)&lt;&gt;0,VLOOKUP(E358,'[1]緯度経度&amp;提供可能時間'!$B:$D,3,FALSE),""),"")</f>
        <v>132.452996</v>
      </c>
      <c r="K358" s="14" t="str">
        <f>[1]貼付シート!M360&amp;[1]貼付シート!N360&amp;" "&amp;[1]貼付シート!O360</f>
        <v>1階 正面玄関（外）</v>
      </c>
      <c r="L358" s="14" t="str">
        <f>IF([1]貼付シート!AI360="","",[1]貼付シート!AI360)</f>
        <v>教育委員会健康教育課</v>
      </c>
      <c r="M358" s="19"/>
      <c r="N358" s="19"/>
      <c r="O358" s="14" t="str">
        <f>IF([1]貼付シート!I360="","",[1]貼付シート!I360)</f>
        <v>広島市</v>
      </c>
      <c r="P358" s="14" t="str">
        <f>IFERROR(IF(VLOOKUP($E358,'[1]緯度経度&amp;提供可能時間'!$B:$H,4,FALSE)&lt;&gt;0,VLOOKUP($E358,'[1]緯度経度&amp;提供可能時間'!$B:$H,4,FALSE),""),"")</f>
        <v>月火水木金</v>
      </c>
      <c r="Q358" s="16" t="str">
        <f>IFERROR(IF(VLOOKUP($E358,'[1]緯度経度&amp;提供可能時間'!$B:$H,5,FALSE)&lt;&gt;"",VLOOKUP($E358,'[1]緯度経度&amp;提供可能時間'!$B:$H,5,FALSE),""),"")</f>
        <v>8:30</v>
      </c>
      <c r="R358" s="14" t="str">
        <f>IFERROR(IF(VLOOKUP($E358,'[1]緯度経度&amp;提供可能時間'!$B:$H,6,FALSE)&lt;&gt;"",VLOOKUP($E358,'[1]緯度経度&amp;提供可能時間'!$B:$H,6,FALSE),""),"")</f>
        <v>16:50</v>
      </c>
      <c r="S358" s="17" t="str">
        <f>VLOOKUP(E358,[1]貼付シート!$G:$AE,24,FALSE)&amp;" " &amp;VLOOKUP(E358,[1]貼付シート!$G:$AE,25,FALSE)</f>
        <v>平日：8:30～16:50 土曜：×　／　日曜：×　／　祝日：×</v>
      </c>
      <c r="T358" s="14"/>
      <c r="U358" s="14"/>
      <c r="V358" s="14"/>
    </row>
    <row r="359" spans="1:22" x14ac:dyDescent="0.15">
      <c r="A359" s="12" t="str">
        <f t="shared" si="20"/>
        <v>341002</v>
      </c>
      <c r="B359" s="12">
        <f t="shared" si="22"/>
        <v>358</v>
      </c>
      <c r="C359" s="12" t="str">
        <f t="shared" si="21"/>
        <v>広島県</v>
      </c>
      <c r="D359" s="12" t="str">
        <f t="shared" si="23"/>
        <v>広島市</v>
      </c>
      <c r="E359" s="13" t="str">
        <f>IF([1]貼付シート!G361="","",[1]貼付シート!G361)</f>
        <v>楽々園小学校</v>
      </c>
      <c r="F359" s="14"/>
      <c r="G359" s="14" t="str">
        <f>IF([1]貼付シート!J361="","",[1]貼付シート!J361)</f>
        <v>広島市佐伯区楽々園6-8-1</v>
      </c>
      <c r="H359" s="19"/>
      <c r="I359" s="15" t="str">
        <f>IFERROR(IF(VLOOKUP(E359,'[1]緯度経度&amp;提供可能時間'!$B:$D,2,FALSE)&lt;&gt;0,VLOOKUP(E359,'[1]緯度経度&amp;提供可能時間'!$B:$D,2,FALSE),""),"")</f>
        <v>34.357472</v>
      </c>
      <c r="J359" s="15" t="str">
        <f>IFERROR(IF(VLOOKUP(E359,'[1]緯度経度&amp;提供可能時間'!$B:$D,3,FALSE)&lt;&gt;0,VLOOKUP(E359,'[1]緯度経度&amp;提供可能時間'!$B:$D,3,FALSE),""),"")</f>
        <v>132.354165</v>
      </c>
      <c r="K359" s="14" t="str">
        <f>[1]貼付シート!M361&amp;[1]貼付シート!N361&amp;" "&amp;[1]貼付シート!O361</f>
        <v>1階 ピロティー</v>
      </c>
      <c r="L359" s="14" t="str">
        <f>IF([1]貼付シート!AI361="","",[1]貼付シート!AI361)</f>
        <v>教育委員会健康教育課</v>
      </c>
      <c r="M359" s="19"/>
      <c r="N359" s="19"/>
      <c r="O359" s="14" t="str">
        <f>IF([1]貼付シート!I361="","",[1]貼付シート!I361)</f>
        <v>広島市</v>
      </c>
      <c r="P359" s="14" t="str">
        <f>IFERROR(IF(VLOOKUP($E359,'[1]緯度経度&amp;提供可能時間'!$B:$H,4,FALSE)&lt;&gt;0,VLOOKUP($E359,'[1]緯度経度&amp;提供可能時間'!$B:$H,4,FALSE),""),"")</f>
        <v>月火水木金</v>
      </c>
      <c r="Q359" s="16" t="str">
        <f>IFERROR(IF(VLOOKUP($E359,'[1]緯度経度&amp;提供可能時間'!$B:$H,5,FALSE)&lt;&gt;"",VLOOKUP($E359,'[1]緯度経度&amp;提供可能時間'!$B:$H,5,FALSE),""),"")</f>
        <v>8:30</v>
      </c>
      <c r="R359" s="14" t="str">
        <f>IFERROR(IF(VLOOKUP($E359,'[1]緯度経度&amp;提供可能時間'!$B:$H,6,FALSE)&lt;&gt;"",VLOOKUP($E359,'[1]緯度経度&amp;提供可能時間'!$B:$H,6,FALSE),""),"")</f>
        <v>16:50</v>
      </c>
      <c r="S359" s="17" t="str">
        <f>VLOOKUP(E359,[1]貼付シート!$G:$AE,24,FALSE)&amp;" " &amp;VLOOKUP(E359,[1]貼付シート!$G:$AE,25,FALSE)</f>
        <v>平日：8:30～16:50 土曜：×　／　日曜：×　／　祝日：×</v>
      </c>
      <c r="T359" s="14"/>
      <c r="U359" s="14"/>
      <c r="V359" s="14"/>
    </row>
    <row r="360" spans="1:22" x14ac:dyDescent="0.15">
      <c r="A360" s="12" t="str">
        <f t="shared" si="20"/>
        <v>341002</v>
      </c>
      <c r="B360" s="12">
        <f t="shared" si="22"/>
        <v>359</v>
      </c>
      <c r="C360" s="12" t="str">
        <f t="shared" si="21"/>
        <v>広島県</v>
      </c>
      <c r="D360" s="12" t="str">
        <f t="shared" si="23"/>
        <v>広島市</v>
      </c>
      <c r="E360" s="13" t="str">
        <f>IF([1]貼付シート!G362="","",[1]貼付シート!G362)</f>
        <v>彩が丘小学校</v>
      </c>
      <c r="F360" s="14"/>
      <c r="G360" s="14" t="str">
        <f>IF([1]貼付シート!J362="","",[1]貼付シート!J362)</f>
        <v>広島市佐伯区河内南2-10-1</v>
      </c>
      <c r="H360" s="19"/>
      <c r="I360" s="15" t="str">
        <f>IFERROR(IF(VLOOKUP(E360,'[1]緯度経度&amp;提供可能時間'!$B:$D,2,FALSE)&lt;&gt;0,VLOOKUP(E360,'[1]緯度経度&amp;提供可能時間'!$B:$D,2,FALSE),""),"")</f>
        <v>34.410261</v>
      </c>
      <c r="J360" s="15" t="str">
        <f>IFERROR(IF(VLOOKUP(E360,'[1]緯度経度&amp;提供可能時間'!$B:$D,3,FALSE)&lt;&gt;0,VLOOKUP(E360,'[1]緯度経度&amp;提供可能時間'!$B:$D,3,FALSE),""),"")</f>
        <v>132.344045</v>
      </c>
      <c r="K360" s="14" t="str">
        <f>[1]貼付シート!M362&amp;[1]貼付シート!N362&amp;" "&amp;[1]貼付シート!O362</f>
        <v>1階 職員下駄箱横</v>
      </c>
      <c r="L360" s="14" t="str">
        <f>IF([1]貼付シート!AI362="","",[1]貼付シート!AI362)</f>
        <v>教育委員会健康教育課</v>
      </c>
      <c r="M360" s="19"/>
      <c r="N360" s="19"/>
      <c r="O360" s="14" t="str">
        <f>IF([1]貼付シート!I362="","",[1]貼付シート!I362)</f>
        <v>広島市</v>
      </c>
      <c r="P360" s="14" t="str">
        <f>IFERROR(IF(VLOOKUP($E360,'[1]緯度経度&amp;提供可能時間'!$B:$H,4,FALSE)&lt;&gt;0,VLOOKUP($E360,'[1]緯度経度&amp;提供可能時間'!$B:$H,4,FALSE),""),"")</f>
        <v>月火水木金</v>
      </c>
      <c r="Q360" s="16" t="str">
        <f>IFERROR(IF(VLOOKUP($E360,'[1]緯度経度&amp;提供可能時間'!$B:$H,5,FALSE)&lt;&gt;"",VLOOKUP($E360,'[1]緯度経度&amp;提供可能時間'!$B:$H,5,FALSE),""),"")</f>
        <v>8:30</v>
      </c>
      <c r="R360" s="14" t="str">
        <f>IFERROR(IF(VLOOKUP($E360,'[1]緯度経度&amp;提供可能時間'!$B:$H,6,FALSE)&lt;&gt;"",VLOOKUP($E360,'[1]緯度経度&amp;提供可能時間'!$B:$H,6,FALSE),""),"")</f>
        <v>16:50</v>
      </c>
      <c r="S360" s="17" t="str">
        <f>VLOOKUP(E360,[1]貼付シート!$G:$AE,24,FALSE)&amp;" " &amp;VLOOKUP(E360,[1]貼付シート!$G:$AE,25,FALSE)</f>
        <v>平日：8:30～16:50 土曜：×　／　日曜：×　／　祝日：×</v>
      </c>
      <c r="T360" s="14"/>
      <c r="U360" s="14"/>
      <c r="V360" s="14"/>
    </row>
    <row r="361" spans="1:22" x14ac:dyDescent="0.15">
      <c r="A361" s="12" t="str">
        <f t="shared" si="20"/>
        <v>341002</v>
      </c>
      <c r="B361" s="12">
        <f t="shared" si="22"/>
        <v>360</v>
      </c>
      <c r="C361" s="12" t="str">
        <f t="shared" si="21"/>
        <v>広島県</v>
      </c>
      <c r="D361" s="12" t="str">
        <f t="shared" si="23"/>
        <v>広島市</v>
      </c>
      <c r="E361" s="13" t="str">
        <f>IF([1]貼付シート!G363="","",[1]貼付シート!G363)</f>
        <v>石内小学校</v>
      </c>
      <c r="F361" s="14"/>
      <c r="G361" s="14" t="str">
        <f>IF([1]貼付シート!J363="","",[1]貼付シート!J363)</f>
        <v>広島市佐伯区五日市町大字石内3276</v>
      </c>
      <c r="H361" s="19"/>
      <c r="I361" s="15" t="str">
        <f>IFERROR(IF(VLOOKUP(E361,'[1]緯度経度&amp;提供可能時間'!$B:$D,2,FALSE)&lt;&gt;0,VLOOKUP(E361,'[1]緯度経度&amp;提供可能時間'!$B:$D,2,FALSE),""),"")</f>
        <v>34.419316</v>
      </c>
      <c r="J361" s="15" t="str">
        <f>IFERROR(IF(VLOOKUP(E361,'[1]緯度経度&amp;提供可能時間'!$B:$D,3,FALSE)&lt;&gt;0,VLOOKUP(E361,'[1]緯度経度&amp;提供可能時間'!$B:$D,3,FALSE),""),"")</f>
        <v>132.384286</v>
      </c>
      <c r="K361" s="14" t="str">
        <f>[1]貼付シート!M363&amp;[1]貼付シート!N363&amp;" "&amp;[1]貼付シート!O363</f>
        <v>1階 本館児童玄関</v>
      </c>
      <c r="L361" s="14" t="str">
        <f>IF([1]貼付シート!AI363="","",[1]貼付シート!AI363)</f>
        <v>教育委員会健康教育課</v>
      </c>
      <c r="M361" s="19"/>
      <c r="N361" s="19"/>
      <c r="O361" s="14" t="str">
        <f>IF([1]貼付シート!I363="","",[1]貼付シート!I363)</f>
        <v>広島市</v>
      </c>
      <c r="P361" s="14" t="str">
        <f>IFERROR(IF(VLOOKUP($E361,'[1]緯度経度&amp;提供可能時間'!$B:$H,4,FALSE)&lt;&gt;0,VLOOKUP($E361,'[1]緯度経度&amp;提供可能時間'!$B:$H,4,FALSE),""),"")</f>
        <v>月火水木金</v>
      </c>
      <c r="Q361" s="16" t="str">
        <f>IFERROR(IF(VLOOKUP($E361,'[1]緯度経度&amp;提供可能時間'!$B:$H,5,FALSE)&lt;&gt;"",VLOOKUP($E361,'[1]緯度経度&amp;提供可能時間'!$B:$H,5,FALSE),""),"")</f>
        <v>8:30</v>
      </c>
      <c r="R361" s="14" t="str">
        <f>IFERROR(IF(VLOOKUP($E361,'[1]緯度経度&amp;提供可能時間'!$B:$H,6,FALSE)&lt;&gt;"",VLOOKUP($E361,'[1]緯度経度&amp;提供可能時間'!$B:$H,6,FALSE),""),"")</f>
        <v>16:50</v>
      </c>
      <c r="S361" s="17" t="str">
        <f>VLOOKUP(E361,[1]貼付シート!$G:$AE,24,FALSE)&amp;" " &amp;VLOOKUP(E361,[1]貼付シート!$G:$AE,25,FALSE)</f>
        <v>平日：8:30～16:50 土曜：×　／　日曜：×　／　祝日：×</v>
      </c>
      <c r="T361" s="14"/>
      <c r="U361" s="14"/>
      <c r="V361" s="14"/>
    </row>
    <row r="362" spans="1:22" x14ac:dyDescent="0.15">
      <c r="A362" s="12" t="str">
        <f t="shared" si="20"/>
        <v>341002</v>
      </c>
      <c r="B362" s="12">
        <f t="shared" si="22"/>
        <v>361</v>
      </c>
      <c r="C362" s="12" t="str">
        <f t="shared" si="21"/>
        <v>広島県</v>
      </c>
      <c r="D362" s="12" t="str">
        <f t="shared" si="23"/>
        <v>広島市</v>
      </c>
      <c r="E362" s="13" t="str">
        <f>IF([1]貼付シート!G364="","",[1]貼付シート!G364)</f>
        <v>五日市観音西小学校</v>
      </c>
      <c r="F362" s="14"/>
      <c r="G362" s="14" t="str">
        <f>IF([1]貼付シート!J364="","",[1]貼付シート!J364)</f>
        <v>広島市佐伯区坪井3-877</v>
      </c>
      <c r="H362" s="19"/>
      <c r="I362" s="15" t="str">
        <f>IFERROR(IF(VLOOKUP(E362,'[1]緯度経度&amp;提供可能時間'!$B:$D,2,FALSE)&lt;&gt;0,VLOOKUP(E362,'[1]緯度経度&amp;提供可能時間'!$B:$D,2,FALSE),""),"")</f>
        <v>34.381668</v>
      </c>
      <c r="J362" s="15" t="str">
        <f>IFERROR(IF(VLOOKUP(E362,'[1]緯度経度&amp;提供可能時間'!$B:$D,3,FALSE)&lt;&gt;0,VLOOKUP(E362,'[1]緯度経度&amp;提供可能時間'!$B:$D,3,FALSE),""),"")</f>
        <v>132.338631</v>
      </c>
      <c r="K362" s="14" t="str">
        <f>[1]貼付シート!M364&amp;[1]貼付シート!N364&amp;" "&amp;[1]貼付シート!O364</f>
        <v>1階 正面玄関横</v>
      </c>
      <c r="L362" s="14" t="str">
        <f>IF([1]貼付シート!AI364="","",[1]貼付シート!AI364)</f>
        <v>教育委員会健康教育課</v>
      </c>
      <c r="M362" s="19"/>
      <c r="N362" s="19"/>
      <c r="O362" s="14" t="str">
        <f>IF([1]貼付シート!I364="","",[1]貼付シート!I364)</f>
        <v>広島市</v>
      </c>
      <c r="P362" s="14" t="str">
        <f>IFERROR(IF(VLOOKUP($E362,'[1]緯度経度&amp;提供可能時間'!$B:$H,4,FALSE)&lt;&gt;0,VLOOKUP($E362,'[1]緯度経度&amp;提供可能時間'!$B:$H,4,FALSE),""),"")</f>
        <v>月火水木金</v>
      </c>
      <c r="Q362" s="16" t="str">
        <f>IFERROR(IF(VLOOKUP($E362,'[1]緯度経度&amp;提供可能時間'!$B:$H,5,FALSE)&lt;&gt;"",VLOOKUP($E362,'[1]緯度経度&amp;提供可能時間'!$B:$H,5,FALSE),""),"")</f>
        <v>8:30</v>
      </c>
      <c r="R362" s="14" t="str">
        <f>IFERROR(IF(VLOOKUP($E362,'[1]緯度経度&amp;提供可能時間'!$B:$H,6,FALSE)&lt;&gt;"",VLOOKUP($E362,'[1]緯度経度&amp;提供可能時間'!$B:$H,6,FALSE),""),"")</f>
        <v>16:50</v>
      </c>
      <c r="S362" s="17" t="str">
        <f>VLOOKUP(E362,[1]貼付シート!$G:$AE,24,FALSE)&amp;" " &amp;VLOOKUP(E362,[1]貼付シート!$G:$AE,25,FALSE)</f>
        <v>平日：8:30～16:50 土曜：×　／　日曜：×　／　祝日：×</v>
      </c>
      <c r="T362" s="14"/>
      <c r="U362" s="14"/>
      <c r="V362" s="14"/>
    </row>
    <row r="363" spans="1:22" x14ac:dyDescent="0.15">
      <c r="A363" s="12" t="str">
        <f t="shared" si="20"/>
        <v>341002</v>
      </c>
      <c r="B363" s="12">
        <f t="shared" si="22"/>
        <v>362</v>
      </c>
      <c r="C363" s="12" t="str">
        <f t="shared" si="21"/>
        <v>広島県</v>
      </c>
      <c r="D363" s="12" t="str">
        <f t="shared" si="23"/>
        <v>広島市</v>
      </c>
      <c r="E363" s="13" t="str">
        <f>IF([1]貼付シート!G365="","",[1]貼付シート!G365)</f>
        <v>五日市東小学校</v>
      </c>
      <c r="F363" s="14"/>
      <c r="G363" s="14" t="str">
        <f>IF([1]貼付シート!J365="","",[1]貼付シート!J365)</f>
        <v>広島市佐伯区皆賀2-3-1</v>
      </c>
      <c r="H363" s="19"/>
      <c r="I363" s="15" t="str">
        <f>IFERROR(IF(VLOOKUP(E363,'[1]緯度経度&amp;提供可能時間'!$B:$D,2,FALSE)&lt;&gt;0,VLOOKUP(E363,'[1]緯度経度&amp;提供可能時間'!$B:$D,2,FALSE),""),"")</f>
        <v>34.375288</v>
      </c>
      <c r="J363" s="15" t="str">
        <f>IFERROR(IF(VLOOKUP(E363,'[1]緯度経度&amp;提供可能時間'!$B:$D,3,FALSE)&lt;&gt;0,VLOOKUP(E363,'[1]緯度経度&amp;提供可能時間'!$B:$D,3,FALSE),""),"")</f>
        <v>132.368606</v>
      </c>
      <c r="K363" s="14" t="str">
        <f>[1]貼付シート!M365&amp;[1]貼付シート!N365&amp;" "&amp;[1]貼付シート!O365</f>
        <v>1階 保健室横の廊下</v>
      </c>
      <c r="L363" s="14" t="str">
        <f>IF([1]貼付シート!AI365="","",[1]貼付シート!AI365)</f>
        <v>教育委員会健康教育課</v>
      </c>
      <c r="M363" s="19"/>
      <c r="N363" s="19"/>
      <c r="O363" s="14" t="str">
        <f>IF([1]貼付シート!I365="","",[1]貼付シート!I365)</f>
        <v>広島市</v>
      </c>
      <c r="P363" s="14" t="str">
        <f>IFERROR(IF(VLOOKUP($E363,'[1]緯度経度&amp;提供可能時間'!$B:$H,4,FALSE)&lt;&gt;0,VLOOKUP($E363,'[1]緯度経度&amp;提供可能時間'!$B:$H,4,FALSE),""),"")</f>
        <v>月火水木金</v>
      </c>
      <c r="Q363" s="16" t="str">
        <f>IFERROR(IF(VLOOKUP($E363,'[1]緯度経度&amp;提供可能時間'!$B:$H,5,FALSE)&lt;&gt;"",VLOOKUP($E363,'[1]緯度経度&amp;提供可能時間'!$B:$H,5,FALSE),""),"")</f>
        <v>8:30</v>
      </c>
      <c r="R363" s="14" t="str">
        <f>IFERROR(IF(VLOOKUP($E363,'[1]緯度経度&amp;提供可能時間'!$B:$H,6,FALSE)&lt;&gt;"",VLOOKUP($E363,'[1]緯度経度&amp;提供可能時間'!$B:$H,6,FALSE),""),"")</f>
        <v>16:50</v>
      </c>
      <c r="S363" s="17" t="str">
        <f>VLOOKUP(E363,[1]貼付シート!$G:$AE,24,FALSE)&amp;" " &amp;VLOOKUP(E363,[1]貼付シート!$G:$AE,25,FALSE)</f>
        <v>平日：8:30～16:50 土曜：×　／　日曜：×　／　祝日：×</v>
      </c>
      <c r="T363" s="14"/>
      <c r="U363" s="14"/>
      <c r="V363" s="14"/>
    </row>
    <row r="364" spans="1:22" x14ac:dyDescent="0.15">
      <c r="A364" s="12" t="str">
        <f t="shared" si="20"/>
        <v>341002</v>
      </c>
      <c r="B364" s="12">
        <f t="shared" si="22"/>
        <v>363</v>
      </c>
      <c r="C364" s="12" t="str">
        <f t="shared" si="21"/>
        <v>広島県</v>
      </c>
      <c r="D364" s="12" t="str">
        <f t="shared" si="23"/>
        <v>広島市</v>
      </c>
      <c r="E364" s="13" t="str">
        <f>IF([1]貼付シート!G366="","",[1]貼付シート!G366)</f>
        <v>井原小学校</v>
      </c>
      <c r="F364" s="14"/>
      <c r="G364" s="14" t="str">
        <f>IF([1]貼付シート!J366="","",[1]貼付シート!J366)</f>
        <v>広島市安佐北区白木町大字井原825</v>
      </c>
      <c r="H364" s="19"/>
      <c r="I364" s="15" t="str">
        <f>IFERROR(IF(VLOOKUP(E364,'[1]緯度経度&amp;提供可能時間'!$B:$D,2,FALSE)&lt;&gt;0,VLOOKUP(E364,'[1]緯度経度&amp;提供可能時間'!$B:$D,2,FALSE),""),"")</f>
        <v>34.586187</v>
      </c>
      <c r="J364" s="15" t="str">
        <f>IFERROR(IF(VLOOKUP(E364,'[1]緯度経度&amp;提供可能時間'!$B:$D,3,FALSE)&lt;&gt;0,VLOOKUP(E364,'[1]緯度経度&amp;提供可能時間'!$B:$D,3,FALSE),""),"")</f>
        <v>132.677270</v>
      </c>
      <c r="K364" s="14" t="str">
        <f>[1]貼付シート!M366&amp;[1]貼付シート!N366&amp;" "&amp;[1]貼付シート!O366</f>
        <v>1階 正面玄関</v>
      </c>
      <c r="L364" s="14" t="str">
        <f>IF([1]貼付シート!AI366="","",[1]貼付シート!AI366)</f>
        <v>教育委員会健康教育課</v>
      </c>
      <c r="M364" s="19"/>
      <c r="N364" s="19"/>
      <c r="O364" s="14" t="str">
        <f>IF([1]貼付シート!I366="","",[1]貼付シート!I366)</f>
        <v>広島市</v>
      </c>
      <c r="P364" s="14" t="str">
        <f>IFERROR(IF(VLOOKUP($E364,'[1]緯度経度&amp;提供可能時間'!$B:$H,4,FALSE)&lt;&gt;0,VLOOKUP($E364,'[1]緯度経度&amp;提供可能時間'!$B:$H,4,FALSE),""),"")</f>
        <v>月火水木金</v>
      </c>
      <c r="Q364" s="16" t="str">
        <f>IFERROR(IF(VLOOKUP($E364,'[1]緯度経度&amp;提供可能時間'!$B:$H,5,FALSE)&lt;&gt;"",VLOOKUP($E364,'[1]緯度経度&amp;提供可能時間'!$B:$H,5,FALSE),""),"")</f>
        <v>8:30</v>
      </c>
      <c r="R364" s="14" t="str">
        <f>IFERROR(IF(VLOOKUP($E364,'[1]緯度経度&amp;提供可能時間'!$B:$H,6,FALSE)&lt;&gt;"",VLOOKUP($E364,'[1]緯度経度&amp;提供可能時間'!$B:$H,6,FALSE),""),"")</f>
        <v>16:50</v>
      </c>
      <c r="S364" s="17" t="str">
        <f>VLOOKUP(E364,[1]貼付シート!$G:$AE,24,FALSE)&amp;" " &amp;VLOOKUP(E364,[1]貼付シート!$G:$AE,25,FALSE)</f>
        <v>平日：8:30～16:50 土曜：×　／　日曜：×　／　祝日：×</v>
      </c>
      <c r="T364" s="14"/>
      <c r="U364" s="14"/>
      <c r="V364" s="14"/>
    </row>
    <row r="365" spans="1:22" x14ac:dyDescent="0.15">
      <c r="A365" s="12" t="str">
        <f t="shared" si="20"/>
        <v>341002</v>
      </c>
      <c r="B365" s="12">
        <f t="shared" si="22"/>
        <v>364</v>
      </c>
      <c r="C365" s="12" t="str">
        <f t="shared" si="21"/>
        <v>広島県</v>
      </c>
      <c r="D365" s="12" t="str">
        <f t="shared" si="23"/>
        <v>広島市</v>
      </c>
      <c r="E365" s="13" t="str">
        <f>IF([1]貼付シート!G367="","",[1]貼付シート!G367)</f>
        <v>宇品小学校</v>
      </c>
      <c r="F365" s="14"/>
      <c r="G365" s="14" t="str">
        <f>IF([1]貼付シート!J367="","",[1]貼付シート!J367)</f>
        <v>広島市南区宇品御幸4-5-11</v>
      </c>
      <c r="H365" s="19"/>
      <c r="I365" s="15" t="str">
        <f>IFERROR(IF(VLOOKUP(E365,'[1]緯度経度&amp;提供可能時間'!$B:$D,2,FALSE)&lt;&gt;0,VLOOKUP(E365,'[1]緯度経度&amp;提供可能時間'!$B:$D,2,FALSE),""),"")</f>
        <v>34.360836</v>
      </c>
      <c r="J365" s="15" t="str">
        <f>IFERROR(IF(VLOOKUP(E365,'[1]緯度経度&amp;提供可能時間'!$B:$D,3,FALSE)&lt;&gt;0,VLOOKUP(E365,'[1]緯度経度&amp;提供可能時間'!$B:$D,3,FALSE),""),"")</f>
        <v>132.461199</v>
      </c>
      <c r="K365" s="14" t="str">
        <f>[1]貼付シート!M367&amp;[1]貼付シート!N367&amp;" "&amp;[1]貼付シート!O367</f>
        <v>1階 正面玄関</v>
      </c>
      <c r="L365" s="14" t="str">
        <f>IF([1]貼付シート!AI367="","",[1]貼付シート!AI367)</f>
        <v>教育委員会健康教育課</v>
      </c>
      <c r="M365" s="19"/>
      <c r="N365" s="19"/>
      <c r="O365" s="14" t="str">
        <f>IF([1]貼付シート!I367="","",[1]貼付シート!I367)</f>
        <v>広島市</v>
      </c>
      <c r="P365" s="14" t="str">
        <f>IFERROR(IF(VLOOKUP($E365,'[1]緯度経度&amp;提供可能時間'!$B:$H,4,FALSE)&lt;&gt;0,VLOOKUP($E365,'[1]緯度経度&amp;提供可能時間'!$B:$H,4,FALSE),""),"")</f>
        <v>月火水木金</v>
      </c>
      <c r="Q365" s="16" t="str">
        <f>IFERROR(IF(VLOOKUP($E365,'[1]緯度経度&amp;提供可能時間'!$B:$H,5,FALSE)&lt;&gt;"",VLOOKUP($E365,'[1]緯度経度&amp;提供可能時間'!$B:$H,5,FALSE),""),"")</f>
        <v>8:30</v>
      </c>
      <c r="R365" s="14" t="str">
        <f>IFERROR(IF(VLOOKUP($E365,'[1]緯度経度&amp;提供可能時間'!$B:$H,6,FALSE)&lt;&gt;"",VLOOKUP($E365,'[1]緯度経度&amp;提供可能時間'!$B:$H,6,FALSE),""),"")</f>
        <v>16:50</v>
      </c>
      <c r="S365" s="17" t="str">
        <f>VLOOKUP(E365,[1]貼付シート!$G:$AE,24,FALSE)&amp;" " &amp;VLOOKUP(E365,[1]貼付シート!$G:$AE,25,FALSE)</f>
        <v>平日：8:30～16:50 土曜：×　／　日曜：×　／　祝日：×</v>
      </c>
      <c r="T365" s="14"/>
      <c r="U365" s="14"/>
      <c r="V365" s="14"/>
    </row>
    <row r="366" spans="1:22" x14ac:dyDescent="0.15">
      <c r="A366" s="12" t="str">
        <f t="shared" si="20"/>
        <v>341002</v>
      </c>
      <c r="B366" s="12">
        <f t="shared" si="22"/>
        <v>365</v>
      </c>
      <c r="C366" s="12" t="str">
        <f t="shared" si="21"/>
        <v>広島県</v>
      </c>
      <c r="D366" s="12" t="str">
        <f t="shared" si="23"/>
        <v>広島市</v>
      </c>
      <c r="E366" s="13" t="str">
        <f>IF([1]貼付シート!G368="","",[1]貼付シート!G368)</f>
        <v>大塚小学校</v>
      </c>
      <c r="F366" s="14"/>
      <c r="G366" s="14" t="str">
        <f>IF([1]貼付シート!J368="","",[1]貼付シート!J368)</f>
        <v>広島市安佐南区大塚西6-1-1</v>
      </c>
      <c r="H366" s="19"/>
      <c r="I366" s="15" t="str">
        <f>IFERROR(IF(VLOOKUP(E366,'[1]緯度経度&amp;提供可能時間'!$B:$D,2,FALSE)&lt;&gt;0,VLOOKUP(E366,'[1]緯度経度&amp;提供可能時間'!$B:$D,2,FALSE),""),"")</f>
        <v>34.448963</v>
      </c>
      <c r="J366" s="15" t="str">
        <f>IFERROR(IF(VLOOKUP(E366,'[1]緯度経度&amp;提供可能時間'!$B:$D,3,FALSE)&lt;&gt;0,VLOOKUP(E366,'[1]緯度経度&amp;提供可能時間'!$B:$D,3,FALSE),""),"")</f>
        <v>132.392363</v>
      </c>
      <c r="K366" s="14" t="str">
        <f>[1]貼付シート!M368&amp;[1]貼付シート!N368&amp;" "&amp;[1]貼付シート!O368</f>
        <v>1階 正面玄関外</v>
      </c>
      <c r="L366" s="14" t="str">
        <f>IF([1]貼付シート!AI368="","",[1]貼付シート!AI368)</f>
        <v>教育委員会健康教育課</v>
      </c>
      <c r="M366" s="19"/>
      <c r="N366" s="19"/>
      <c r="O366" s="14" t="str">
        <f>IF([1]貼付シート!I368="","",[1]貼付シート!I368)</f>
        <v>広島市</v>
      </c>
      <c r="P366" s="14" t="str">
        <f>IFERROR(IF(VLOOKUP($E366,'[1]緯度経度&amp;提供可能時間'!$B:$H,4,FALSE)&lt;&gt;0,VLOOKUP($E366,'[1]緯度経度&amp;提供可能時間'!$B:$H,4,FALSE),""),"")</f>
        <v>月火水木金</v>
      </c>
      <c r="Q366" s="16" t="str">
        <f>IFERROR(IF(VLOOKUP($E366,'[1]緯度経度&amp;提供可能時間'!$B:$H,5,FALSE)&lt;&gt;"",VLOOKUP($E366,'[1]緯度経度&amp;提供可能時間'!$B:$H,5,FALSE),""),"")</f>
        <v>8:30</v>
      </c>
      <c r="R366" s="14" t="str">
        <f>IFERROR(IF(VLOOKUP($E366,'[1]緯度経度&amp;提供可能時間'!$B:$H,6,FALSE)&lt;&gt;"",VLOOKUP($E366,'[1]緯度経度&amp;提供可能時間'!$B:$H,6,FALSE),""),"")</f>
        <v>16:50</v>
      </c>
      <c r="S366" s="17" t="str">
        <f>VLOOKUP(E366,[1]貼付シート!$G:$AE,24,FALSE)&amp;" " &amp;VLOOKUP(E366,[1]貼付シート!$G:$AE,25,FALSE)</f>
        <v>平日：8:30～16:50 土曜：×　／　日曜：×　／　祝日：×</v>
      </c>
      <c r="T366" s="14"/>
      <c r="U366" s="14"/>
      <c r="V366" s="14"/>
    </row>
    <row r="367" spans="1:22" x14ac:dyDescent="0.15">
      <c r="A367" s="12" t="str">
        <f t="shared" si="20"/>
        <v>341002</v>
      </c>
      <c r="B367" s="12">
        <f t="shared" si="22"/>
        <v>366</v>
      </c>
      <c r="C367" s="12" t="str">
        <f t="shared" si="21"/>
        <v>広島県</v>
      </c>
      <c r="D367" s="12" t="str">
        <f t="shared" si="23"/>
        <v>広島市</v>
      </c>
      <c r="E367" s="13" t="str">
        <f>IF([1]貼付シート!G369="","",[1]貼付シート!G369)</f>
        <v>落合小学校</v>
      </c>
      <c r="F367" s="14"/>
      <c r="G367" s="14" t="str">
        <f>IF([1]貼付シート!J369="","",[1]貼付シート!J369)</f>
        <v>広島市安佐北区落合南2-13-1</v>
      </c>
      <c r="H367" s="19"/>
      <c r="I367" s="15" t="str">
        <f>IFERROR(IF(VLOOKUP(E367,'[1]緯度経度&amp;提供可能時間'!$B:$D,2,FALSE)&lt;&gt;0,VLOOKUP(E367,'[1]緯度経度&amp;提供可能時間'!$B:$D,2,FALSE),""),"")</f>
        <v>34.466709</v>
      </c>
      <c r="J367" s="15" t="str">
        <f>IFERROR(IF(VLOOKUP(E367,'[1]緯度経度&amp;提供可能時間'!$B:$D,3,FALSE)&lt;&gt;0,VLOOKUP(E367,'[1]緯度経度&amp;提供可能時間'!$B:$D,3,FALSE),""),"")</f>
        <v>132.513612</v>
      </c>
      <c r="K367" s="14" t="str">
        <f>[1]貼付シート!M369&amp;[1]貼付シート!N369&amp;" "&amp;[1]貼付シート!O369</f>
        <v>1階 正面玄関</v>
      </c>
      <c r="L367" s="14" t="str">
        <f>IF([1]貼付シート!AI369="","",[1]貼付シート!AI369)</f>
        <v>教育委員会健康教育課</v>
      </c>
      <c r="M367" s="19"/>
      <c r="N367" s="19"/>
      <c r="O367" s="14" t="str">
        <f>IF([1]貼付シート!I369="","",[1]貼付シート!I369)</f>
        <v>広島市</v>
      </c>
      <c r="P367" s="14" t="str">
        <f>IFERROR(IF(VLOOKUP($E367,'[1]緯度経度&amp;提供可能時間'!$B:$H,4,FALSE)&lt;&gt;0,VLOOKUP($E367,'[1]緯度経度&amp;提供可能時間'!$B:$H,4,FALSE),""),"")</f>
        <v>月火水木金</v>
      </c>
      <c r="Q367" s="16" t="str">
        <f>IFERROR(IF(VLOOKUP($E367,'[1]緯度経度&amp;提供可能時間'!$B:$H,5,FALSE)&lt;&gt;"",VLOOKUP($E367,'[1]緯度経度&amp;提供可能時間'!$B:$H,5,FALSE),""),"")</f>
        <v>8:30</v>
      </c>
      <c r="R367" s="14" t="str">
        <f>IFERROR(IF(VLOOKUP($E367,'[1]緯度経度&amp;提供可能時間'!$B:$H,6,FALSE)&lt;&gt;"",VLOOKUP($E367,'[1]緯度経度&amp;提供可能時間'!$B:$H,6,FALSE),""),"")</f>
        <v>16:50</v>
      </c>
      <c r="S367" s="17" t="str">
        <f>VLOOKUP(E367,[1]貼付シート!$G:$AE,24,FALSE)&amp;" " &amp;VLOOKUP(E367,[1]貼付シート!$G:$AE,25,FALSE)</f>
        <v>平日：8:30～16:50 土曜：×　／　日曜：×　／　祝日：×</v>
      </c>
      <c r="T367" s="14"/>
      <c r="U367" s="14"/>
      <c r="V367" s="14"/>
    </row>
    <row r="368" spans="1:22" x14ac:dyDescent="0.15">
      <c r="A368" s="12" t="str">
        <f t="shared" si="20"/>
        <v>341002</v>
      </c>
      <c r="B368" s="12">
        <f t="shared" si="22"/>
        <v>367</v>
      </c>
      <c r="C368" s="12" t="str">
        <f t="shared" si="21"/>
        <v>広島県</v>
      </c>
      <c r="D368" s="12" t="str">
        <f t="shared" si="23"/>
        <v>広島市</v>
      </c>
      <c r="E368" s="13" t="str">
        <f>IF([1]貼付シート!G370="","",[1]貼付シート!G370)</f>
        <v>尾長小学校</v>
      </c>
      <c r="F368" s="14"/>
      <c r="G368" s="14" t="str">
        <f>IF([1]貼付シート!J370="","",[1]貼付シート!J370)</f>
        <v>広島市東区山根町21-10</v>
      </c>
      <c r="H368" s="19"/>
      <c r="I368" s="15" t="str">
        <f>IFERROR(IF(VLOOKUP(E368,'[1]緯度経度&amp;提供可能時間'!$B:$D,2,FALSE)&lt;&gt;0,VLOOKUP(E368,'[1]緯度経度&amp;提供可能時間'!$B:$D,2,FALSE),""),"")</f>
        <v>34.399872</v>
      </c>
      <c r="J368" s="15" t="str">
        <f>IFERROR(IF(VLOOKUP(E368,'[1]緯度経度&amp;提供可能時間'!$B:$D,3,FALSE)&lt;&gt;0,VLOOKUP(E368,'[1]緯度経度&amp;提供可能時間'!$B:$D,3,FALSE),""),"")</f>
        <v>132.485441</v>
      </c>
      <c r="K368" s="14" t="str">
        <f>[1]貼付シート!M370&amp;[1]貼付シート!N370&amp;" "&amp;[1]貼付シート!O370</f>
        <v>1階 正面玄関</v>
      </c>
      <c r="L368" s="14" t="str">
        <f>IF([1]貼付シート!AI370="","",[1]貼付シート!AI370)</f>
        <v>教育委員会健康教育課</v>
      </c>
      <c r="M368" s="19"/>
      <c r="N368" s="19"/>
      <c r="O368" s="14" t="str">
        <f>IF([1]貼付シート!I370="","",[1]貼付シート!I370)</f>
        <v>広島市</v>
      </c>
      <c r="P368" s="14" t="str">
        <f>IFERROR(IF(VLOOKUP($E368,'[1]緯度経度&amp;提供可能時間'!$B:$H,4,FALSE)&lt;&gt;0,VLOOKUP($E368,'[1]緯度経度&amp;提供可能時間'!$B:$H,4,FALSE),""),"")</f>
        <v>月火水木金</v>
      </c>
      <c r="Q368" s="16" t="str">
        <f>IFERROR(IF(VLOOKUP($E368,'[1]緯度経度&amp;提供可能時間'!$B:$H,5,FALSE)&lt;&gt;"",VLOOKUP($E368,'[1]緯度経度&amp;提供可能時間'!$B:$H,5,FALSE),""),"")</f>
        <v>8:30</v>
      </c>
      <c r="R368" s="14" t="str">
        <f>IFERROR(IF(VLOOKUP($E368,'[1]緯度経度&amp;提供可能時間'!$B:$H,6,FALSE)&lt;&gt;"",VLOOKUP($E368,'[1]緯度経度&amp;提供可能時間'!$B:$H,6,FALSE),""),"")</f>
        <v>16:50</v>
      </c>
      <c r="S368" s="17" t="str">
        <f>VLOOKUP(E368,[1]貼付シート!$G:$AE,24,FALSE)&amp;" " &amp;VLOOKUP(E368,[1]貼付シート!$G:$AE,25,FALSE)</f>
        <v>平日：8:30～16:50 土曜：×　／　日曜：×　／　祝日：×</v>
      </c>
      <c r="T368" s="14"/>
      <c r="U368" s="14"/>
      <c r="V368" s="14"/>
    </row>
    <row r="369" spans="1:22" x14ac:dyDescent="0.15">
      <c r="A369" s="12" t="str">
        <f t="shared" si="20"/>
        <v>341002</v>
      </c>
      <c r="B369" s="12">
        <f t="shared" si="22"/>
        <v>368</v>
      </c>
      <c r="C369" s="12" t="str">
        <f t="shared" si="21"/>
        <v>広島県</v>
      </c>
      <c r="D369" s="12" t="str">
        <f t="shared" si="23"/>
        <v>広島市</v>
      </c>
      <c r="E369" s="13" t="str">
        <f>IF([1]貼付シート!G371="","",[1]貼付シート!G371)</f>
        <v>亀崎小学校</v>
      </c>
      <c r="F369" s="14"/>
      <c r="G369" s="14" t="str">
        <f>IF([1]貼付シート!J371="","",[1]貼付シート!J371)</f>
        <v>広島市安佐北区亀崎4-2-1</v>
      </c>
      <c r="H369" s="19"/>
      <c r="I369" s="15" t="str">
        <f>IFERROR(IF(VLOOKUP(E369,'[1]緯度経度&amp;提供可能時間'!$B:$D,2,FALSE)&lt;&gt;0,VLOOKUP(E369,'[1]緯度経度&amp;提供可能時間'!$B:$D,2,FALSE),""),"")</f>
        <v>34.483188</v>
      </c>
      <c r="J369" s="15" t="str">
        <f>IFERROR(IF(VLOOKUP(E369,'[1]緯度経度&amp;提供可能時間'!$B:$D,3,FALSE)&lt;&gt;0,VLOOKUP(E369,'[1]緯度経度&amp;提供可能時間'!$B:$D,3,FALSE),""),"")</f>
        <v>132.525129</v>
      </c>
      <c r="K369" s="14" t="str">
        <f>[1]貼付シート!M371&amp;[1]貼付シート!N371&amp;" "&amp;[1]貼付シート!O371</f>
        <v>1階 B棟屋体入口</v>
      </c>
      <c r="L369" s="14" t="str">
        <f>IF([1]貼付シート!AI371="","",[1]貼付シート!AI371)</f>
        <v>教育委員会健康教育課</v>
      </c>
      <c r="M369" s="19"/>
      <c r="N369" s="19"/>
      <c r="O369" s="14" t="str">
        <f>IF([1]貼付シート!I371="","",[1]貼付シート!I371)</f>
        <v>広島市</v>
      </c>
      <c r="P369" s="14" t="str">
        <f>IFERROR(IF(VLOOKUP($E369,'[1]緯度経度&amp;提供可能時間'!$B:$H,4,FALSE)&lt;&gt;0,VLOOKUP($E369,'[1]緯度経度&amp;提供可能時間'!$B:$H,4,FALSE),""),"")</f>
        <v>月火水木金</v>
      </c>
      <c r="Q369" s="16" t="str">
        <f>IFERROR(IF(VLOOKUP($E369,'[1]緯度経度&amp;提供可能時間'!$B:$H,5,FALSE)&lt;&gt;"",VLOOKUP($E369,'[1]緯度経度&amp;提供可能時間'!$B:$H,5,FALSE),""),"")</f>
        <v>8:30</v>
      </c>
      <c r="R369" s="14" t="str">
        <f>IFERROR(IF(VLOOKUP($E369,'[1]緯度経度&amp;提供可能時間'!$B:$H,6,FALSE)&lt;&gt;"",VLOOKUP($E369,'[1]緯度経度&amp;提供可能時間'!$B:$H,6,FALSE),""),"")</f>
        <v>16:50</v>
      </c>
      <c r="S369" s="17" t="str">
        <f>VLOOKUP(E369,[1]貼付シート!$G:$AE,24,FALSE)&amp;" " &amp;VLOOKUP(E369,[1]貼付シート!$G:$AE,25,FALSE)</f>
        <v>平日：8:30～16:50 土曜：×　／　日曜：×　／　祝日：×</v>
      </c>
      <c r="T369" s="14"/>
      <c r="U369" s="14"/>
      <c r="V369" s="14"/>
    </row>
    <row r="370" spans="1:22" x14ac:dyDescent="0.15">
      <c r="A370" s="12" t="str">
        <f t="shared" si="20"/>
        <v>341002</v>
      </c>
      <c r="B370" s="12">
        <f t="shared" si="22"/>
        <v>369</v>
      </c>
      <c r="C370" s="12" t="str">
        <f t="shared" si="21"/>
        <v>広島県</v>
      </c>
      <c r="D370" s="12" t="str">
        <f t="shared" si="23"/>
        <v>広島市</v>
      </c>
      <c r="E370" s="13" t="str">
        <f>IF([1]貼付シート!G372="","",[1]貼付シート!G372)</f>
        <v>亀山小学校</v>
      </c>
      <c r="F370" s="14"/>
      <c r="G370" s="14" t="str">
        <f>IF([1]貼付シート!J372="","",[1]貼付シート!J372)</f>
        <v>広島市安佐北区亀山5-11-1</v>
      </c>
      <c r="H370" s="19"/>
      <c r="I370" s="15" t="str">
        <f>IFERROR(IF(VLOOKUP(E370,'[1]緯度経度&amp;提供可能時間'!$B:$D,2,FALSE)&lt;&gt;0,VLOOKUP(E370,'[1]緯度経度&amp;提供可能時間'!$B:$D,2,FALSE),""),"")</f>
        <v>34.526966</v>
      </c>
      <c r="J370" s="15" t="str">
        <f>IFERROR(IF(VLOOKUP(E370,'[1]緯度経度&amp;提供可能時間'!$B:$D,3,FALSE)&lt;&gt;0,VLOOKUP(E370,'[1]緯度経度&amp;提供可能時間'!$B:$D,3,FALSE),""),"")</f>
        <v>132.495574</v>
      </c>
      <c r="K370" s="14" t="str">
        <f>[1]貼付シート!M372&amp;[1]貼付シート!N372&amp;" "&amp;[1]貼付シート!O372</f>
        <v>1階 職員室前</v>
      </c>
      <c r="L370" s="14" t="str">
        <f>IF([1]貼付シート!AI372="","",[1]貼付シート!AI372)</f>
        <v>教育委員会健康教育課</v>
      </c>
      <c r="M370" s="19"/>
      <c r="N370" s="19"/>
      <c r="O370" s="14" t="str">
        <f>IF([1]貼付シート!I372="","",[1]貼付シート!I372)</f>
        <v>広島市</v>
      </c>
      <c r="P370" s="14" t="str">
        <f>IFERROR(IF(VLOOKUP($E370,'[1]緯度経度&amp;提供可能時間'!$B:$H,4,FALSE)&lt;&gt;0,VLOOKUP($E370,'[1]緯度経度&amp;提供可能時間'!$B:$H,4,FALSE),""),"")</f>
        <v>月火水木金</v>
      </c>
      <c r="Q370" s="16" t="str">
        <f>IFERROR(IF(VLOOKUP($E370,'[1]緯度経度&amp;提供可能時間'!$B:$H,5,FALSE)&lt;&gt;"",VLOOKUP($E370,'[1]緯度経度&amp;提供可能時間'!$B:$H,5,FALSE),""),"")</f>
        <v>8:30</v>
      </c>
      <c r="R370" s="14" t="str">
        <f>IFERROR(IF(VLOOKUP($E370,'[1]緯度経度&amp;提供可能時間'!$B:$H,6,FALSE)&lt;&gt;"",VLOOKUP($E370,'[1]緯度経度&amp;提供可能時間'!$B:$H,6,FALSE),""),"")</f>
        <v>16:50</v>
      </c>
      <c r="S370" s="17" t="str">
        <f>VLOOKUP(E370,[1]貼付シート!$G:$AE,24,FALSE)&amp;" " &amp;VLOOKUP(E370,[1]貼付シート!$G:$AE,25,FALSE)</f>
        <v>平日：8:30～16:50 土曜：×　／　日曜：×　／　祝日：×</v>
      </c>
      <c r="T370" s="14"/>
      <c r="U370" s="14"/>
      <c r="V370" s="14"/>
    </row>
    <row r="371" spans="1:22" x14ac:dyDescent="0.15">
      <c r="A371" s="12" t="str">
        <f t="shared" si="20"/>
        <v>341002</v>
      </c>
      <c r="B371" s="12">
        <f t="shared" si="22"/>
        <v>370</v>
      </c>
      <c r="C371" s="12" t="str">
        <f t="shared" si="21"/>
        <v>広島県</v>
      </c>
      <c r="D371" s="12" t="str">
        <f t="shared" si="23"/>
        <v>広島市</v>
      </c>
      <c r="E371" s="13" t="str">
        <f>IF([1]貼付シート!G373="","",[1]貼付シート!G373)</f>
        <v>亀山南小学校</v>
      </c>
      <c r="F371" s="14"/>
      <c r="G371" s="14" t="str">
        <f>IF([1]貼付シート!J373="","",[1]貼付シート!J373)</f>
        <v>広島市安佐北区亀山南3-28-2</v>
      </c>
      <c r="H371" s="19"/>
      <c r="I371" s="15" t="str">
        <f>IFERROR(IF(VLOOKUP(E371,'[1]緯度経度&amp;提供可能時間'!$B:$D,2,FALSE)&lt;&gt;0,VLOOKUP(E371,'[1]緯度経度&amp;提供可能時間'!$B:$D,2,FALSE),""),"")</f>
        <v>34.520432</v>
      </c>
      <c r="J371" s="15" t="str">
        <f>IFERROR(IF(VLOOKUP(E371,'[1]緯度経度&amp;提供可能時間'!$B:$D,3,FALSE)&lt;&gt;0,VLOOKUP(E371,'[1]緯度経度&amp;提供可能時間'!$B:$D,3,FALSE),""),"")</f>
        <v>132.493934</v>
      </c>
      <c r="K371" s="14" t="str">
        <f>[1]貼付シート!M373&amp;[1]貼付シート!N373&amp;" "&amp;[1]貼付シート!O373</f>
        <v>1階 正面玄関</v>
      </c>
      <c r="L371" s="14" t="str">
        <f>IF([1]貼付シート!AI373="","",[1]貼付シート!AI373)</f>
        <v>教育委員会健康教育課</v>
      </c>
      <c r="M371" s="19"/>
      <c r="N371" s="19"/>
      <c r="O371" s="14" t="str">
        <f>IF([1]貼付シート!I373="","",[1]貼付シート!I373)</f>
        <v>広島市</v>
      </c>
      <c r="P371" s="14" t="str">
        <f>IFERROR(IF(VLOOKUP($E371,'[1]緯度経度&amp;提供可能時間'!$B:$H,4,FALSE)&lt;&gt;0,VLOOKUP($E371,'[1]緯度経度&amp;提供可能時間'!$B:$H,4,FALSE),""),"")</f>
        <v>月火水木金</v>
      </c>
      <c r="Q371" s="16" t="str">
        <f>IFERROR(IF(VLOOKUP($E371,'[1]緯度経度&amp;提供可能時間'!$B:$H,5,FALSE)&lt;&gt;"",VLOOKUP($E371,'[1]緯度経度&amp;提供可能時間'!$B:$H,5,FALSE),""),"")</f>
        <v>8:30</v>
      </c>
      <c r="R371" s="14" t="str">
        <f>IFERROR(IF(VLOOKUP($E371,'[1]緯度経度&amp;提供可能時間'!$B:$H,6,FALSE)&lt;&gt;"",VLOOKUP($E371,'[1]緯度経度&amp;提供可能時間'!$B:$H,6,FALSE),""),"")</f>
        <v>16:50</v>
      </c>
      <c r="S371" s="17" t="str">
        <f>VLOOKUP(E371,[1]貼付シート!$G:$AE,24,FALSE)&amp;" " &amp;VLOOKUP(E371,[1]貼付シート!$G:$AE,25,FALSE)</f>
        <v>平日：8:30～16:50 土曜：×　／　日曜：×　／　祝日：×</v>
      </c>
      <c r="T371" s="14"/>
      <c r="U371" s="14"/>
      <c r="V371" s="14"/>
    </row>
    <row r="372" spans="1:22" x14ac:dyDescent="0.15">
      <c r="A372" s="12" t="str">
        <f t="shared" si="20"/>
        <v>341002</v>
      </c>
      <c r="B372" s="12">
        <f t="shared" si="22"/>
        <v>371</v>
      </c>
      <c r="C372" s="12" t="str">
        <f t="shared" si="21"/>
        <v>広島県</v>
      </c>
      <c r="D372" s="12" t="str">
        <f t="shared" si="23"/>
        <v>広島市</v>
      </c>
      <c r="E372" s="13" t="str">
        <f>IF([1]貼付シート!G374="","",[1]貼付シート!G374)</f>
        <v>楠那小学校</v>
      </c>
      <c r="F372" s="14"/>
      <c r="G372" s="14" t="str">
        <f>IF([1]貼付シート!J374="","",[1]貼付シート!J374)</f>
        <v>広島市南区楠那町5-7</v>
      </c>
      <c r="H372" s="19"/>
      <c r="I372" s="15" t="str">
        <f>IFERROR(IF(VLOOKUP(E372,'[1]緯度経度&amp;提供可能時間'!$B:$D,2,FALSE)&lt;&gt;0,VLOOKUP(E372,'[1]緯度経度&amp;提供可能時間'!$B:$D,2,FALSE),""),"")</f>
        <v>34.362784</v>
      </c>
      <c r="J372" s="15" t="str">
        <f>IFERROR(IF(VLOOKUP(E372,'[1]緯度経度&amp;提供可能時間'!$B:$D,3,FALSE)&lt;&gt;0,VLOOKUP(E372,'[1]緯度経度&amp;提供可能時間'!$B:$D,3,FALSE),""),"")</f>
        <v>132.486111</v>
      </c>
      <c r="K372" s="14" t="str">
        <f>[1]貼付シート!M374&amp;[1]貼付シート!N374&amp;" "&amp;[1]貼付シート!O374</f>
        <v>1階 北玄関横</v>
      </c>
      <c r="L372" s="14" t="str">
        <f>IF([1]貼付シート!AI374="","",[1]貼付シート!AI374)</f>
        <v>教育委員会健康教育課</v>
      </c>
      <c r="M372" s="19"/>
      <c r="N372" s="19"/>
      <c r="O372" s="14" t="str">
        <f>IF([1]貼付シート!I374="","",[1]貼付シート!I374)</f>
        <v>広島市</v>
      </c>
      <c r="P372" s="14" t="str">
        <f>IFERROR(IF(VLOOKUP($E372,'[1]緯度経度&amp;提供可能時間'!$B:$H,4,FALSE)&lt;&gt;0,VLOOKUP($E372,'[1]緯度経度&amp;提供可能時間'!$B:$H,4,FALSE),""),"")</f>
        <v>月火水木金</v>
      </c>
      <c r="Q372" s="16" t="str">
        <f>IFERROR(IF(VLOOKUP($E372,'[1]緯度経度&amp;提供可能時間'!$B:$H,5,FALSE)&lt;&gt;"",VLOOKUP($E372,'[1]緯度経度&amp;提供可能時間'!$B:$H,5,FALSE),""),"")</f>
        <v>8:30</v>
      </c>
      <c r="R372" s="14" t="str">
        <f>IFERROR(IF(VLOOKUP($E372,'[1]緯度経度&amp;提供可能時間'!$B:$H,6,FALSE)&lt;&gt;"",VLOOKUP($E372,'[1]緯度経度&amp;提供可能時間'!$B:$H,6,FALSE),""),"")</f>
        <v>16:50</v>
      </c>
      <c r="S372" s="17" t="str">
        <f>VLOOKUP(E372,[1]貼付シート!$G:$AE,24,FALSE)&amp;" " &amp;VLOOKUP(E372,[1]貼付シート!$G:$AE,25,FALSE)</f>
        <v>平日：8:30～16:50 土曜：×　／　日曜：×　／　祝日：×</v>
      </c>
      <c r="T372" s="14"/>
      <c r="U372" s="14"/>
      <c r="V372" s="14"/>
    </row>
    <row r="373" spans="1:22" x14ac:dyDescent="0.15">
      <c r="A373" s="12" t="str">
        <f t="shared" si="20"/>
        <v>341002</v>
      </c>
      <c r="B373" s="12">
        <f t="shared" si="22"/>
        <v>372</v>
      </c>
      <c r="C373" s="12" t="str">
        <f t="shared" si="21"/>
        <v>広島県</v>
      </c>
      <c r="D373" s="12" t="str">
        <f t="shared" si="23"/>
        <v>広島市</v>
      </c>
      <c r="E373" s="13" t="str">
        <f>IF([1]貼付シート!G375="","",[1]貼付シート!G375)</f>
        <v>口田小学校</v>
      </c>
      <c r="F373" s="14"/>
      <c r="G373" s="14" t="str">
        <f>IF([1]貼付シート!J375="","",[1]貼付シート!J375)</f>
        <v>広島市安佐北区口田南2-7-2</v>
      </c>
      <c r="H373" s="19"/>
      <c r="I373" s="15" t="str">
        <f>IFERROR(IF(VLOOKUP(E373,'[1]緯度経度&amp;提供可能時間'!$B:$D,2,FALSE)&lt;&gt;0,VLOOKUP(E373,'[1]緯度経度&amp;提供可能時間'!$B:$D,2,FALSE),""),"")</f>
        <v>34.458365</v>
      </c>
      <c r="J373" s="15" t="str">
        <f>IFERROR(IF(VLOOKUP(E373,'[1]緯度経度&amp;提供可能時間'!$B:$D,3,FALSE)&lt;&gt;0,VLOOKUP(E373,'[1]緯度経度&amp;提供可能時間'!$B:$D,3,FALSE),""),"")</f>
        <v>132.496042</v>
      </c>
      <c r="K373" s="14" t="str">
        <f>[1]貼付シート!M375&amp;[1]貼付シート!N375&amp;" "&amp;[1]貼付シート!O375</f>
        <v>1階 正面玄関</v>
      </c>
      <c r="L373" s="14" t="str">
        <f>IF([1]貼付シート!AI375="","",[1]貼付シート!AI375)</f>
        <v>教育委員会健康教育課</v>
      </c>
      <c r="M373" s="19"/>
      <c r="N373" s="19"/>
      <c r="O373" s="14" t="str">
        <f>IF([1]貼付シート!I375="","",[1]貼付シート!I375)</f>
        <v>広島市</v>
      </c>
      <c r="P373" s="14" t="str">
        <f>IFERROR(IF(VLOOKUP($E373,'[1]緯度経度&amp;提供可能時間'!$B:$H,4,FALSE)&lt;&gt;0,VLOOKUP($E373,'[1]緯度経度&amp;提供可能時間'!$B:$H,4,FALSE),""),"")</f>
        <v>月火水木金</v>
      </c>
      <c r="Q373" s="16" t="str">
        <f>IFERROR(IF(VLOOKUP($E373,'[1]緯度経度&amp;提供可能時間'!$B:$H,5,FALSE)&lt;&gt;"",VLOOKUP($E373,'[1]緯度経度&amp;提供可能時間'!$B:$H,5,FALSE),""),"")</f>
        <v>8:30</v>
      </c>
      <c r="R373" s="14" t="str">
        <f>IFERROR(IF(VLOOKUP($E373,'[1]緯度経度&amp;提供可能時間'!$B:$H,6,FALSE)&lt;&gt;"",VLOOKUP($E373,'[1]緯度経度&amp;提供可能時間'!$B:$H,6,FALSE),""),"")</f>
        <v>16:50</v>
      </c>
      <c r="S373" s="17" t="str">
        <f>VLOOKUP(E373,[1]貼付シート!$G:$AE,24,FALSE)&amp;" " &amp;VLOOKUP(E373,[1]貼付シート!$G:$AE,25,FALSE)</f>
        <v>平日：8:30～16:50 土曜：×　／　日曜：×　／　祝日：×</v>
      </c>
      <c r="T373" s="14"/>
      <c r="U373" s="14"/>
      <c r="V373" s="14"/>
    </row>
    <row r="374" spans="1:22" x14ac:dyDescent="0.15">
      <c r="A374" s="12" t="str">
        <f t="shared" si="20"/>
        <v>341002</v>
      </c>
      <c r="B374" s="12">
        <f t="shared" si="22"/>
        <v>373</v>
      </c>
      <c r="C374" s="12" t="str">
        <f t="shared" si="21"/>
        <v>広島県</v>
      </c>
      <c r="D374" s="12" t="str">
        <f t="shared" si="23"/>
        <v>広島市</v>
      </c>
      <c r="E374" s="13" t="str">
        <f>IF([1]貼付シート!G376="","",[1]貼付シート!G376)</f>
        <v>河内小学校</v>
      </c>
      <c r="F374" s="14"/>
      <c r="G374" s="14" t="str">
        <f>IF([1]貼付シート!J376="","",[1]貼付シート!J376)</f>
        <v>広島市佐伯区五日市町大字上河内371</v>
      </c>
      <c r="H374" s="19"/>
      <c r="I374" s="15" t="str">
        <f>IFERROR(IF(VLOOKUP(E374,'[1]緯度経度&amp;提供可能時間'!$B:$D,2,FALSE)&lt;&gt;0,VLOOKUP(E374,'[1]緯度経度&amp;提供可能時間'!$B:$D,2,FALSE),""),"")</f>
        <v>34.413179</v>
      </c>
      <c r="J374" s="15" t="str">
        <f>IFERROR(IF(VLOOKUP(E374,'[1]緯度経度&amp;提供可能時間'!$B:$D,3,FALSE)&lt;&gt;0,VLOOKUP(E374,'[1]緯度経度&amp;提供可能時間'!$B:$D,3,FALSE),""),"")</f>
        <v>132.352248</v>
      </c>
      <c r="K374" s="14" t="str">
        <f>[1]貼付シート!M376&amp;[1]貼付シート!N376&amp;" "&amp;[1]貼付シート!O376</f>
        <v>1階 体育館運動場側
側面外壁</v>
      </c>
      <c r="L374" s="14" t="str">
        <f>IF([1]貼付シート!AI376="","",[1]貼付シート!AI376)</f>
        <v>教育委員会健康教育課</v>
      </c>
      <c r="M374" s="19"/>
      <c r="N374" s="19"/>
      <c r="O374" s="14" t="str">
        <f>IF([1]貼付シート!I376="","",[1]貼付シート!I376)</f>
        <v>広島市</v>
      </c>
      <c r="P374" s="14" t="str">
        <f>IFERROR(IF(VLOOKUP($E374,'[1]緯度経度&amp;提供可能時間'!$B:$H,4,FALSE)&lt;&gt;0,VLOOKUP($E374,'[1]緯度経度&amp;提供可能時間'!$B:$H,4,FALSE),""),"")</f>
        <v>月火水木金</v>
      </c>
      <c r="Q374" s="16" t="str">
        <f>IFERROR(IF(VLOOKUP($E374,'[1]緯度経度&amp;提供可能時間'!$B:$H,5,FALSE)&lt;&gt;"",VLOOKUP($E374,'[1]緯度経度&amp;提供可能時間'!$B:$H,5,FALSE),""),"")</f>
        <v>8:30</v>
      </c>
      <c r="R374" s="14" t="str">
        <f>IFERROR(IF(VLOOKUP($E374,'[1]緯度経度&amp;提供可能時間'!$B:$H,6,FALSE)&lt;&gt;"",VLOOKUP($E374,'[1]緯度経度&amp;提供可能時間'!$B:$H,6,FALSE),""),"")</f>
        <v>16:50</v>
      </c>
      <c r="S374" s="17" t="str">
        <f>VLOOKUP(E374,[1]貼付シート!$G:$AE,24,FALSE)&amp;" " &amp;VLOOKUP(E374,[1]貼付シート!$G:$AE,25,FALSE)</f>
        <v>平日：8:30～16:50 土曜：×　／　日曜：×　／　祝日：×</v>
      </c>
      <c r="T374" s="14"/>
      <c r="U374" s="14"/>
      <c r="V374" s="14"/>
    </row>
    <row r="375" spans="1:22" x14ac:dyDescent="0.15">
      <c r="A375" s="12" t="str">
        <f t="shared" si="20"/>
        <v>341002</v>
      </c>
      <c r="B375" s="12">
        <f t="shared" si="22"/>
        <v>374</v>
      </c>
      <c r="C375" s="12" t="str">
        <f t="shared" si="21"/>
        <v>広島県</v>
      </c>
      <c r="D375" s="12" t="str">
        <f t="shared" si="23"/>
        <v>広島市</v>
      </c>
      <c r="E375" s="13" t="str">
        <f>IF([1]貼付シート!G377="","",[1]貼付シート!G377)</f>
        <v>五月が丘小学校</v>
      </c>
      <c r="F375" s="14"/>
      <c r="G375" s="14" t="str">
        <f>IF([1]貼付シート!J377="","",[1]貼付シート!J377)</f>
        <v>広島市佐伯区五月が丘2-22-1</v>
      </c>
      <c r="H375" s="19"/>
      <c r="I375" s="15" t="str">
        <f>IFERROR(IF(VLOOKUP(E375,'[1]緯度経度&amp;提供可能時間'!$B:$D,2,FALSE)&lt;&gt;0,VLOOKUP(E375,'[1]緯度経度&amp;提供可能時間'!$B:$D,2,FALSE),""),"")</f>
        <v>34.422836</v>
      </c>
      <c r="J375" s="15" t="str">
        <f>IFERROR(IF(VLOOKUP(E375,'[1]緯度経度&amp;提供可能時間'!$B:$D,3,FALSE)&lt;&gt;0,VLOOKUP(E375,'[1]緯度経度&amp;提供可能時間'!$B:$D,3,FALSE),""),"")</f>
        <v>132.405636</v>
      </c>
      <c r="K375" s="14" t="str">
        <f>[1]貼付シート!M377&amp;[1]貼付シート!N377&amp;" "&amp;[1]貼付シート!O377</f>
        <v>1階 保健室横階段１階</v>
      </c>
      <c r="L375" s="14" t="str">
        <f>IF([1]貼付シート!AI377="","",[1]貼付シート!AI377)</f>
        <v>教育委員会健康教育課</v>
      </c>
      <c r="M375" s="19"/>
      <c r="N375" s="19"/>
      <c r="O375" s="14" t="str">
        <f>IF([1]貼付シート!I377="","",[1]貼付シート!I377)</f>
        <v>広島市</v>
      </c>
      <c r="P375" s="14" t="str">
        <f>IFERROR(IF(VLOOKUP($E375,'[1]緯度経度&amp;提供可能時間'!$B:$H,4,FALSE)&lt;&gt;0,VLOOKUP($E375,'[1]緯度経度&amp;提供可能時間'!$B:$H,4,FALSE),""),"")</f>
        <v>月火水木金</v>
      </c>
      <c r="Q375" s="16" t="str">
        <f>IFERROR(IF(VLOOKUP($E375,'[1]緯度経度&amp;提供可能時間'!$B:$H,5,FALSE)&lt;&gt;"",VLOOKUP($E375,'[1]緯度経度&amp;提供可能時間'!$B:$H,5,FALSE),""),"")</f>
        <v>8:30</v>
      </c>
      <c r="R375" s="14" t="str">
        <f>IFERROR(IF(VLOOKUP($E375,'[1]緯度経度&amp;提供可能時間'!$B:$H,6,FALSE)&lt;&gt;"",VLOOKUP($E375,'[1]緯度経度&amp;提供可能時間'!$B:$H,6,FALSE),""),"")</f>
        <v>16:50</v>
      </c>
      <c r="S375" s="17" t="str">
        <f>VLOOKUP(E375,[1]貼付シート!$G:$AE,24,FALSE)&amp;" " &amp;VLOOKUP(E375,[1]貼付シート!$G:$AE,25,FALSE)</f>
        <v>平日：8:30～16:50 土曜：×　／　日曜：×　／　祝日：×</v>
      </c>
      <c r="T375" s="14"/>
      <c r="U375" s="14"/>
      <c r="V375" s="14"/>
    </row>
    <row r="376" spans="1:22" x14ac:dyDescent="0.15">
      <c r="A376" s="12" t="str">
        <f t="shared" si="20"/>
        <v>341002</v>
      </c>
      <c r="B376" s="12">
        <f t="shared" si="22"/>
        <v>375</v>
      </c>
      <c r="C376" s="12" t="str">
        <f t="shared" si="21"/>
        <v>広島県</v>
      </c>
      <c r="D376" s="12" t="str">
        <f t="shared" si="23"/>
        <v>広島市</v>
      </c>
      <c r="E376" s="13" t="str">
        <f>IF([1]貼付シート!G378="","",[1]貼付シート!G378)</f>
        <v>三入小学校</v>
      </c>
      <c r="F376" s="14"/>
      <c r="G376" s="14" t="str">
        <f>IF([1]貼付シート!J378="","",[1]貼付シート!J378)</f>
        <v>広島市安佐北区三入3-12-1</v>
      </c>
      <c r="H376" s="19"/>
      <c r="I376" s="15" t="str">
        <f>IFERROR(IF(VLOOKUP(E376,'[1]緯度経度&amp;提供可能時間'!$B:$D,2,FALSE)&lt;&gt;0,VLOOKUP(E376,'[1]緯度経度&amp;提供可能時間'!$B:$D,2,FALSE),""),"")</f>
        <v>34.539311</v>
      </c>
      <c r="J376" s="15" t="str">
        <f>IFERROR(IF(VLOOKUP(E376,'[1]緯度経度&amp;提供可能時間'!$B:$D,3,FALSE)&lt;&gt;0,VLOOKUP(E376,'[1]緯度経度&amp;提供可能時間'!$B:$D,3,FALSE),""),"")</f>
        <v>132.526910</v>
      </c>
      <c r="K376" s="14" t="str">
        <f>[1]貼付シート!M378&amp;[1]貼付シート!N378&amp;" "&amp;[1]貼付シート!O378</f>
        <v>1階 正面玄関</v>
      </c>
      <c r="L376" s="14" t="str">
        <f>IF([1]貼付シート!AI378="","",[1]貼付シート!AI378)</f>
        <v>教育委員会健康教育課</v>
      </c>
      <c r="M376" s="19"/>
      <c r="N376" s="19"/>
      <c r="O376" s="14" t="str">
        <f>IF([1]貼付シート!I378="","",[1]貼付シート!I378)</f>
        <v>広島市</v>
      </c>
      <c r="P376" s="14" t="str">
        <f>IFERROR(IF(VLOOKUP($E376,'[1]緯度経度&amp;提供可能時間'!$B:$H,4,FALSE)&lt;&gt;0,VLOOKUP($E376,'[1]緯度経度&amp;提供可能時間'!$B:$H,4,FALSE),""),"")</f>
        <v>月火水木金</v>
      </c>
      <c r="Q376" s="16" t="str">
        <f>IFERROR(IF(VLOOKUP($E376,'[1]緯度経度&amp;提供可能時間'!$B:$H,5,FALSE)&lt;&gt;"",VLOOKUP($E376,'[1]緯度経度&amp;提供可能時間'!$B:$H,5,FALSE),""),"")</f>
        <v>8:30</v>
      </c>
      <c r="R376" s="14" t="str">
        <f>IFERROR(IF(VLOOKUP($E376,'[1]緯度経度&amp;提供可能時間'!$B:$H,6,FALSE)&lt;&gt;"",VLOOKUP($E376,'[1]緯度経度&amp;提供可能時間'!$B:$H,6,FALSE),""),"")</f>
        <v>16:50</v>
      </c>
      <c r="S376" s="17" t="str">
        <f>VLOOKUP(E376,[1]貼付シート!$G:$AE,24,FALSE)&amp;" " &amp;VLOOKUP(E376,[1]貼付シート!$G:$AE,25,FALSE)</f>
        <v>平日：8:30～16:50 土曜：×　／　日曜：×　／　祝日：×</v>
      </c>
      <c r="T376" s="14"/>
      <c r="U376" s="14"/>
      <c r="V376" s="14"/>
    </row>
    <row r="377" spans="1:22" x14ac:dyDescent="0.15">
      <c r="A377" s="12" t="str">
        <f t="shared" si="20"/>
        <v>341002</v>
      </c>
      <c r="B377" s="12">
        <f t="shared" si="22"/>
        <v>376</v>
      </c>
      <c r="C377" s="12" t="str">
        <f t="shared" si="21"/>
        <v>広島県</v>
      </c>
      <c r="D377" s="12" t="str">
        <f t="shared" si="23"/>
        <v>広島市</v>
      </c>
      <c r="E377" s="13" t="str">
        <f>IF([1]貼付シート!G379="","",[1]貼付シート!G379)</f>
        <v>三入東小学校</v>
      </c>
      <c r="F377" s="14"/>
      <c r="G377" s="14" t="str">
        <f>IF([1]貼付シート!J379="","",[1]貼付シート!J379)</f>
        <v>広島市安佐北区三入東1-3-1</v>
      </c>
      <c r="H377" s="19"/>
      <c r="I377" s="15" t="str">
        <f>IFERROR(IF(VLOOKUP(E377,'[1]緯度経度&amp;提供可能時間'!$B:$D,2,FALSE)&lt;&gt;0,VLOOKUP(E377,'[1]緯度経度&amp;提供可能時間'!$B:$D,2,FALSE),""),"")</f>
        <v>34.535376</v>
      </c>
      <c r="J377" s="15" t="str">
        <f>IFERROR(IF(VLOOKUP(E377,'[1]緯度経度&amp;提供可能時間'!$B:$D,3,FALSE)&lt;&gt;0,VLOOKUP(E377,'[1]緯度経度&amp;提供可能時間'!$B:$D,3,FALSE),""),"")</f>
        <v>132.534744</v>
      </c>
      <c r="K377" s="14" t="str">
        <f>[1]貼付シート!M379&amp;[1]貼付シート!N379&amp;" "&amp;[1]貼付シート!O379</f>
        <v>1階 正面玄関</v>
      </c>
      <c r="L377" s="14" t="str">
        <f>IF([1]貼付シート!AI379="","",[1]貼付シート!AI379)</f>
        <v>教育委員会健康教育課</v>
      </c>
      <c r="M377" s="19"/>
      <c r="N377" s="19"/>
      <c r="O377" s="14" t="str">
        <f>IF([1]貼付シート!I379="","",[1]貼付シート!I379)</f>
        <v>広島市</v>
      </c>
      <c r="P377" s="14" t="str">
        <f>IFERROR(IF(VLOOKUP($E377,'[1]緯度経度&amp;提供可能時間'!$B:$H,4,FALSE)&lt;&gt;0,VLOOKUP($E377,'[1]緯度経度&amp;提供可能時間'!$B:$H,4,FALSE),""),"")</f>
        <v>月火水木金</v>
      </c>
      <c r="Q377" s="16" t="str">
        <f>IFERROR(IF(VLOOKUP($E377,'[1]緯度経度&amp;提供可能時間'!$B:$H,5,FALSE)&lt;&gt;"",VLOOKUP($E377,'[1]緯度経度&amp;提供可能時間'!$B:$H,5,FALSE),""),"")</f>
        <v>8:30</v>
      </c>
      <c r="R377" s="14" t="str">
        <f>IFERROR(IF(VLOOKUP($E377,'[1]緯度経度&amp;提供可能時間'!$B:$H,6,FALSE)&lt;&gt;"",VLOOKUP($E377,'[1]緯度経度&amp;提供可能時間'!$B:$H,6,FALSE),""),"")</f>
        <v>16:50</v>
      </c>
      <c r="S377" s="17" t="str">
        <f>VLOOKUP(E377,[1]貼付シート!$G:$AE,24,FALSE)&amp;" " &amp;VLOOKUP(E377,[1]貼付シート!$G:$AE,25,FALSE)</f>
        <v>平日：8:30～16:50 土曜：×　／　日曜：×　／　祝日：×</v>
      </c>
      <c r="T377" s="14"/>
      <c r="U377" s="14"/>
      <c r="V377" s="14"/>
    </row>
    <row r="378" spans="1:22" x14ac:dyDescent="0.15">
      <c r="A378" s="12" t="str">
        <f t="shared" si="20"/>
        <v>341002</v>
      </c>
      <c r="B378" s="12">
        <f t="shared" si="22"/>
        <v>377</v>
      </c>
      <c r="C378" s="12" t="str">
        <f t="shared" si="21"/>
        <v>広島県</v>
      </c>
      <c r="D378" s="12" t="str">
        <f t="shared" si="23"/>
        <v>広島市</v>
      </c>
      <c r="E378" s="13" t="str">
        <f>IF([1]貼付シート!G380="","",[1]貼付シート!G380)</f>
        <v>高南小学校</v>
      </c>
      <c r="F378" s="14"/>
      <c r="G378" s="14" t="str">
        <f>IF([1]貼付シート!J380="","",[1]貼付シート!J380)</f>
        <v>広島市安佐北区白木町大字秋山1188</v>
      </c>
      <c r="H378" s="19"/>
      <c r="I378" s="15" t="str">
        <f>IFERROR(IF(VLOOKUP(E378,'[1]緯度経度&amp;提供可能時間'!$B:$D,2,FALSE)&lt;&gt;0,VLOOKUP(E378,'[1]緯度経度&amp;提供可能時間'!$B:$D,2,FALSE),""),"")</f>
        <v>34.550144</v>
      </c>
      <c r="J378" s="15" t="str">
        <f>IFERROR(IF(VLOOKUP(E378,'[1]緯度経度&amp;提供可能時間'!$B:$D,3,FALSE)&lt;&gt;0,VLOOKUP(E378,'[1]緯度経度&amp;提供可能時間'!$B:$D,3,FALSE),""),"")</f>
        <v>132.658919</v>
      </c>
      <c r="K378" s="14" t="str">
        <f>[1]貼付シート!M380&amp;[1]貼付シート!N380&amp;" "&amp;[1]貼付シート!O380</f>
        <v>1階 正面玄関右</v>
      </c>
      <c r="L378" s="14" t="str">
        <f>IF([1]貼付シート!AI380="","",[1]貼付シート!AI380)</f>
        <v>教育委員会健康教育課</v>
      </c>
      <c r="M378" s="19"/>
      <c r="N378" s="19"/>
      <c r="O378" s="14" t="str">
        <f>IF([1]貼付シート!I380="","",[1]貼付シート!I380)</f>
        <v>広島市</v>
      </c>
      <c r="P378" s="14" t="str">
        <f>IFERROR(IF(VLOOKUP($E378,'[1]緯度経度&amp;提供可能時間'!$B:$H,4,FALSE)&lt;&gt;0,VLOOKUP($E378,'[1]緯度経度&amp;提供可能時間'!$B:$H,4,FALSE),""),"")</f>
        <v>月火水木金</v>
      </c>
      <c r="Q378" s="16" t="str">
        <f>IFERROR(IF(VLOOKUP($E378,'[1]緯度経度&amp;提供可能時間'!$B:$H,5,FALSE)&lt;&gt;"",VLOOKUP($E378,'[1]緯度経度&amp;提供可能時間'!$B:$H,5,FALSE),""),"")</f>
        <v>8:30</v>
      </c>
      <c r="R378" s="14" t="str">
        <f>IFERROR(IF(VLOOKUP($E378,'[1]緯度経度&amp;提供可能時間'!$B:$H,6,FALSE)&lt;&gt;"",VLOOKUP($E378,'[1]緯度経度&amp;提供可能時間'!$B:$H,6,FALSE),""),"")</f>
        <v>16:50</v>
      </c>
      <c r="S378" s="17" t="str">
        <f>VLOOKUP(E378,[1]貼付シート!$G:$AE,24,FALSE)&amp;" " &amp;VLOOKUP(E378,[1]貼付シート!$G:$AE,25,FALSE)</f>
        <v>平日：8:30～16:50 土曜：×　／　日曜：×　／　祝日：×</v>
      </c>
      <c r="T378" s="14"/>
      <c r="U378" s="14"/>
      <c r="V378" s="14"/>
    </row>
    <row r="379" spans="1:22" x14ac:dyDescent="0.15">
      <c r="A379" s="12" t="str">
        <f t="shared" si="20"/>
        <v>341002</v>
      </c>
      <c r="B379" s="12">
        <f t="shared" si="22"/>
        <v>378</v>
      </c>
      <c r="C379" s="12" t="str">
        <f t="shared" si="21"/>
        <v>広島県</v>
      </c>
      <c r="D379" s="12" t="str">
        <f t="shared" si="23"/>
        <v>広島市</v>
      </c>
      <c r="E379" s="13" t="str">
        <f>IF([1]貼付シート!G381="","",[1]貼付シート!G381)</f>
        <v>伴小学校</v>
      </c>
      <c r="F379" s="14"/>
      <c r="G379" s="14" t="str">
        <f>IF([1]貼付シート!J381="","",[1]貼付シート!J381)</f>
        <v>広島市安佐南区伴中央1-7-2</v>
      </c>
      <c r="H379" s="19"/>
      <c r="I379" s="15" t="str">
        <f>IFERROR(IF(VLOOKUP(E379,'[1]緯度経度&amp;提供可能時間'!$B:$D,2,FALSE)&lt;&gt;0,VLOOKUP(E379,'[1]緯度経度&amp;提供可能時間'!$B:$D,2,FALSE),""),"")</f>
        <v>34.461700</v>
      </c>
      <c r="J379" s="15" t="str">
        <f>IFERROR(IF(VLOOKUP(E379,'[1]緯度経度&amp;提供可能時間'!$B:$D,3,FALSE)&lt;&gt;0,VLOOKUP(E379,'[1]緯度経度&amp;提供可能時間'!$B:$D,3,FALSE),""),"")</f>
        <v>132.407644</v>
      </c>
      <c r="K379" s="14" t="str">
        <f>[1]貼付シート!M381&amp;[1]貼付シート!N381&amp;" "&amp;[1]貼付シート!O381</f>
        <v>1階 （南校舎）正面玄関</v>
      </c>
      <c r="L379" s="14" t="str">
        <f>IF([1]貼付シート!AI381="","",[1]貼付シート!AI381)</f>
        <v>教育委員会健康教育課</v>
      </c>
      <c r="M379" s="19"/>
      <c r="N379" s="19"/>
      <c r="O379" s="14" t="str">
        <f>IF([1]貼付シート!I381="","",[1]貼付シート!I381)</f>
        <v>広島市</v>
      </c>
      <c r="P379" s="14" t="str">
        <f>IFERROR(IF(VLOOKUP($E379,'[1]緯度経度&amp;提供可能時間'!$B:$H,4,FALSE)&lt;&gt;0,VLOOKUP($E379,'[1]緯度経度&amp;提供可能時間'!$B:$H,4,FALSE),""),"")</f>
        <v>月火水木金</v>
      </c>
      <c r="Q379" s="16" t="str">
        <f>IFERROR(IF(VLOOKUP($E379,'[1]緯度経度&amp;提供可能時間'!$B:$H,5,FALSE)&lt;&gt;"",VLOOKUP($E379,'[1]緯度経度&amp;提供可能時間'!$B:$H,5,FALSE),""),"")</f>
        <v>8:30</v>
      </c>
      <c r="R379" s="14" t="str">
        <f>IFERROR(IF(VLOOKUP($E379,'[1]緯度経度&amp;提供可能時間'!$B:$H,6,FALSE)&lt;&gt;"",VLOOKUP($E379,'[1]緯度経度&amp;提供可能時間'!$B:$H,6,FALSE),""),"")</f>
        <v>16:50</v>
      </c>
      <c r="S379" s="17" t="str">
        <f>VLOOKUP(E379,[1]貼付シート!$G:$AE,24,FALSE)&amp;" " &amp;VLOOKUP(E379,[1]貼付シート!$G:$AE,25,FALSE)</f>
        <v>平日：8:30～16:50 土曜：×　／　日曜：×　／　祝日：×</v>
      </c>
      <c r="T379" s="14"/>
      <c r="U379" s="14"/>
      <c r="V379" s="14"/>
    </row>
    <row r="380" spans="1:22" x14ac:dyDescent="0.15">
      <c r="A380" s="12" t="str">
        <f t="shared" si="20"/>
        <v>341002</v>
      </c>
      <c r="B380" s="12">
        <f t="shared" si="22"/>
        <v>379</v>
      </c>
      <c r="C380" s="12" t="str">
        <f t="shared" si="21"/>
        <v>広島県</v>
      </c>
      <c r="D380" s="12" t="str">
        <f t="shared" si="23"/>
        <v>広島市</v>
      </c>
      <c r="E380" s="13" t="str">
        <f>IF([1]貼付シート!G382="","",[1]貼付シート!G382)</f>
        <v>長束小学校</v>
      </c>
      <c r="F380" s="14"/>
      <c r="G380" s="14" t="str">
        <f>IF([1]貼付シート!J382="","",[1]貼付シート!J382)</f>
        <v>広島市安佐南区長束4-15-1</v>
      </c>
      <c r="H380" s="19"/>
      <c r="I380" s="15" t="str">
        <f>IFERROR(IF(VLOOKUP(E380,'[1]緯度経度&amp;提供可能時間'!$B:$D,2,FALSE)&lt;&gt;0,VLOOKUP(E380,'[1]緯度経度&amp;提供可能時間'!$B:$D,2,FALSE),""),"")</f>
        <v>34.427231</v>
      </c>
      <c r="J380" s="15" t="str">
        <f>IFERROR(IF(VLOOKUP(E380,'[1]緯度経度&amp;提供可能時間'!$B:$D,3,FALSE)&lt;&gt;0,VLOOKUP(E380,'[1]緯度経度&amp;提供可能時間'!$B:$D,3,FALSE),""),"")</f>
        <v>132.454953</v>
      </c>
      <c r="K380" s="14" t="str">
        <f>[1]貼付シート!M382&amp;[1]貼付シート!N382&amp;" "&amp;[1]貼付シート!O382</f>
        <v>1階 校舎中央通路</v>
      </c>
      <c r="L380" s="14" t="str">
        <f>IF([1]貼付シート!AI382="","",[1]貼付シート!AI382)</f>
        <v>教育委員会健康教育課</v>
      </c>
      <c r="M380" s="19"/>
      <c r="N380" s="19"/>
      <c r="O380" s="14" t="str">
        <f>IF([1]貼付シート!I382="","",[1]貼付シート!I382)</f>
        <v>広島市</v>
      </c>
      <c r="P380" s="14" t="str">
        <f>IFERROR(IF(VLOOKUP($E380,'[1]緯度経度&amp;提供可能時間'!$B:$H,4,FALSE)&lt;&gt;0,VLOOKUP($E380,'[1]緯度経度&amp;提供可能時間'!$B:$H,4,FALSE),""),"")</f>
        <v>月火水木金</v>
      </c>
      <c r="Q380" s="16" t="str">
        <f>IFERROR(IF(VLOOKUP($E380,'[1]緯度経度&amp;提供可能時間'!$B:$H,5,FALSE)&lt;&gt;"",VLOOKUP($E380,'[1]緯度経度&amp;提供可能時間'!$B:$H,5,FALSE),""),"")</f>
        <v>8:30</v>
      </c>
      <c r="R380" s="14" t="str">
        <f>IFERROR(IF(VLOOKUP($E380,'[1]緯度経度&amp;提供可能時間'!$B:$H,6,FALSE)&lt;&gt;"",VLOOKUP($E380,'[1]緯度経度&amp;提供可能時間'!$B:$H,6,FALSE),""),"")</f>
        <v>16:50</v>
      </c>
      <c r="S380" s="17" t="str">
        <f>VLOOKUP(E380,[1]貼付シート!$G:$AE,24,FALSE)&amp;" " &amp;VLOOKUP(E380,[1]貼付シート!$G:$AE,25,FALSE)</f>
        <v>平日：8:30～16:50 土曜：×　／　日曜：×　／　祝日：×</v>
      </c>
      <c r="T380" s="14"/>
      <c r="U380" s="14"/>
      <c r="V380" s="14"/>
    </row>
    <row r="381" spans="1:22" x14ac:dyDescent="0.15">
      <c r="A381" s="12" t="str">
        <f t="shared" si="20"/>
        <v>341002</v>
      </c>
      <c r="B381" s="12">
        <f t="shared" si="22"/>
        <v>380</v>
      </c>
      <c r="C381" s="12" t="str">
        <f t="shared" si="21"/>
        <v>広島県</v>
      </c>
      <c r="D381" s="12" t="str">
        <f t="shared" si="23"/>
        <v>広島市</v>
      </c>
      <c r="E381" s="13" t="str">
        <f>IF([1]貼付シート!G383="","",[1]貼付シート!G383)</f>
        <v>中野小学校</v>
      </c>
      <c r="F381" s="14"/>
      <c r="G381" s="14" t="str">
        <f>IF([1]貼付シート!J383="","",[1]貼付シート!J383)</f>
        <v>広島市安芸区中野4-21-1</v>
      </c>
      <c r="H381" s="19"/>
      <c r="I381" s="15" t="str">
        <f>IFERROR(IF(VLOOKUP(E381,'[1]緯度経度&amp;提供可能時間'!$B:$D,2,FALSE)&lt;&gt;0,VLOOKUP(E381,'[1]緯度経度&amp;提供可能時間'!$B:$D,2,FALSE),""),"")</f>
        <v>34.399152</v>
      </c>
      <c r="J381" s="15" t="str">
        <f>IFERROR(IF(VLOOKUP(E381,'[1]緯度経度&amp;提供可能時間'!$B:$D,3,FALSE)&lt;&gt;0,VLOOKUP(E381,'[1]緯度経度&amp;提供可能時間'!$B:$D,3,FALSE),""),"")</f>
        <v>132.573900</v>
      </c>
      <c r="K381" s="14" t="str">
        <f>[1]貼付シート!M383&amp;[1]貼付シート!N383&amp;" "&amp;[1]貼付シート!O383</f>
        <v>1階 正面玄関</v>
      </c>
      <c r="L381" s="14" t="str">
        <f>IF([1]貼付シート!AI383="","",[1]貼付シート!AI383)</f>
        <v>教育委員会健康教育課</v>
      </c>
      <c r="M381" s="19"/>
      <c r="N381" s="19"/>
      <c r="O381" s="14" t="str">
        <f>IF([1]貼付シート!I383="","",[1]貼付シート!I383)</f>
        <v>広島市</v>
      </c>
      <c r="P381" s="14" t="str">
        <f>IFERROR(IF(VLOOKUP($E381,'[1]緯度経度&amp;提供可能時間'!$B:$H,4,FALSE)&lt;&gt;0,VLOOKUP($E381,'[1]緯度経度&amp;提供可能時間'!$B:$H,4,FALSE),""),"")</f>
        <v>月火水木金</v>
      </c>
      <c r="Q381" s="16" t="str">
        <f>IFERROR(IF(VLOOKUP($E381,'[1]緯度経度&amp;提供可能時間'!$B:$H,5,FALSE)&lt;&gt;"",VLOOKUP($E381,'[1]緯度経度&amp;提供可能時間'!$B:$H,5,FALSE),""),"")</f>
        <v>8:30</v>
      </c>
      <c r="R381" s="14" t="str">
        <f>IFERROR(IF(VLOOKUP($E381,'[1]緯度経度&amp;提供可能時間'!$B:$H,6,FALSE)&lt;&gt;"",VLOOKUP($E381,'[1]緯度経度&amp;提供可能時間'!$B:$H,6,FALSE),""),"")</f>
        <v>16:50</v>
      </c>
      <c r="S381" s="17" t="str">
        <f>VLOOKUP(E381,[1]貼付シート!$G:$AE,24,FALSE)&amp;" " &amp;VLOOKUP(E381,[1]貼付シート!$G:$AE,25,FALSE)</f>
        <v>平日：8:30～16:50 土曜：×　／　日曜：×　／　祝日：×</v>
      </c>
      <c r="T381" s="14"/>
      <c r="U381" s="14"/>
      <c r="V381" s="14"/>
    </row>
    <row r="382" spans="1:22" x14ac:dyDescent="0.15">
      <c r="A382" s="12" t="str">
        <f t="shared" si="20"/>
        <v>341002</v>
      </c>
      <c r="B382" s="12">
        <f t="shared" si="22"/>
        <v>381</v>
      </c>
      <c r="C382" s="12" t="str">
        <f t="shared" si="21"/>
        <v>広島県</v>
      </c>
      <c r="D382" s="12" t="str">
        <f t="shared" si="23"/>
        <v>広島市</v>
      </c>
      <c r="E382" s="13" t="str">
        <f>IF([1]貼付シート!G384="","",[1]貼付シート!G384)</f>
        <v>中山小学校</v>
      </c>
      <c r="F382" s="14"/>
      <c r="G382" s="14" t="str">
        <f>IF([1]貼付シート!J384="","",[1]貼付シート!J384)</f>
        <v>広島市東区中山東1-2-1</v>
      </c>
      <c r="H382" s="19"/>
      <c r="I382" s="15" t="str">
        <f>IFERROR(IF(VLOOKUP(E382,'[1]緯度経度&amp;提供可能時間'!$B:$D,2,FALSE)&lt;&gt;0,VLOOKUP(E382,'[1]緯度経度&amp;提供可能時間'!$B:$D,2,FALSE),""),"")</f>
        <v>34.409665</v>
      </c>
      <c r="J382" s="15" t="str">
        <f>IFERROR(IF(VLOOKUP(E382,'[1]緯度経度&amp;提供可能時間'!$B:$D,3,FALSE)&lt;&gt;0,VLOOKUP(E382,'[1]緯度経度&amp;提供可能時間'!$B:$D,3,FALSE),""),"")</f>
        <v>132.500268</v>
      </c>
      <c r="K382" s="14" t="str">
        <f>[1]貼付シート!M384&amp;[1]貼付シート!N384&amp;" "&amp;[1]貼付シート!O384</f>
        <v>1階 正面玄関</v>
      </c>
      <c r="L382" s="14" t="str">
        <f>IF([1]貼付シート!AI384="","",[1]貼付シート!AI384)</f>
        <v>教育委員会健康教育課</v>
      </c>
      <c r="M382" s="19"/>
      <c r="N382" s="19"/>
      <c r="O382" s="14" t="str">
        <f>IF([1]貼付シート!I384="","",[1]貼付シート!I384)</f>
        <v>広島市</v>
      </c>
      <c r="P382" s="14" t="str">
        <f>IFERROR(IF(VLOOKUP($E382,'[1]緯度経度&amp;提供可能時間'!$B:$H,4,FALSE)&lt;&gt;0,VLOOKUP($E382,'[1]緯度経度&amp;提供可能時間'!$B:$H,4,FALSE),""),"")</f>
        <v>月火水木金</v>
      </c>
      <c r="Q382" s="16" t="str">
        <f>IFERROR(IF(VLOOKUP($E382,'[1]緯度経度&amp;提供可能時間'!$B:$H,5,FALSE)&lt;&gt;"",VLOOKUP($E382,'[1]緯度経度&amp;提供可能時間'!$B:$H,5,FALSE),""),"")</f>
        <v>8:30</v>
      </c>
      <c r="R382" s="14" t="str">
        <f>IFERROR(IF(VLOOKUP($E382,'[1]緯度経度&amp;提供可能時間'!$B:$H,6,FALSE)&lt;&gt;"",VLOOKUP($E382,'[1]緯度経度&amp;提供可能時間'!$B:$H,6,FALSE),""),"")</f>
        <v>16:50</v>
      </c>
      <c r="S382" s="17" t="str">
        <f>VLOOKUP(E382,[1]貼付シート!$G:$AE,24,FALSE)&amp;" " &amp;VLOOKUP(E382,[1]貼付シート!$G:$AE,25,FALSE)</f>
        <v>平日：8:30～16:50 土曜：×　／　日曜：×　／　祝日：×</v>
      </c>
      <c r="T382" s="14"/>
      <c r="U382" s="14"/>
      <c r="V382" s="14"/>
    </row>
    <row r="383" spans="1:22" x14ac:dyDescent="0.15">
      <c r="A383" s="12" t="str">
        <f t="shared" si="20"/>
        <v>341002</v>
      </c>
      <c r="B383" s="12">
        <f t="shared" si="22"/>
        <v>382</v>
      </c>
      <c r="C383" s="12" t="str">
        <f t="shared" si="21"/>
        <v>広島県</v>
      </c>
      <c r="D383" s="12" t="str">
        <f t="shared" si="23"/>
        <v>広島市</v>
      </c>
      <c r="E383" s="13" t="str">
        <f>IF([1]貼付シート!G385="","",[1]貼付シート!G385)</f>
        <v>仁保小学校</v>
      </c>
      <c r="F383" s="14"/>
      <c r="G383" s="14" t="str">
        <f>IF([1]貼付シート!J385="","",[1]貼付シート!J385)</f>
        <v>広島市南区仁保新町2-8-30</v>
      </c>
      <c r="H383" s="19"/>
      <c r="I383" s="15" t="str">
        <f>IFERROR(IF(VLOOKUP(E383,'[1]緯度経度&amp;提供可能時間'!$B:$D,2,FALSE)&lt;&gt;0,VLOOKUP(E383,'[1]緯度経度&amp;提供可能時間'!$B:$D,2,FALSE),""),"")</f>
        <v>34.375425</v>
      </c>
      <c r="J383" s="15" t="str">
        <f>IFERROR(IF(VLOOKUP(E383,'[1]緯度経度&amp;提供可能時間'!$B:$D,3,FALSE)&lt;&gt;0,VLOOKUP(E383,'[1]緯度経度&amp;提供可能時間'!$B:$D,3,FALSE),""),"")</f>
        <v>132.494672</v>
      </c>
      <c r="K383" s="14" t="str">
        <f>[1]貼付シート!M385&amp;[1]貼付シート!N385&amp;" "&amp;[1]貼付シート!O385</f>
        <v>1階 正面玄関</v>
      </c>
      <c r="L383" s="14" t="str">
        <f>IF([1]貼付シート!AI385="","",[1]貼付シート!AI385)</f>
        <v>教育委員会健康教育課</v>
      </c>
      <c r="M383" s="19"/>
      <c r="N383" s="19"/>
      <c r="O383" s="14" t="str">
        <f>IF([1]貼付シート!I385="","",[1]貼付シート!I385)</f>
        <v>広島市</v>
      </c>
      <c r="P383" s="14" t="str">
        <f>IFERROR(IF(VLOOKUP($E383,'[1]緯度経度&amp;提供可能時間'!$B:$H,4,FALSE)&lt;&gt;0,VLOOKUP($E383,'[1]緯度経度&amp;提供可能時間'!$B:$H,4,FALSE),""),"")</f>
        <v>月火水木金</v>
      </c>
      <c r="Q383" s="16" t="str">
        <f>IFERROR(IF(VLOOKUP($E383,'[1]緯度経度&amp;提供可能時間'!$B:$H,5,FALSE)&lt;&gt;"",VLOOKUP($E383,'[1]緯度経度&amp;提供可能時間'!$B:$H,5,FALSE),""),"")</f>
        <v>8:30</v>
      </c>
      <c r="R383" s="14" t="str">
        <f>IFERROR(IF(VLOOKUP($E383,'[1]緯度経度&amp;提供可能時間'!$B:$H,6,FALSE)&lt;&gt;"",VLOOKUP($E383,'[1]緯度経度&amp;提供可能時間'!$B:$H,6,FALSE),""),"")</f>
        <v>16:50</v>
      </c>
      <c r="S383" s="17" t="str">
        <f>VLOOKUP(E383,[1]貼付シート!$G:$AE,24,FALSE)&amp;" " &amp;VLOOKUP(E383,[1]貼付シート!$G:$AE,25,FALSE)</f>
        <v>平日：8:30～16:50 土曜：×　／　日曜：×　／　祝日：×</v>
      </c>
      <c r="T383" s="14"/>
      <c r="U383" s="14"/>
      <c r="V383" s="14"/>
    </row>
    <row r="384" spans="1:22" x14ac:dyDescent="0.15">
      <c r="A384" s="12" t="str">
        <f t="shared" si="20"/>
        <v>341002</v>
      </c>
      <c r="B384" s="12">
        <f t="shared" si="22"/>
        <v>383</v>
      </c>
      <c r="C384" s="12" t="str">
        <f t="shared" si="21"/>
        <v>広島県</v>
      </c>
      <c r="D384" s="12" t="str">
        <f t="shared" si="23"/>
        <v>広島市</v>
      </c>
      <c r="E384" s="13" t="str">
        <f>IF([1]貼付シート!G386="","",[1]貼付シート!G386)</f>
        <v>原小学校</v>
      </c>
      <c r="F384" s="14"/>
      <c r="G384" s="14" t="str">
        <f>IF([1]貼付シート!J386="","",[1]貼付シート!J386)</f>
        <v>広島市安佐南区西原6-29-6</v>
      </c>
      <c r="H384" s="19"/>
      <c r="I384" s="15" t="str">
        <f>IFERROR(IF(VLOOKUP(E384,'[1]緯度経度&amp;提供可能時間'!$B:$D,2,FALSE)&lt;&gt;0,VLOOKUP(E384,'[1]緯度経度&amp;提供可能時間'!$B:$D,2,FALSE),""),"")</f>
        <v>34.439623</v>
      </c>
      <c r="J384" s="15" t="str">
        <f>IFERROR(IF(VLOOKUP(E384,'[1]緯度経度&amp;提供可能時間'!$B:$D,3,FALSE)&lt;&gt;0,VLOOKUP(E384,'[1]緯度経度&amp;提供可能時間'!$B:$D,3,FALSE),""),"")</f>
        <v>132.470278</v>
      </c>
      <c r="K384" s="14" t="str">
        <f>[1]貼付シート!M386&amp;[1]貼付シート!N386&amp;" "&amp;[1]貼付シート!O386</f>
        <v>1階 正面玄関</v>
      </c>
      <c r="L384" s="14" t="str">
        <f>IF([1]貼付シート!AI386="","",[1]貼付シート!AI386)</f>
        <v>教育委員会健康教育課</v>
      </c>
      <c r="M384" s="19"/>
      <c r="N384" s="19"/>
      <c r="O384" s="14" t="str">
        <f>IF([1]貼付シート!I386="","",[1]貼付シート!I386)</f>
        <v>広島市</v>
      </c>
      <c r="P384" s="14" t="str">
        <f>IFERROR(IF(VLOOKUP($E384,'[1]緯度経度&amp;提供可能時間'!$B:$H,4,FALSE)&lt;&gt;0,VLOOKUP($E384,'[1]緯度経度&amp;提供可能時間'!$B:$H,4,FALSE),""),"")</f>
        <v>月火水木金</v>
      </c>
      <c r="Q384" s="16" t="str">
        <f>IFERROR(IF(VLOOKUP($E384,'[1]緯度経度&amp;提供可能時間'!$B:$H,5,FALSE)&lt;&gt;"",VLOOKUP($E384,'[1]緯度経度&amp;提供可能時間'!$B:$H,5,FALSE),""),"")</f>
        <v>8:30</v>
      </c>
      <c r="R384" s="14" t="str">
        <f>IFERROR(IF(VLOOKUP($E384,'[1]緯度経度&amp;提供可能時間'!$B:$H,6,FALSE)&lt;&gt;"",VLOOKUP($E384,'[1]緯度経度&amp;提供可能時間'!$B:$H,6,FALSE),""),"")</f>
        <v>16:50</v>
      </c>
      <c r="S384" s="17" t="str">
        <f>VLOOKUP(E384,[1]貼付シート!$G:$AE,24,FALSE)&amp;" " &amp;VLOOKUP(E384,[1]貼付シート!$G:$AE,25,FALSE)</f>
        <v>平日：8:30～16:50 土曜：×　／　日曜：×　／　祝日：×</v>
      </c>
      <c r="T384" s="14"/>
      <c r="U384" s="14"/>
      <c r="V384" s="14"/>
    </row>
    <row r="385" spans="1:22" x14ac:dyDescent="0.15">
      <c r="A385" s="12" t="str">
        <f t="shared" si="20"/>
        <v>341002</v>
      </c>
      <c r="B385" s="12">
        <f t="shared" si="22"/>
        <v>384</v>
      </c>
      <c r="C385" s="12" t="str">
        <f t="shared" si="21"/>
        <v>広島県</v>
      </c>
      <c r="D385" s="12" t="str">
        <f t="shared" si="23"/>
        <v>広島市</v>
      </c>
      <c r="E385" s="13" t="str">
        <f>IF([1]貼付シート!G387="","",[1]貼付シート!G387)</f>
        <v>原南小学校</v>
      </c>
      <c r="F385" s="14"/>
      <c r="G385" s="14" t="str">
        <f>IF([1]貼付シート!J387="","",[1]貼付シート!J387)</f>
        <v>広島市安佐南区西原2-19-23</v>
      </c>
      <c r="H385" s="19"/>
      <c r="I385" s="15" t="str">
        <f>IFERROR(IF(VLOOKUP(E385,'[1]緯度経度&amp;提供可能時間'!$B:$D,2,FALSE)&lt;&gt;0,VLOOKUP(E385,'[1]緯度経度&amp;提供可能時間'!$B:$D,2,FALSE),""),"")</f>
        <v>34.431520</v>
      </c>
      <c r="J385" s="15" t="str">
        <f>IFERROR(IF(VLOOKUP(E385,'[1]緯度経度&amp;提供可能時間'!$B:$D,3,FALSE)&lt;&gt;0,VLOOKUP(E385,'[1]緯度経度&amp;提供可能時間'!$B:$D,3,FALSE),""),"")</f>
        <v>132.466958</v>
      </c>
      <c r="K385" s="14" t="str">
        <f>[1]貼付シート!M387&amp;[1]貼付シート!N387&amp;" "&amp;[1]貼付シート!O387</f>
        <v>1階 保健室グラウンド出入口</v>
      </c>
      <c r="L385" s="14" t="str">
        <f>IF([1]貼付シート!AI387="","",[1]貼付シート!AI387)</f>
        <v>教育委員会健康教育課</v>
      </c>
      <c r="M385" s="19"/>
      <c r="N385" s="19"/>
      <c r="O385" s="14" t="str">
        <f>IF([1]貼付シート!I387="","",[1]貼付シート!I387)</f>
        <v>広島市</v>
      </c>
      <c r="P385" s="14" t="str">
        <f>IFERROR(IF(VLOOKUP($E385,'[1]緯度経度&amp;提供可能時間'!$B:$H,4,FALSE)&lt;&gt;0,VLOOKUP($E385,'[1]緯度経度&amp;提供可能時間'!$B:$H,4,FALSE),""),"")</f>
        <v>月火水木金</v>
      </c>
      <c r="Q385" s="16" t="str">
        <f>IFERROR(IF(VLOOKUP($E385,'[1]緯度経度&amp;提供可能時間'!$B:$H,5,FALSE)&lt;&gt;"",VLOOKUP($E385,'[1]緯度経度&amp;提供可能時間'!$B:$H,5,FALSE),""),"")</f>
        <v>8:30</v>
      </c>
      <c r="R385" s="14" t="str">
        <f>IFERROR(IF(VLOOKUP($E385,'[1]緯度経度&amp;提供可能時間'!$B:$H,6,FALSE)&lt;&gt;"",VLOOKUP($E385,'[1]緯度経度&amp;提供可能時間'!$B:$H,6,FALSE),""),"")</f>
        <v>16:50</v>
      </c>
      <c r="S385" s="17" t="str">
        <f>VLOOKUP(E385,[1]貼付シート!$G:$AE,24,FALSE)&amp;" " &amp;VLOOKUP(E385,[1]貼付シート!$G:$AE,25,FALSE)</f>
        <v>平日：8:30～16:50 土曜：×　／　日曜：×　／　祝日：×</v>
      </c>
      <c r="T385" s="14"/>
      <c r="U385" s="14"/>
      <c r="V385" s="14"/>
    </row>
    <row r="386" spans="1:22" x14ac:dyDescent="0.15">
      <c r="A386" s="12" t="str">
        <f t="shared" si="20"/>
        <v>341002</v>
      </c>
      <c r="B386" s="12">
        <f t="shared" si="22"/>
        <v>385</v>
      </c>
      <c r="C386" s="12" t="str">
        <f t="shared" si="21"/>
        <v>広島県</v>
      </c>
      <c r="D386" s="12" t="str">
        <f t="shared" si="23"/>
        <v>広島市</v>
      </c>
      <c r="E386" s="13" t="str">
        <f>IF([1]貼付シート!G388="","",[1]貼付シート!G388)</f>
        <v>東野小学校</v>
      </c>
      <c r="F386" s="14"/>
      <c r="G386" s="14" t="str">
        <f>IF([1]貼付シート!J388="","",[1]貼付シート!J388)</f>
        <v>広島市安佐南区東野1-7-1</v>
      </c>
      <c r="H386" s="19"/>
      <c r="I386" s="15" t="str">
        <f>IFERROR(IF(VLOOKUP(E386,'[1]緯度経度&amp;提供可能時間'!$B:$D,2,FALSE)&lt;&gt;0,VLOOKUP(E386,'[1]緯度経度&amp;提供可能時間'!$B:$D,2,FALSE),""),"")</f>
        <v>34.445558</v>
      </c>
      <c r="J386" s="15" t="str">
        <f>IFERROR(IF(VLOOKUP(E386,'[1]緯度経度&amp;提供可能時間'!$B:$D,3,FALSE)&lt;&gt;0,VLOOKUP(E386,'[1]緯度経度&amp;提供可能時間'!$B:$D,3,FALSE),""),"")</f>
        <v>132.485086</v>
      </c>
      <c r="K386" s="14" t="str">
        <f>[1]貼付シート!M388&amp;[1]貼付シート!N388&amp;" "&amp;[1]貼付シート!O388</f>
        <v>1階 保健室前</v>
      </c>
      <c r="L386" s="14" t="str">
        <f>IF([1]貼付シート!AI388="","",[1]貼付シート!AI388)</f>
        <v>教育委員会健康教育課</v>
      </c>
      <c r="M386" s="19"/>
      <c r="N386" s="19"/>
      <c r="O386" s="14" t="str">
        <f>IF([1]貼付シート!I388="","",[1]貼付シート!I388)</f>
        <v>広島市</v>
      </c>
      <c r="P386" s="14" t="str">
        <f>IFERROR(IF(VLOOKUP($E386,'[1]緯度経度&amp;提供可能時間'!$B:$H,4,FALSE)&lt;&gt;0,VLOOKUP($E386,'[1]緯度経度&amp;提供可能時間'!$B:$H,4,FALSE),""),"")</f>
        <v>月火水木金</v>
      </c>
      <c r="Q386" s="16" t="str">
        <f>IFERROR(IF(VLOOKUP($E386,'[1]緯度経度&amp;提供可能時間'!$B:$H,5,FALSE)&lt;&gt;"",VLOOKUP($E386,'[1]緯度経度&amp;提供可能時間'!$B:$H,5,FALSE),""),"")</f>
        <v>8:30</v>
      </c>
      <c r="R386" s="14" t="str">
        <f>IFERROR(IF(VLOOKUP($E386,'[1]緯度経度&amp;提供可能時間'!$B:$H,6,FALSE)&lt;&gt;"",VLOOKUP($E386,'[1]緯度経度&amp;提供可能時間'!$B:$H,6,FALSE),""),"")</f>
        <v>16:50</v>
      </c>
      <c r="S386" s="17" t="str">
        <f>VLOOKUP(E386,[1]貼付シート!$G:$AE,24,FALSE)&amp;" " &amp;VLOOKUP(E386,[1]貼付シート!$G:$AE,25,FALSE)</f>
        <v>平日：8:30～16:50 土曜：×　／　日曜：×　／　祝日：×</v>
      </c>
      <c r="T386" s="14"/>
      <c r="U386" s="14"/>
      <c r="V386" s="14"/>
    </row>
    <row r="387" spans="1:22" x14ac:dyDescent="0.15">
      <c r="A387" s="12" t="str">
        <f t="shared" ref="A387:A450" si="24">IF(E387="","","341002")</f>
        <v>341002</v>
      </c>
      <c r="B387" s="12">
        <f t="shared" si="22"/>
        <v>386</v>
      </c>
      <c r="C387" s="12" t="str">
        <f t="shared" ref="C387:C450" si="25">IF(E387="","","広島県")</f>
        <v>広島県</v>
      </c>
      <c r="D387" s="12" t="str">
        <f t="shared" si="23"/>
        <v>広島市</v>
      </c>
      <c r="E387" s="13" t="str">
        <f>IF([1]貼付シート!G389="","",[1]貼付シート!G389)</f>
        <v>東浄小学校</v>
      </c>
      <c r="F387" s="14"/>
      <c r="G387" s="14" t="str">
        <f>IF([1]貼付シート!J389="","",[1]貼付シート!J389)</f>
        <v>広島市東区中山新町2-8-1</v>
      </c>
      <c r="H387" s="19"/>
      <c r="I387" s="15" t="str">
        <f>IFERROR(IF(VLOOKUP(E387,'[1]緯度経度&amp;提供可能時間'!$B:$D,2,FALSE)&lt;&gt;0,VLOOKUP(E387,'[1]緯度経度&amp;提供可能時間'!$B:$D,2,FALSE),""),"")</f>
        <v>34.421114</v>
      </c>
      <c r="J387" s="15" t="str">
        <f>IFERROR(IF(VLOOKUP(E387,'[1]緯度経度&amp;提供可能時間'!$B:$D,3,FALSE)&lt;&gt;0,VLOOKUP(E387,'[1]緯度経度&amp;提供可能時間'!$B:$D,3,FALSE),""),"")</f>
        <v>132.500306</v>
      </c>
      <c r="K387" s="14" t="str">
        <f>[1]貼付シート!M389&amp;[1]貼付シート!N389&amp;" "&amp;[1]貼付シート!O389</f>
        <v>1階 玄関外</v>
      </c>
      <c r="L387" s="14" t="str">
        <f>IF([1]貼付シート!AI389="","",[1]貼付シート!AI389)</f>
        <v>教育委員会健康教育課</v>
      </c>
      <c r="M387" s="19"/>
      <c r="N387" s="19"/>
      <c r="O387" s="14" t="str">
        <f>IF([1]貼付シート!I389="","",[1]貼付シート!I389)</f>
        <v>広島市</v>
      </c>
      <c r="P387" s="14" t="str">
        <f>IFERROR(IF(VLOOKUP($E387,'[1]緯度経度&amp;提供可能時間'!$B:$H,4,FALSE)&lt;&gt;0,VLOOKUP($E387,'[1]緯度経度&amp;提供可能時間'!$B:$H,4,FALSE),""),"")</f>
        <v>月火水木金</v>
      </c>
      <c r="Q387" s="16" t="str">
        <f>IFERROR(IF(VLOOKUP($E387,'[1]緯度経度&amp;提供可能時間'!$B:$H,5,FALSE)&lt;&gt;"",VLOOKUP($E387,'[1]緯度経度&amp;提供可能時間'!$B:$H,5,FALSE),""),"")</f>
        <v>8:30</v>
      </c>
      <c r="R387" s="14" t="str">
        <f>IFERROR(IF(VLOOKUP($E387,'[1]緯度経度&amp;提供可能時間'!$B:$H,6,FALSE)&lt;&gt;"",VLOOKUP($E387,'[1]緯度経度&amp;提供可能時間'!$B:$H,6,FALSE),""),"")</f>
        <v>16:50</v>
      </c>
      <c r="S387" s="17" t="str">
        <f>VLOOKUP(E387,[1]貼付シート!$G:$AE,24,FALSE)&amp;" " &amp;VLOOKUP(E387,[1]貼付シート!$G:$AE,25,FALSE)</f>
        <v>平日：8:25～16:55 土曜：×　／　日曜：×　／　祝日：×</v>
      </c>
      <c r="T387" s="14"/>
      <c r="U387" s="14"/>
      <c r="V387" s="14"/>
    </row>
    <row r="388" spans="1:22" x14ac:dyDescent="0.15">
      <c r="A388" s="12" t="str">
        <f t="shared" si="24"/>
        <v>341002</v>
      </c>
      <c r="B388" s="12">
        <f t="shared" ref="B388:B451" si="26">IF(E388="","",B387+1)</f>
        <v>387</v>
      </c>
      <c r="C388" s="12" t="str">
        <f t="shared" si="25"/>
        <v>広島県</v>
      </c>
      <c r="D388" s="12" t="str">
        <f t="shared" ref="D388:D451" si="27">IF(E388="","","広島市")</f>
        <v>広島市</v>
      </c>
      <c r="E388" s="13" t="str">
        <f>IF([1]貼付シート!G390="","",[1]貼付シート!G390)</f>
        <v>久地南小学校</v>
      </c>
      <c r="F388" s="14"/>
      <c r="G388" s="14" t="str">
        <f>IF([1]貼付シート!J390="","",[1]貼付シート!J390)</f>
        <v>広島市安佐北区安佐町大字くすの木台55-1</v>
      </c>
      <c r="H388" s="19"/>
      <c r="I388" s="15" t="str">
        <f>IFERROR(IF(VLOOKUP(E388,'[1]緯度経度&amp;提供可能時間'!$B:$D,2,FALSE)&lt;&gt;0,VLOOKUP(E388,'[1]緯度経度&amp;提供可能時間'!$B:$D,2,FALSE),""),"")</f>
        <v>34.499932</v>
      </c>
      <c r="J388" s="15" t="str">
        <f>IFERROR(IF(VLOOKUP(E388,'[1]緯度経度&amp;提供可能時間'!$B:$D,3,FALSE)&lt;&gt;0,VLOOKUP(E388,'[1]緯度経度&amp;提供可能時間'!$B:$D,3,FALSE),""),"")</f>
        <v>132.392998</v>
      </c>
      <c r="K388" s="14" t="str">
        <f>[1]貼付シート!M390&amp;[1]貼付シート!N390&amp;" "&amp;[1]貼付シート!O390</f>
        <v>1階 体育館玄関前</v>
      </c>
      <c r="L388" s="14" t="str">
        <f>IF([1]貼付シート!AI390="","",[1]貼付シート!AI390)</f>
        <v>教育委員会健康教育課</v>
      </c>
      <c r="M388" s="19"/>
      <c r="N388" s="19"/>
      <c r="O388" s="14" t="str">
        <f>IF([1]貼付シート!I390="","",[1]貼付シート!I390)</f>
        <v>広島市</v>
      </c>
      <c r="P388" s="14" t="str">
        <f>IFERROR(IF(VLOOKUP($E388,'[1]緯度経度&amp;提供可能時間'!$B:$H,4,FALSE)&lt;&gt;0,VLOOKUP($E388,'[1]緯度経度&amp;提供可能時間'!$B:$H,4,FALSE),""),"")</f>
        <v>月火水木金</v>
      </c>
      <c r="Q388" s="16" t="str">
        <f>IFERROR(IF(VLOOKUP($E388,'[1]緯度経度&amp;提供可能時間'!$B:$H,5,FALSE)&lt;&gt;"",VLOOKUP($E388,'[1]緯度経度&amp;提供可能時間'!$B:$H,5,FALSE),""),"")</f>
        <v>8:30</v>
      </c>
      <c r="R388" s="14" t="str">
        <f>IFERROR(IF(VLOOKUP($E388,'[1]緯度経度&amp;提供可能時間'!$B:$H,6,FALSE)&lt;&gt;"",VLOOKUP($E388,'[1]緯度経度&amp;提供可能時間'!$B:$H,6,FALSE),""),"")</f>
        <v>16:50</v>
      </c>
      <c r="S388" s="17" t="str">
        <f>VLOOKUP(E388,[1]貼付シート!$G:$AE,24,FALSE)&amp;" " &amp;VLOOKUP(E388,[1]貼付シート!$G:$AE,25,FALSE)</f>
        <v>平日：8:30～16:50 土曜：×　／　日曜：×　／　祝日：×</v>
      </c>
      <c r="T388" s="14"/>
      <c r="U388" s="14"/>
      <c r="V388" s="14"/>
    </row>
    <row r="389" spans="1:22" x14ac:dyDescent="0.15">
      <c r="A389" s="12" t="str">
        <f t="shared" si="24"/>
        <v>341002</v>
      </c>
      <c r="B389" s="12">
        <f t="shared" si="26"/>
        <v>388</v>
      </c>
      <c r="C389" s="12" t="str">
        <f t="shared" si="25"/>
        <v>広島県</v>
      </c>
      <c r="D389" s="12" t="str">
        <f t="shared" si="27"/>
        <v>広島市</v>
      </c>
      <c r="E389" s="13" t="str">
        <f>IF([1]貼付シート!G391="","",[1]貼付シート!G391)</f>
        <v>比治山小学校</v>
      </c>
      <c r="F389" s="14"/>
      <c r="G389" s="14" t="str">
        <f>IF([1]貼付シート!J391="","",[1]貼付シート!J391)</f>
        <v>広島市南区上東雲町28-28</v>
      </c>
      <c r="H389" s="19"/>
      <c r="I389" s="15" t="str">
        <f>IFERROR(IF(VLOOKUP(E389,'[1]緯度経度&amp;提供可能時間'!$B:$D,2,FALSE)&lt;&gt;0,VLOOKUP(E389,'[1]緯度経度&amp;提供可能時間'!$B:$D,2,FALSE),""),"")</f>
        <v>34.384837</v>
      </c>
      <c r="J389" s="15" t="str">
        <f>IFERROR(IF(VLOOKUP(E389,'[1]緯度経度&amp;提供可能時間'!$B:$D,3,FALSE)&lt;&gt;0,VLOOKUP(E389,'[1]緯度経度&amp;提供可能時間'!$B:$D,3,FALSE),""),"")</f>
        <v>132.485112</v>
      </c>
      <c r="K389" s="14" t="str">
        <f>[1]貼付シート!M391&amp;[1]貼付シート!N391&amp;" "&amp;[1]貼付シート!O391</f>
        <v>外階 本校舎　南側
職員用靴箱外</v>
      </c>
      <c r="L389" s="14" t="str">
        <f>IF([1]貼付シート!AI391="","",[1]貼付シート!AI391)</f>
        <v>教育委員会健康教育課</v>
      </c>
      <c r="M389" s="19"/>
      <c r="N389" s="19"/>
      <c r="O389" s="14" t="str">
        <f>IF([1]貼付シート!I391="","",[1]貼付シート!I391)</f>
        <v>広島市</v>
      </c>
      <c r="P389" s="14" t="str">
        <f>IFERROR(IF(VLOOKUP($E389,'[1]緯度経度&amp;提供可能時間'!$B:$H,4,FALSE)&lt;&gt;0,VLOOKUP($E389,'[1]緯度経度&amp;提供可能時間'!$B:$H,4,FALSE),""),"")</f>
        <v>月火水木金</v>
      </c>
      <c r="Q389" s="16" t="str">
        <f>IFERROR(IF(VLOOKUP($E389,'[1]緯度経度&amp;提供可能時間'!$B:$H,5,FALSE)&lt;&gt;"",VLOOKUP($E389,'[1]緯度経度&amp;提供可能時間'!$B:$H,5,FALSE),""),"")</f>
        <v>8:30</v>
      </c>
      <c r="R389" s="14" t="str">
        <f>IFERROR(IF(VLOOKUP($E389,'[1]緯度経度&amp;提供可能時間'!$B:$H,6,FALSE)&lt;&gt;"",VLOOKUP($E389,'[1]緯度経度&amp;提供可能時間'!$B:$H,6,FALSE),""),"")</f>
        <v>16:50</v>
      </c>
      <c r="S389" s="17" t="str">
        <f>VLOOKUP(E389,[1]貼付シート!$G:$AE,24,FALSE)&amp;" " &amp;VLOOKUP(E389,[1]貼付シート!$G:$AE,25,FALSE)</f>
        <v>平日：8:30～16:50 土曜：×　／　日曜：×　／　祝日：×</v>
      </c>
      <c r="T389" s="14"/>
      <c r="U389" s="14"/>
      <c r="V389" s="14"/>
    </row>
    <row r="390" spans="1:22" x14ac:dyDescent="0.15">
      <c r="A390" s="12" t="str">
        <f t="shared" si="24"/>
        <v>341002</v>
      </c>
      <c r="B390" s="12">
        <f t="shared" si="26"/>
        <v>389</v>
      </c>
      <c r="C390" s="12" t="str">
        <f t="shared" si="25"/>
        <v>広島県</v>
      </c>
      <c r="D390" s="12" t="str">
        <f t="shared" si="27"/>
        <v>広島市</v>
      </c>
      <c r="E390" s="13" t="str">
        <f>IF([1]貼付シート!G392="","",[1]貼付シート!G392)</f>
        <v>福木小学校</v>
      </c>
      <c r="F390" s="14"/>
      <c r="G390" s="14" t="str">
        <f>IF([1]貼付シート!J392="","",[1]貼付シート!J392)</f>
        <v>広島市東区馬木9-1-2</v>
      </c>
      <c r="H390" s="19"/>
      <c r="I390" s="15" t="str">
        <f>IFERROR(IF(VLOOKUP(E390,'[1]緯度経度&amp;提供可能時間'!$B:$D,2,FALSE)&lt;&gt;0,VLOOKUP(E390,'[1]緯度経度&amp;提供可能時間'!$B:$D,2,FALSE),""),"")</f>
        <v>34.445930</v>
      </c>
      <c r="J390" s="15" t="str">
        <f>IFERROR(IF(VLOOKUP(E390,'[1]緯度経度&amp;提供可能時間'!$B:$D,3,FALSE)&lt;&gt;0,VLOOKUP(E390,'[1]緯度経度&amp;提供可能時間'!$B:$D,3,FALSE),""),"")</f>
        <v>132.535711</v>
      </c>
      <c r="K390" s="14" t="str">
        <f>[1]貼付シート!M392&amp;[1]貼付シート!N392&amp;" "&amp;[1]貼付シート!O392</f>
        <v>1階 玄関</v>
      </c>
      <c r="L390" s="14" t="str">
        <f>IF([1]貼付シート!AI392="","",[1]貼付シート!AI392)</f>
        <v>教育委員会健康教育課</v>
      </c>
      <c r="M390" s="19"/>
      <c r="N390" s="19"/>
      <c r="O390" s="14" t="str">
        <f>IF([1]貼付シート!I392="","",[1]貼付シート!I392)</f>
        <v>広島市</v>
      </c>
      <c r="P390" s="14" t="str">
        <f>IFERROR(IF(VLOOKUP($E390,'[1]緯度経度&amp;提供可能時間'!$B:$H,4,FALSE)&lt;&gt;0,VLOOKUP($E390,'[1]緯度経度&amp;提供可能時間'!$B:$H,4,FALSE),""),"")</f>
        <v>月火水木金</v>
      </c>
      <c r="Q390" s="16" t="str">
        <f>IFERROR(IF(VLOOKUP($E390,'[1]緯度経度&amp;提供可能時間'!$B:$H,5,FALSE)&lt;&gt;"",VLOOKUP($E390,'[1]緯度経度&amp;提供可能時間'!$B:$H,5,FALSE),""),"")</f>
        <v>8:30</v>
      </c>
      <c r="R390" s="14" t="str">
        <f>IFERROR(IF(VLOOKUP($E390,'[1]緯度経度&amp;提供可能時間'!$B:$H,6,FALSE)&lt;&gt;"",VLOOKUP($E390,'[1]緯度経度&amp;提供可能時間'!$B:$H,6,FALSE),""),"")</f>
        <v>16:50</v>
      </c>
      <c r="S390" s="17" t="str">
        <f>VLOOKUP(E390,[1]貼付シート!$G:$AE,24,FALSE)&amp;" " &amp;VLOOKUP(E390,[1]貼付シート!$G:$AE,25,FALSE)</f>
        <v>平日：8:30～16:50 土曜：×　／　日曜：×　／　祝日：×</v>
      </c>
      <c r="T390" s="14"/>
      <c r="U390" s="14"/>
      <c r="V390" s="14"/>
    </row>
    <row r="391" spans="1:22" x14ac:dyDescent="0.15">
      <c r="A391" s="12" t="str">
        <f t="shared" si="24"/>
        <v>341002</v>
      </c>
      <c r="B391" s="12">
        <f t="shared" si="26"/>
        <v>390</v>
      </c>
      <c r="C391" s="12" t="str">
        <f t="shared" si="25"/>
        <v>広島県</v>
      </c>
      <c r="D391" s="12" t="str">
        <f t="shared" si="27"/>
        <v>広島市</v>
      </c>
      <c r="E391" s="13" t="str">
        <f>IF([1]貼付シート!G393="","",[1]貼付シート!G393)</f>
        <v>藤の木小学校</v>
      </c>
      <c r="F391" s="14"/>
      <c r="G391" s="14" t="str">
        <f>IF([1]貼付シート!J393="","",[1]貼付シート!J393)</f>
        <v>広島市佐伯区藤の木2-2-1</v>
      </c>
      <c r="H391" s="19"/>
      <c r="I391" s="15" t="str">
        <f>IFERROR(IF(VLOOKUP(E391,'[1]緯度経度&amp;提供可能時間'!$B:$D,2,FALSE)&lt;&gt;0,VLOOKUP(E391,'[1]緯度経度&amp;提供可能時間'!$B:$D,2,FALSE),""),"")</f>
        <v>34.426380</v>
      </c>
      <c r="J391" s="15" t="str">
        <f>IFERROR(IF(VLOOKUP(E391,'[1]緯度経度&amp;提供可能時間'!$B:$D,3,FALSE)&lt;&gt;0,VLOOKUP(E391,'[1]緯度経度&amp;提供可能時間'!$B:$D,3,FALSE),""),"")</f>
        <v>132.364202</v>
      </c>
      <c r="K391" s="14" t="str">
        <f>[1]貼付シート!M393&amp;[1]貼付シート!N393&amp;" "&amp;[1]貼付シート!O393</f>
        <v>1階 来客用玄関</v>
      </c>
      <c r="L391" s="14" t="str">
        <f>IF([1]貼付シート!AI393="","",[1]貼付シート!AI393)</f>
        <v>教育委員会健康教育課</v>
      </c>
      <c r="M391" s="19"/>
      <c r="N391" s="19"/>
      <c r="O391" s="14" t="str">
        <f>IF([1]貼付シート!I393="","",[1]貼付シート!I393)</f>
        <v>広島市</v>
      </c>
      <c r="P391" s="14" t="str">
        <f>IFERROR(IF(VLOOKUP($E391,'[1]緯度経度&amp;提供可能時間'!$B:$H,4,FALSE)&lt;&gt;0,VLOOKUP($E391,'[1]緯度経度&amp;提供可能時間'!$B:$H,4,FALSE),""),"")</f>
        <v>月火水木金</v>
      </c>
      <c r="Q391" s="16" t="str">
        <f>IFERROR(IF(VLOOKUP($E391,'[1]緯度経度&amp;提供可能時間'!$B:$H,5,FALSE)&lt;&gt;"",VLOOKUP($E391,'[1]緯度経度&amp;提供可能時間'!$B:$H,5,FALSE),""),"")</f>
        <v>8:30</v>
      </c>
      <c r="R391" s="14" t="str">
        <f>IFERROR(IF(VLOOKUP($E391,'[1]緯度経度&amp;提供可能時間'!$B:$H,6,FALSE)&lt;&gt;"",VLOOKUP($E391,'[1]緯度経度&amp;提供可能時間'!$B:$H,6,FALSE),""),"")</f>
        <v>16:50</v>
      </c>
      <c r="S391" s="17" t="str">
        <f>VLOOKUP(E391,[1]貼付シート!$G:$AE,24,FALSE)&amp;" " &amp;VLOOKUP(E391,[1]貼付シート!$G:$AE,25,FALSE)</f>
        <v>平日：8:30～16:50 土曜：×　／　日曜：×　／　祝日：×</v>
      </c>
      <c r="T391" s="14"/>
      <c r="U391" s="14"/>
      <c r="V391" s="14"/>
    </row>
    <row r="392" spans="1:22" x14ac:dyDescent="0.15">
      <c r="A392" s="12" t="str">
        <f t="shared" si="24"/>
        <v>341002</v>
      </c>
      <c r="B392" s="12">
        <f t="shared" si="26"/>
        <v>391</v>
      </c>
      <c r="C392" s="12" t="str">
        <f t="shared" si="25"/>
        <v>広島県</v>
      </c>
      <c r="D392" s="12" t="str">
        <f t="shared" si="27"/>
        <v>広島市</v>
      </c>
      <c r="E392" s="13" t="str">
        <f>IF([1]貼付シート!G394="","",[1]貼付シート!G394)</f>
        <v>古市小学校</v>
      </c>
      <c r="F392" s="14"/>
      <c r="G392" s="14" t="str">
        <f>IF([1]貼付シート!J394="","",[1]貼付シート!J394)</f>
        <v>広島市安佐南区古市2-21-1</v>
      </c>
      <c r="H392" s="19"/>
      <c r="I392" s="15" t="str">
        <f>IFERROR(IF(VLOOKUP(E392,'[1]緯度経度&amp;提供可能時間'!$B:$D,2,FALSE)&lt;&gt;0,VLOOKUP(E392,'[1]緯度経度&amp;提供可能時間'!$B:$D,2,FALSE),""),"")</f>
        <v>34.454647</v>
      </c>
      <c r="J392" s="15" t="str">
        <f>IFERROR(IF(VLOOKUP(E392,'[1]緯度経度&amp;提供可能時間'!$B:$D,3,FALSE)&lt;&gt;0,VLOOKUP(E392,'[1]緯度経度&amp;提供可能時間'!$B:$D,3,FALSE),""),"")</f>
        <v>132.471807</v>
      </c>
      <c r="K392" s="14" t="str">
        <f>[1]貼付シート!M394&amp;[1]貼付シート!N394&amp;" "&amp;[1]貼付シート!O394</f>
        <v>1階 正面玄関</v>
      </c>
      <c r="L392" s="14" t="str">
        <f>IF([1]貼付シート!AI394="","",[1]貼付シート!AI394)</f>
        <v>教育委員会健康教育課</v>
      </c>
      <c r="M392" s="19"/>
      <c r="N392" s="19"/>
      <c r="O392" s="14" t="str">
        <f>IF([1]貼付シート!I394="","",[1]貼付シート!I394)</f>
        <v>広島市</v>
      </c>
      <c r="P392" s="14" t="str">
        <f>IFERROR(IF(VLOOKUP($E392,'[1]緯度経度&amp;提供可能時間'!$B:$H,4,FALSE)&lt;&gt;0,VLOOKUP($E392,'[1]緯度経度&amp;提供可能時間'!$B:$H,4,FALSE),""),"")</f>
        <v>月火水木金</v>
      </c>
      <c r="Q392" s="16" t="str">
        <f>IFERROR(IF(VLOOKUP($E392,'[1]緯度経度&amp;提供可能時間'!$B:$H,5,FALSE)&lt;&gt;"",VLOOKUP($E392,'[1]緯度経度&amp;提供可能時間'!$B:$H,5,FALSE),""),"")</f>
        <v>8:30</v>
      </c>
      <c r="R392" s="14" t="str">
        <f>IFERROR(IF(VLOOKUP($E392,'[1]緯度経度&amp;提供可能時間'!$B:$H,6,FALSE)&lt;&gt;"",VLOOKUP($E392,'[1]緯度経度&amp;提供可能時間'!$B:$H,6,FALSE),""),"")</f>
        <v>16:50</v>
      </c>
      <c r="S392" s="17" t="str">
        <f>VLOOKUP(E392,[1]貼付シート!$G:$AE,24,FALSE)&amp;" " &amp;VLOOKUP(E392,[1]貼付シート!$G:$AE,25,FALSE)</f>
        <v>平日：8:30～16:50 土曜：×　／　日曜：×　／　祝日：×</v>
      </c>
      <c r="T392" s="14"/>
      <c r="U392" s="14"/>
      <c r="V392" s="14"/>
    </row>
    <row r="393" spans="1:22" x14ac:dyDescent="0.15">
      <c r="A393" s="12" t="str">
        <f t="shared" si="24"/>
        <v>341002</v>
      </c>
      <c r="B393" s="12">
        <f t="shared" si="26"/>
        <v>392</v>
      </c>
      <c r="C393" s="12" t="str">
        <f t="shared" si="25"/>
        <v>広島県</v>
      </c>
      <c r="D393" s="12" t="str">
        <f t="shared" si="27"/>
        <v>広島市</v>
      </c>
      <c r="E393" s="13" t="str">
        <f>IF([1]貼付シート!G395="","",[1]貼付シート!G395)</f>
        <v>真亀小学校</v>
      </c>
      <c r="F393" s="14"/>
      <c r="G393" s="14" t="str">
        <f>IF([1]貼付シート!J395="","",[1]貼付シート!J395)</f>
        <v>広島市安佐北区真亀5-28-1</v>
      </c>
      <c r="H393" s="19"/>
      <c r="I393" s="15" t="str">
        <f>IFERROR(IF(VLOOKUP(E393,'[1]緯度経度&amp;提供可能時間'!$B:$D,2,FALSE)&lt;&gt;0,VLOOKUP(E393,'[1]緯度経度&amp;提供可能時間'!$B:$D,2,FALSE),""),"")</f>
        <v>34.483012</v>
      </c>
      <c r="J393" s="15" t="str">
        <f>IFERROR(IF(VLOOKUP(E393,'[1]緯度経度&amp;提供可能時間'!$B:$D,3,FALSE)&lt;&gt;0,VLOOKUP(E393,'[1]緯度経度&amp;提供可能時間'!$B:$D,3,FALSE),""),"")</f>
        <v>132.518068</v>
      </c>
      <c r="K393" s="14" t="str">
        <f>[1]貼付シート!M395&amp;[1]貼付シート!N395&amp;" "&amp;[1]貼付シート!O395</f>
        <v>1階 体育館正面入り口の横（外）</v>
      </c>
      <c r="L393" s="14" t="str">
        <f>IF([1]貼付シート!AI395="","",[1]貼付シート!AI395)</f>
        <v>教育委員会健康教育課</v>
      </c>
      <c r="M393" s="19"/>
      <c r="N393" s="19"/>
      <c r="O393" s="14" t="str">
        <f>IF([1]貼付シート!I395="","",[1]貼付シート!I395)</f>
        <v>広島市</v>
      </c>
      <c r="P393" s="14" t="str">
        <f>IFERROR(IF(VLOOKUP($E393,'[1]緯度経度&amp;提供可能時間'!$B:$H,4,FALSE)&lt;&gt;0,VLOOKUP($E393,'[1]緯度経度&amp;提供可能時間'!$B:$H,4,FALSE),""),"")</f>
        <v>月火水木金</v>
      </c>
      <c r="Q393" s="16" t="str">
        <f>IFERROR(IF(VLOOKUP($E393,'[1]緯度経度&amp;提供可能時間'!$B:$H,5,FALSE)&lt;&gt;"",VLOOKUP($E393,'[1]緯度経度&amp;提供可能時間'!$B:$H,5,FALSE),""),"")</f>
        <v>8:30</v>
      </c>
      <c r="R393" s="14" t="str">
        <f>IFERROR(IF(VLOOKUP($E393,'[1]緯度経度&amp;提供可能時間'!$B:$H,6,FALSE)&lt;&gt;"",VLOOKUP($E393,'[1]緯度経度&amp;提供可能時間'!$B:$H,6,FALSE),""),"")</f>
        <v>16:50</v>
      </c>
      <c r="S393" s="17" t="str">
        <f>VLOOKUP(E393,[1]貼付シート!$G:$AE,24,FALSE)&amp;" " &amp;VLOOKUP(E393,[1]貼付シート!$G:$AE,25,FALSE)</f>
        <v>平日：8:30～16:50 土曜：×　／　日曜：×　／　祝日：×</v>
      </c>
      <c r="T393" s="14"/>
      <c r="U393" s="14"/>
      <c r="V393" s="14"/>
    </row>
    <row r="394" spans="1:22" x14ac:dyDescent="0.15">
      <c r="A394" s="12" t="str">
        <f t="shared" si="24"/>
        <v>341002</v>
      </c>
      <c r="B394" s="12">
        <f t="shared" si="26"/>
        <v>393</v>
      </c>
      <c r="C394" s="12" t="str">
        <f t="shared" si="25"/>
        <v>広島県</v>
      </c>
      <c r="D394" s="12" t="str">
        <f t="shared" si="27"/>
        <v>広島市</v>
      </c>
      <c r="E394" s="13" t="str">
        <f>IF([1]貼付シート!G396="","",[1]貼付シート!G396)</f>
        <v>美鈴が丘小学校</v>
      </c>
      <c r="F394" s="14"/>
      <c r="G394" s="14" t="str">
        <f>IF([1]貼付シート!J396="","",[1]貼付シート!J396)</f>
        <v>広島市佐伯区美鈴が丘西1-8-1</v>
      </c>
      <c r="H394" s="19"/>
      <c r="I394" s="15" t="str">
        <f>IFERROR(IF(VLOOKUP(E394,'[1]緯度経度&amp;提供可能時間'!$B:$D,2,FALSE)&lt;&gt;0,VLOOKUP(E394,'[1]緯度経度&amp;提供可能時間'!$B:$D,2,FALSE),""),"")</f>
        <v>34.391983</v>
      </c>
      <c r="J394" s="15" t="str">
        <f>IFERROR(IF(VLOOKUP(E394,'[1]緯度経度&amp;提供可能時間'!$B:$D,3,FALSE)&lt;&gt;0,VLOOKUP(E394,'[1]緯度経度&amp;提供可能時間'!$B:$D,3,FALSE),""),"")</f>
        <v>132.380459</v>
      </c>
      <c r="K394" s="14" t="str">
        <f>[1]貼付シート!M396&amp;[1]貼付シート!N396&amp;" "&amp;[1]貼付シート!O396</f>
        <v>1階 体育館入口</v>
      </c>
      <c r="L394" s="14" t="str">
        <f>IF([1]貼付シート!AI396="","",[1]貼付シート!AI396)</f>
        <v>教育委員会健康教育課</v>
      </c>
      <c r="M394" s="19"/>
      <c r="N394" s="19"/>
      <c r="O394" s="14" t="str">
        <f>IF([1]貼付シート!I396="","",[1]貼付シート!I396)</f>
        <v>広島市</v>
      </c>
      <c r="P394" s="14" t="str">
        <f>IFERROR(IF(VLOOKUP($E394,'[1]緯度経度&amp;提供可能時間'!$B:$H,4,FALSE)&lt;&gt;0,VLOOKUP($E394,'[1]緯度経度&amp;提供可能時間'!$B:$H,4,FALSE),""),"")</f>
        <v>月火水木金</v>
      </c>
      <c r="Q394" s="16" t="str">
        <f>IFERROR(IF(VLOOKUP($E394,'[1]緯度経度&amp;提供可能時間'!$B:$H,5,FALSE)&lt;&gt;"",VLOOKUP($E394,'[1]緯度経度&amp;提供可能時間'!$B:$H,5,FALSE),""),"")</f>
        <v>8:30</v>
      </c>
      <c r="R394" s="14" t="str">
        <f>IFERROR(IF(VLOOKUP($E394,'[1]緯度経度&amp;提供可能時間'!$B:$H,6,FALSE)&lt;&gt;"",VLOOKUP($E394,'[1]緯度経度&amp;提供可能時間'!$B:$H,6,FALSE),""),"")</f>
        <v>16:50</v>
      </c>
      <c r="S394" s="17" t="str">
        <f>VLOOKUP(E394,[1]貼付シート!$G:$AE,24,FALSE)&amp;" " &amp;VLOOKUP(E394,[1]貼付シート!$G:$AE,25,FALSE)</f>
        <v>平日：8:30～16:50 土曜：×　／　日曜：×　／　祝日：×</v>
      </c>
      <c r="T394" s="14"/>
      <c r="U394" s="14"/>
      <c r="V394" s="14"/>
    </row>
    <row r="395" spans="1:22" x14ac:dyDescent="0.15">
      <c r="A395" s="12" t="str">
        <f t="shared" si="24"/>
        <v>341002</v>
      </c>
      <c r="B395" s="12">
        <f t="shared" si="26"/>
        <v>394</v>
      </c>
      <c r="C395" s="12" t="str">
        <f t="shared" si="25"/>
        <v>広島県</v>
      </c>
      <c r="D395" s="12" t="str">
        <f t="shared" si="27"/>
        <v>広島市</v>
      </c>
      <c r="E395" s="13" t="str">
        <f>IF([1]貼付シート!G397="","",[1]貼付シート!G397)</f>
        <v>みどり坂小学校</v>
      </c>
      <c r="F395" s="14"/>
      <c r="G395" s="14" t="str">
        <f>IF([1]貼付シート!J397="","",[1]貼付シート!J397)</f>
        <v>広島市安芸区瀬野西1-38-1</v>
      </c>
      <c r="H395" s="19"/>
      <c r="I395" s="15" t="str">
        <f>IFERROR(IF(VLOOKUP(E395,'[1]緯度経度&amp;提供可能時間'!$B:$D,2,FALSE)&lt;&gt;0,VLOOKUP(E395,'[1]緯度経度&amp;提供可能時間'!$B:$D,2,FALSE),""),"")</f>
        <v>34.426827</v>
      </c>
      <c r="J395" s="15" t="str">
        <f>IFERROR(IF(VLOOKUP(E395,'[1]緯度経度&amp;提供可能時間'!$B:$D,3,FALSE)&lt;&gt;0,VLOOKUP(E395,'[1]緯度経度&amp;提供可能時間'!$B:$D,3,FALSE),""),"")</f>
        <v>132.589974</v>
      </c>
      <c r="K395" s="14" t="str">
        <f>[1]貼付シート!M397&amp;[1]貼付シート!N397&amp;" "&amp;[1]貼付シート!O397</f>
        <v>1階 脱靴室東側</v>
      </c>
      <c r="L395" s="14" t="str">
        <f>IF([1]貼付シート!AI397="","",[1]貼付シート!AI397)</f>
        <v>教育委員会健康教育課</v>
      </c>
      <c r="M395" s="19"/>
      <c r="N395" s="19"/>
      <c r="O395" s="14" t="str">
        <f>IF([1]貼付シート!I397="","",[1]貼付シート!I397)</f>
        <v>広島市</v>
      </c>
      <c r="P395" s="14" t="str">
        <f>IFERROR(IF(VLOOKUP($E395,'[1]緯度経度&amp;提供可能時間'!$B:$H,4,FALSE)&lt;&gt;0,VLOOKUP($E395,'[1]緯度経度&amp;提供可能時間'!$B:$H,4,FALSE),""),"")</f>
        <v>月火水木金</v>
      </c>
      <c r="Q395" s="16" t="str">
        <f>IFERROR(IF(VLOOKUP($E395,'[1]緯度経度&amp;提供可能時間'!$B:$H,5,FALSE)&lt;&gt;"",VLOOKUP($E395,'[1]緯度経度&amp;提供可能時間'!$B:$H,5,FALSE),""),"")</f>
        <v>8:30</v>
      </c>
      <c r="R395" s="14" t="str">
        <f>IFERROR(IF(VLOOKUP($E395,'[1]緯度経度&amp;提供可能時間'!$B:$H,6,FALSE)&lt;&gt;"",VLOOKUP($E395,'[1]緯度経度&amp;提供可能時間'!$B:$H,6,FALSE),""),"")</f>
        <v>16:50</v>
      </c>
      <c r="S395" s="17" t="str">
        <f>VLOOKUP(E395,[1]貼付シート!$G:$AE,24,FALSE)&amp;" " &amp;VLOOKUP(E395,[1]貼付シート!$G:$AE,25,FALSE)</f>
        <v>平日：8:30～16:50 土曜：×　／　日曜：×　／　祝日：×</v>
      </c>
      <c r="T395" s="14"/>
      <c r="U395" s="14"/>
      <c r="V395" s="14"/>
    </row>
    <row r="396" spans="1:22" x14ac:dyDescent="0.15">
      <c r="A396" s="12" t="str">
        <f t="shared" si="24"/>
        <v>341002</v>
      </c>
      <c r="B396" s="12">
        <f t="shared" si="26"/>
        <v>395</v>
      </c>
      <c r="C396" s="12" t="str">
        <f t="shared" si="25"/>
        <v>広島県</v>
      </c>
      <c r="D396" s="12" t="str">
        <f t="shared" si="27"/>
        <v>広島市</v>
      </c>
      <c r="E396" s="13" t="str">
        <f>IF([1]貼付シート!G398="","",[1]貼付シート!G398)</f>
        <v>皆実小学校</v>
      </c>
      <c r="F396" s="14"/>
      <c r="G396" s="14" t="str">
        <f>IF([1]貼付シート!J398="","",[1]貼付シート!J398)</f>
        <v>広島市南区皆実町1-15-32</v>
      </c>
      <c r="H396" s="19"/>
      <c r="I396" s="15" t="str">
        <f>IFERROR(IF(VLOOKUP(E396,'[1]緯度経度&amp;提供可能時間'!$B:$D,2,FALSE)&lt;&gt;0,VLOOKUP(E396,'[1]緯度経度&amp;提供可能時間'!$B:$D,2,FALSE),""),"")</f>
        <v>34.378675</v>
      </c>
      <c r="J396" s="15" t="str">
        <f>IFERROR(IF(VLOOKUP(E396,'[1]緯度経度&amp;提供可能時間'!$B:$D,3,FALSE)&lt;&gt;0,VLOOKUP(E396,'[1]緯度経度&amp;提供可能時間'!$B:$D,3,FALSE),""),"")</f>
        <v>132.468173</v>
      </c>
      <c r="K396" s="14" t="str">
        <f>[1]貼付シート!M398&amp;[1]貼付シート!N398&amp;" "&amp;[1]貼付シート!O398</f>
        <v>1階 体育館北入口</v>
      </c>
      <c r="L396" s="14" t="str">
        <f>IF([1]貼付シート!AI398="","",[1]貼付シート!AI398)</f>
        <v>教育委員会健康教育課</v>
      </c>
      <c r="M396" s="19"/>
      <c r="N396" s="19"/>
      <c r="O396" s="14" t="str">
        <f>IF([1]貼付シート!I398="","",[1]貼付シート!I398)</f>
        <v>広島市</v>
      </c>
      <c r="P396" s="14" t="str">
        <f>IFERROR(IF(VLOOKUP($E396,'[1]緯度経度&amp;提供可能時間'!$B:$H,4,FALSE)&lt;&gt;0,VLOOKUP($E396,'[1]緯度経度&amp;提供可能時間'!$B:$H,4,FALSE),""),"")</f>
        <v>月火水木金</v>
      </c>
      <c r="Q396" s="16" t="str">
        <f>IFERROR(IF(VLOOKUP($E396,'[1]緯度経度&amp;提供可能時間'!$B:$H,5,FALSE)&lt;&gt;"",VLOOKUP($E396,'[1]緯度経度&amp;提供可能時間'!$B:$H,5,FALSE),""),"")</f>
        <v>8:30</v>
      </c>
      <c r="R396" s="14" t="str">
        <f>IFERROR(IF(VLOOKUP($E396,'[1]緯度経度&amp;提供可能時間'!$B:$H,6,FALSE)&lt;&gt;"",VLOOKUP($E396,'[1]緯度経度&amp;提供可能時間'!$B:$H,6,FALSE),""),"")</f>
        <v>16:50</v>
      </c>
      <c r="S396" s="17" t="str">
        <f>VLOOKUP(E396,[1]貼付シート!$G:$AE,24,FALSE)&amp;" " &amp;VLOOKUP(E396,[1]貼付シート!$G:$AE,25,FALSE)</f>
        <v>平日：8:30～16:50 土曜：×　／　日曜：×　／　祝日：×</v>
      </c>
      <c r="T396" s="14"/>
      <c r="U396" s="14"/>
      <c r="V396" s="14"/>
    </row>
    <row r="397" spans="1:22" x14ac:dyDescent="0.15">
      <c r="A397" s="12" t="str">
        <f t="shared" si="24"/>
        <v>341002</v>
      </c>
      <c r="B397" s="12">
        <f t="shared" si="26"/>
        <v>396</v>
      </c>
      <c r="C397" s="12" t="str">
        <f t="shared" si="25"/>
        <v>広島県</v>
      </c>
      <c r="D397" s="12" t="str">
        <f t="shared" si="27"/>
        <v>広島市</v>
      </c>
      <c r="E397" s="13" t="str">
        <f>IF([1]貼付シート!G399="","",[1]貼付シート!G399)</f>
        <v>飯室小学校</v>
      </c>
      <c r="F397" s="14"/>
      <c r="G397" s="14" t="str">
        <f>IF([1]貼付シート!J399="","",[1]貼付シート!J399)</f>
        <v>広島市安佐北区安佐町大字飯室1544</v>
      </c>
      <c r="H397" s="19"/>
      <c r="I397" s="15" t="str">
        <f>IFERROR(IF(VLOOKUP(E397,'[1]緯度経度&amp;提供可能時間'!$B:$D,2,FALSE)&lt;&gt;0,VLOOKUP(E397,'[1]緯度経度&amp;提供可能時間'!$B:$D,2,FALSE),""),"")</f>
        <v>34.551975</v>
      </c>
      <c r="J397" s="15" t="str">
        <f>IFERROR(IF(VLOOKUP(E397,'[1]緯度経度&amp;提供可能時間'!$B:$D,3,FALSE)&lt;&gt;0,VLOOKUP(E397,'[1]緯度経度&amp;提供可能時間'!$B:$D,3,FALSE),""),"")</f>
        <v>132.445158</v>
      </c>
      <c r="K397" s="14" t="str">
        <f>[1]貼付シート!M399&amp;[1]貼付シート!N399&amp;" "&amp;[1]貼付シート!O399</f>
        <v>1階 西校舎玄関</v>
      </c>
      <c r="L397" s="14" t="str">
        <f>IF([1]貼付シート!AI399="","",[1]貼付シート!AI399)</f>
        <v>教育委員会健康教育課</v>
      </c>
      <c r="M397" s="19"/>
      <c r="N397" s="19"/>
      <c r="O397" s="14" t="str">
        <f>IF([1]貼付シート!I399="","",[1]貼付シート!I399)</f>
        <v>広島市</v>
      </c>
      <c r="P397" s="14" t="str">
        <f>IFERROR(IF(VLOOKUP($E397,'[1]緯度経度&amp;提供可能時間'!$B:$H,4,FALSE)&lt;&gt;0,VLOOKUP($E397,'[1]緯度経度&amp;提供可能時間'!$B:$H,4,FALSE),""),"")</f>
        <v>月火水木金</v>
      </c>
      <c r="Q397" s="16" t="str">
        <f>IFERROR(IF(VLOOKUP($E397,'[1]緯度経度&amp;提供可能時間'!$B:$H,5,FALSE)&lt;&gt;"",VLOOKUP($E397,'[1]緯度経度&amp;提供可能時間'!$B:$H,5,FALSE),""),"")</f>
        <v>8:30</v>
      </c>
      <c r="R397" s="14" t="str">
        <f>IFERROR(IF(VLOOKUP($E397,'[1]緯度経度&amp;提供可能時間'!$B:$H,6,FALSE)&lt;&gt;"",VLOOKUP($E397,'[1]緯度経度&amp;提供可能時間'!$B:$H,6,FALSE),""),"")</f>
        <v>16:50</v>
      </c>
      <c r="S397" s="17" t="str">
        <f>VLOOKUP(E397,[1]貼付シート!$G:$AE,24,FALSE)&amp;" " &amp;VLOOKUP(E397,[1]貼付シート!$G:$AE,25,FALSE)</f>
        <v>平日：8:30～16:50 土曜：×　／　日曜：×　／　祝日：×</v>
      </c>
      <c r="T397" s="14"/>
      <c r="U397" s="14"/>
      <c r="V397" s="14"/>
    </row>
    <row r="398" spans="1:22" x14ac:dyDescent="0.15">
      <c r="A398" s="12" t="str">
        <f t="shared" si="24"/>
        <v>341002</v>
      </c>
      <c r="B398" s="12">
        <f t="shared" si="26"/>
        <v>397</v>
      </c>
      <c r="C398" s="12" t="str">
        <f t="shared" si="25"/>
        <v>広島県</v>
      </c>
      <c r="D398" s="12" t="str">
        <f t="shared" si="27"/>
        <v>広島市</v>
      </c>
      <c r="E398" s="13" t="str">
        <f>IF([1]貼付シート!G400="","",[1]貼付シート!G400)</f>
        <v>安北小学校</v>
      </c>
      <c r="F398" s="14"/>
      <c r="G398" s="14" t="str">
        <f>IF([1]貼付シート!J400="","",[1]貼付シート!J400)</f>
        <v>広島市安佐南区高取北2-30-1</v>
      </c>
      <c r="H398" s="19"/>
      <c r="I398" s="15" t="str">
        <f>IFERROR(IF(VLOOKUP(E398,'[1]緯度経度&amp;提供可能時間'!$B:$D,2,FALSE)&lt;&gt;0,VLOOKUP(E398,'[1]緯度経度&amp;提供可能時間'!$B:$D,2,FALSE),""),"")</f>
        <v>34.481257</v>
      </c>
      <c r="J398" s="15" t="str">
        <f>IFERROR(IF(VLOOKUP(E398,'[1]緯度経度&amp;提供可能時間'!$B:$D,3,FALSE)&lt;&gt;0,VLOOKUP(E398,'[1]緯度経度&amp;提供可能時間'!$B:$D,3,FALSE),""),"")</f>
        <v>132.436025</v>
      </c>
      <c r="K398" s="14" t="str">
        <f>[1]貼付シート!M400&amp;[1]貼付シート!N400&amp;" "&amp;[1]貼付シート!O400</f>
        <v>1階 体育館正面玄関</v>
      </c>
      <c r="L398" s="14" t="str">
        <f>IF([1]貼付シート!AI400="","",[1]貼付シート!AI400)</f>
        <v>教育委員会健康教育課</v>
      </c>
      <c r="M398" s="19"/>
      <c r="N398" s="19"/>
      <c r="O398" s="14" t="str">
        <f>IF([1]貼付シート!I400="","",[1]貼付シート!I400)</f>
        <v>広島市</v>
      </c>
      <c r="P398" s="14" t="str">
        <f>IFERROR(IF(VLOOKUP($E398,'[1]緯度経度&amp;提供可能時間'!$B:$H,4,FALSE)&lt;&gt;0,VLOOKUP($E398,'[1]緯度経度&amp;提供可能時間'!$B:$H,4,FALSE),""),"")</f>
        <v>月火水木金</v>
      </c>
      <c r="Q398" s="16" t="str">
        <f>IFERROR(IF(VLOOKUP($E398,'[1]緯度経度&amp;提供可能時間'!$B:$H,5,FALSE)&lt;&gt;"",VLOOKUP($E398,'[1]緯度経度&amp;提供可能時間'!$B:$H,5,FALSE),""),"")</f>
        <v>8:30</v>
      </c>
      <c r="R398" s="14" t="str">
        <f>IFERROR(IF(VLOOKUP($E398,'[1]緯度経度&amp;提供可能時間'!$B:$H,6,FALSE)&lt;&gt;"",VLOOKUP($E398,'[1]緯度経度&amp;提供可能時間'!$B:$H,6,FALSE),""),"")</f>
        <v>16:50</v>
      </c>
      <c r="S398" s="17" t="str">
        <f>VLOOKUP(E398,[1]貼付シート!$G:$AE,24,FALSE)&amp;" " &amp;VLOOKUP(E398,[1]貼付シート!$G:$AE,25,FALSE)</f>
        <v>平日：8:30～16:50 土曜：×　／　日曜：×　／　祝日：×</v>
      </c>
      <c r="T398" s="14"/>
      <c r="U398" s="14"/>
      <c r="V398" s="14"/>
    </row>
    <row r="399" spans="1:22" x14ac:dyDescent="0.15">
      <c r="A399" s="12" t="str">
        <f t="shared" si="24"/>
        <v>341002</v>
      </c>
      <c r="B399" s="12">
        <f t="shared" si="26"/>
        <v>398</v>
      </c>
      <c r="C399" s="12" t="str">
        <f t="shared" si="25"/>
        <v>広島県</v>
      </c>
      <c r="D399" s="12" t="str">
        <f t="shared" si="27"/>
        <v>広島市</v>
      </c>
      <c r="E399" s="13" t="str">
        <f>IF([1]貼付シート!G401="","",[1]貼付シート!G401)</f>
        <v>安小学校</v>
      </c>
      <c r="F399" s="14"/>
      <c r="G399" s="14" t="str">
        <f>IF([1]貼付シート!J401="","",[1]貼付シート!J401)</f>
        <v>広島市安佐南区上安2-7-56</v>
      </c>
      <c r="H399" s="19"/>
      <c r="I399" s="15" t="str">
        <f>IFERROR(IF(VLOOKUP(E399,'[1]緯度経度&amp;提供可能時間'!$B:$D,2,FALSE)&lt;&gt;0,VLOOKUP(E399,'[1]緯度経度&amp;提供可能時間'!$B:$D,2,FALSE),""),"")</f>
        <v>34.473390</v>
      </c>
      <c r="J399" s="15" t="str">
        <f>IFERROR(IF(VLOOKUP(E399,'[1]緯度経度&amp;提供可能時間'!$B:$D,3,FALSE)&lt;&gt;0,VLOOKUP(E399,'[1]緯度経度&amp;提供可能時間'!$B:$D,3,FALSE),""),"")</f>
        <v>132.442816</v>
      </c>
      <c r="K399" s="14" t="str">
        <f>[1]貼付シート!M401&amp;[1]貼付シート!N401&amp;" "&amp;[1]貼付シート!O401</f>
        <v>1階 南校舎北出入口</v>
      </c>
      <c r="L399" s="14" t="str">
        <f>IF([1]貼付シート!AI401="","",[1]貼付シート!AI401)</f>
        <v>教育委員会健康教育課</v>
      </c>
      <c r="M399" s="19"/>
      <c r="N399" s="19"/>
      <c r="O399" s="14" t="str">
        <f>IF([1]貼付シート!I401="","",[1]貼付シート!I401)</f>
        <v>広島市</v>
      </c>
      <c r="P399" s="14" t="str">
        <f>IFERROR(IF(VLOOKUP($E399,'[1]緯度経度&amp;提供可能時間'!$B:$H,4,FALSE)&lt;&gt;0,VLOOKUP($E399,'[1]緯度経度&amp;提供可能時間'!$B:$H,4,FALSE),""),"")</f>
        <v>月火水木金</v>
      </c>
      <c r="Q399" s="16" t="str">
        <f>IFERROR(IF(VLOOKUP($E399,'[1]緯度経度&amp;提供可能時間'!$B:$H,5,FALSE)&lt;&gt;"",VLOOKUP($E399,'[1]緯度経度&amp;提供可能時間'!$B:$H,5,FALSE),""),"")</f>
        <v>8:30</v>
      </c>
      <c r="R399" s="14" t="str">
        <f>IFERROR(IF(VLOOKUP($E399,'[1]緯度経度&amp;提供可能時間'!$B:$H,6,FALSE)&lt;&gt;"",VLOOKUP($E399,'[1]緯度経度&amp;提供可能時間'!$B:$H,6,FALSE),""),"")</f>
        <v>16:50</v>
      </c>
      <c r="S399" s="17" t="str">
        <f>VLOOKUP(E399,[1]貼付シート!$G:$AE,24,FALSE)&amp;" " &amp;VLOOKUP(E399,[1]貼付シート!$G:$AE,25,FALSE)</f>
        <v>平日：8:30～16:50 土曜：×　／　日曜：×　／　祝日：×</v>
      </c>
      <c r="T399" s="14"/>
      <c r="U399" s="14"/>
      <c r="V399" s="14"/>
    </row>
    <row r="400" spans="1:22" x14ac:dyDescent="0.15">
      <c r="A400" s="12" t="str">
        <f t="shared" si="24"/>
        <v>341002</v>
      </c>
      <c r="B400" s="12">
        <f t="shared" si="26"/>
        <v>399</v>
      </c>
      <c r="C400" s="12" t="str">
        <f t="shared" si="25"/>
        <v>広島県</v>
      </c>
      <c r="D400" s="12" t="str">
        <f t="shared" si="27"/>
        <v>広島市</v>
      </c>
      <c r="E400" s="13" t="str">
        <f>IF([1]貼付シート!G402="","",[1]貼付シート!G402)</f>
        <v>矢野南小学校</v>
      </c>
      <c r="F400" s="14"/>
      <c r="G400" s="14" t="str">
        <f>IF([1]貼付シート!J402="","",[1]貼付シート!J402)</f>
        <v>広島市安芸区矢野南4-17-1</v>
      </c>
      <c r="H400" s="19"/>
      <c r="I400" s="15" t="str">
        <f>IFERROR(IF(VLOOKUP(E400,'[1]緯度経度&amp;提供可能時間'!$B:$D,2,FALSE)&lt;&gt;0,VLOOKUP(E400,'[1]緯度経度&amp;提供可能時間'!$B:$D,2,FALSE),""),"")</f>
        <v>34.337978</v>
      </c>
      <c r="J400" s="15" t="str">
        <f>IFERROR(IF(VLOOKUP(E400,'[1]緯度経度&amp;提供可能時間'!$B:$D,3,FALSE)&lt;&gt;0,VLOOKUP(E400,'[1]緯度経度&amp;提供可能時間'!$B:$D,3,FALSE),""),"")</f>
        <v>132.534335</v>
      </c>
      <c r="K400" s="14" t="str">
        <f>[1]貼付シート!M402&amp;[1]貼付シート!N402&amp;" "&amp;[1]貼付シート!O402</f>
        <v>1階 体育館横</v>
      </c>
      <c r="L400" s="14" t="str">
        <f>IF([1]貼付シート!AI402="","",[1]貼付シート!AI402)</f>
        <v>教育委員会健康教育課</v>
      </c>
      <c r="M400" s="19"/>
      <c r="N400" s="19"/>
      <c r="O400" s="14" t="str">
        <f>IF([1]貼付シート!I402="","",[1]貼付シート!I402)</f>
        <v>広島市</v>
      </c>
      <c r="P400" s="14" t="str">
        <f>IFERROR(IF(VLOOKUP($E400,'[1]緯度経度&amp;提供可能時間'!$B:$H,4,FALSE)&lt;&gt;0,VLOOKUP($E400,'[1]緯度経度&amp;提供可能時間'!$B:$H,4,FALSE),""),"")</f>
        <v>月火水木金</v>
      </c>
      <c r="Q400" s="16" t="str">
        <f>IFERROR(IF(VLOOKUP($E400,'[1]緯度経度&amp;提供可能時間'!$B:$H,5,FALSE)&lt;&gt;"",VLOOKUP($E400,'[1]緯度経度&amp;提供可能時間'!$B:$H,5,FALSE),""),"")</f>
        <v>8:30</v>
      </c>
      <c r="R400" s="14" t="str">
        <f>IFERROR(IF(VLOOKUP($E400,'[1]緯度経度&amp;提供可能時間'!$B:$H,6,FALSE)&lt;&gt;"",VLOOKUP($E400,'[1]緯度経度&amp;提供可能時間'!$B:$H,6,FALSE),""),"")</f>
        <v>16:50</v>
      </c>
      <c r="S400" s="17" t="str">
        <f>VLOOKUP(E400,[1]貼付シート!$G:$AE,24,FALSE)&amp;" " &amp;VLOOKUP(E400,[1]貼付シート!$G:$AE,25,FALSE)</f>
        <v>平日：8:30～16:50 土曜：×　／　日曜：×　／　祝日：×</v>
      </c>
      <c r="T400" s="14"/>
      <c r="U400" s="14"/>
      <c r="V400" s="14"/>
    </row>
    <row r="401" spans="1:22" x14ac:dyDescent="0.15">
      <c r="A401" s="12" t="str">
        <f t="shared" si="24"/>
        <v>341002</v>
      </c>
      <c r="B401" s="12">
        <f t="shared" si="26"/>
        <v>400</v>
      </c>
      <c r="C401" s="12" t="str">
        <f t="shared" si="25"/>
        <v>広島県</v>
      </c>
      <c r="D401" s="12" t="str">
        <f t="shared" si="27"/>
        <v>広島市</v>
      </c>
      <c r="E401" s="13" t="str">
        <f>IF([1]貼付シート!G403="","",[1]貼付シート!G403)</f>
        <v>八幡東小学校</v>
      </c>
      <c r="F401" s="14"/>
      <c r="G401" s="14" t="str">
        <f>IF([1]貼付シート!J403="","",[1]貼付シート!J403)</f>
        <v>広島市佐伯区八幡東4-27-1</v>
      </c>
      <c r="H401" s="19"/>
      <c r="I401" s="15" t="str">
        <f>IFERROR(IF(VLOOKUP(E401,'[1]緯度経度&amp;提供可能時間'!$B:$D,2,FALSE)&lt;&gt;0,VLOOKUP(E401,'[1]緯度経度&amp;提供可能時間'!$B:$D,2,FALSE),""),"")</f>
        <v>34.394160</v>
      </c>
      <c r="J401" s="15" t="str">
        <f>IFERROR(IF(VLOOKUP(E401,'[1]緯度経度&amp;提供可能時間'!$B:$D,3,FALSE)&lt;&gt;0,VLOOKUP(E401,'[1]緯度経度&amp;提供可能時間'!$B:$D,3,FALSE),""),"")</f>
        <v>132.365499</v>
      </c>
      <c r="K401" s="14" t="str">
        <f>[1]貼付シート!M403&amp;[1]貼付シート!N403&amp;" "&amp;[1]貼付シート!O403</f>
        <v>1階 職員室屋外</v>
      </c>
      <c r="L401" s="14" t="str">
        <f>IF([1]貼付シート!AI403="","",[1]貼付シート!AI403)</f>
        <v>教育委員会健康教育課</v>
      </c>
      <c r="M401" s="19"/>
      <c r="N401" s="19"/>
      <c r="O401" s="14" t="str">
        <f>IF([1]貼付シート!I403="","",[1]貼付シート!I403)</f>
        <v>広島市</v>
      </c>
      <c r="P401" s="14" t="str">
        <f>IFERROR(IF(VLOOKUP($E401,'[1]緯度経度&amp;提供可能時間'!$B:$H,4,FALSE)&lt;&gt;0,VLOOKUP($E401,'[1]緯度経度&amp;提供可能時間'!$B:$H,4,FALSE),""),"")</f>
        <v>月火水木金</v>
      </c>
      <c r="Q401" s="16" t="str">
        <f>IFERROR(IF(VLOOKUP($E401,'[1]緯度経度&amp;提供可能時間'!$B:$H,5,FALSE)&lt;&gt;"",VLOOKUP($E401,'[1]緯度経度&amp;提供可能時間'!$B:$H,5,FALSE),""),"")</f>
        <v>8:30</v>
      </c>
      <c r="R401" s="14" t="str">
        <f>IFERROR(IF(VLOOKUP($E401,'[1]緯度経度&amp;提供可能時間'!$B:$H,6,FALSE)&lt;&gt;"",VLOOKUP($E401,'[1]緯度経度&amp;提供可能時間'!$B:$H,6,FALSE),""),"")</f>
        <v>16:50</v>
      </c>
      <c r="S401" s="17" t="str">
        <f>VLOOKUP(E401,[1]貼付シート!$G:$AE,24,FALSE)&amp;" " &amp;VLOOKUP(E401,[1]貼付シート!$G:$AE,25,FALSE)</f>
        <v>平日：8:30～16:50 土曜：×　／　日曜：×　／　祝日：×</v>
      </c>
      <c r="T401" s="14"/>
      <c r="U401" s="14"/>
      <c r="V401" s="14"/>
    </row>
    <row r="402" spans="1:22" x14ac:dyDescent="0.15">
      <c r="A402" s="12" t="str">
        <f t="shared" si="24"/>
        <v>341002</v>
      </c>
      <c r="B402" s="12">
        <f t="shared" si="26"/>
        <v>401</v>
      </c>
      <c r="C402" s="12" t="str">
        <f t="shared" si="25"/>
        <v>広島県</v>
      </c>
      <c r="D402" s="12" t="str">
        <f t="shared" si="27"/>
        <v>広島市</v>
      </c>
      <c r="E402" s="13" t="str">
        <f>IF([1]貼付シート!G404="","",[1]貼付シート!G404)</f>
        <v>湯来東小学校</v>
      </c>
      <c r="F402" s="14"/>
      <c r="G402" s="14" t="str">
        <f>IF([1]貼付シート!J404="","",[1]貼付シート!J404)</f>
        <v>広島市佐伯区湯来町大字麦谷1803-1</v>
      </c>
      <c r="H402" s="19"/>
      <c r="I402" s="15" t="str">
        <f>IFERROR(IF(VLOOKUP(E402,'[1]緯度経度&amp;提供可能時間'!$B:$D,2,FALSE)&lt;&gt;0,VLOOKUP(E402,'[1]緯度経度&amp;提供可能時間'!$B:$D,2,FALSE),""),"")</f>
        <v>34.525676</v>
      </c>
      <c r="J402" s="15" t="str">
        <f>IFERROR(IF(VLOOKUP(E402,'[1]緯度経度&amp;提供可能時間'!$B:$D,3,FALSE)&lt;&gt;0,VLOOKUP(E402,'[1]緯度経度&amp;提供可能時間'!$B:$D,3,FALSE),""),"")</f>
        <v>132.316124</v>
      </c>
      <c r="K402" s="14" t="str">
        <f>[1]貼付シート!M404&amp;[1]貼付シート!N404&amp;" "&amp;[1]貼付シート!O404</f>
        <v>1階 １階廊下</v>
      </c>
      <c r="L402" s="14" t="str">
        <f>IF([1]貼付シート!AI404="","",[1]貼付シート!AI404)</f>
        <v>教育委員会健康教育課</v>
      </c>
      <c r="M402" s="19"/>
      <c r="N402" s="19"/>
      <c r="O402" s="14" t="str">
        <f>IF([1]貼付シート!I404="","",[1]貼付シート!I404)</f>
        <v>広島市</v>
      </c>
      <c r="P402" s="14" t="str">
        <f>IFERROR(IF(VLOOKUP($E402,'[1]緯度経度&amp;提供可能時間'!$B:$H,4,FALSE)&lt;&gt;0,VLOOKUP($E402,'[1]緯度経度&amp;提供可能時間'!$B:$H,4,FALSE),""),"")</f>
        <v>月火水木金</v>
      </c>
      <c r="Q402" s="16" t="str">
        <f>IFERROR(IF(VLOOKUP($E402,'[1]緯度経度&amp;提供可能時間'!$B:$H,5,FALSE)&lt;&gt;"",VLOOKUP($E402,'[1]緯度経度&amp;提供可能時間'!$B:$H,5,FALSE),""),"")</f>
        <v>8:30</v>
      </c>
      <c r="R402" s="14" t="str">
        <f>IFERROR(IF(VLOOKUP($E402,'[1]緯度経度&amp;提供可能時間'!$B:$H,6,FALSE)&lt;&gt;"",VLOOKUP($E402,'[1]緯度経度&amp;提供可能時間'!$B:$H,6,FALSE),""),"")</f>
        <v>16:50</v>
      </c>
      <c r="S402" s="17" t="str">
        <f>VLOOKUP(E402,[1]貼付シート!$G:$AE,24,FALSE)&amp;" " &amp;VLOOKUP(E402,[1]貼付シート!$G:$AE,25,FALSE)</f>
        <v>平日：8:30～16:50 土曜：×　／　日曜：×　／　祝日：×</v>
      </c>
      <c r="T402" s="14"/>
      <c r="U402" s="14"/>
      <c r="V402" s="14"/>
    </row>
    <row r="403" spans="1:22" x14ac:dyDescent="0.15">
      <c r="A403" s="12" t="str">
        <f t="shared" si="24"/>
        <v>341002</v>
      </c>
      <c r="B403" s="12">
        <f t="shared" si="26"/>
        <v>402</v>
      </c>
      <c r="C403" s="12" t="str">
        <f t="shared" si="25"/>
        <v>広島県</v>
      </c>
      <c r="D403" s="12" t="str">
        <f t="shared" si="27"/>
        <v>広島市</v>
      </c>
      <c r="E403" s="13" t="str">
        <f>IF([1]貼付シート!G405="","",[1]貼付シート!G405)</f>
        <v>湯来南小学校</v>
      </c>
      <c r="F403" s="14"/>
      <c r="G403" s="14" t="str">
        <f>IF([1]貼付シート!J405="","",[1]貼付シート!J405)</f>
        <v>広島市佐伯区湯来町大字白砂3555-1</v>
      </c>
      <c r="H403" s="19"/>
      <c r="I403" s="15" t="str">
        <f>IFERROR(IF(VLOOKUP(E403,'[1]緯度経度&amp;提供可能時間'!$B:$D,2,FALSE)&lt;&gt;0,VLOOKUP(E403,'[1]緯度経度&amp;提供可能時間'!$B:$D,2,FALSE),""),"")</f>
        <v>34.433483</v>
      </c>
      <c r="J403" s="15" t="str">
        <f>IFERROR(IF(VLOOKUP(E403,'[1]緯度経度&amp;提供可能時間'!$B:$D,3,FALSE)&lt;&gt;0,VLOOKUP(E403,'[1]緯度経度&amp;提供可能時間'!$B:$D,3,FALSE),""),"")</f>
        <v>132.290061</v>
      </c>
      <c r="K403" s="14" t="str">
        <f>[1]貼付シート!M405&amp;[1]貼付シート!N405&amp;" "&amp;[1]貼付シート!O405</f>
        <v>1階 職員室外</v>
      </c>
      <c r="L403" s="14" t="str">
        <f>IF([1]貼付シート!AI405="","",[1]貼付シート!AI405)</f>
        <v>教育委員会健康教育課</v>
      </c>
      <c r="M403" s="19"/>
      <c r="N403" s="19"/>
      <c r="O403" s="14" t="str">
        <f>IF([1]貼付シート!I405="","",[1]貼付シート!I405)</f>
        <v>広島市</v>
      </c>
      <c r="P403" s="14" t="str">
        <f>IFERROR(IF(VLOOKUP($E403,'[1]緯度経度&amp;提供可能時間'!$B:$H,4,FALSE)&lt;&gt;0,VLOOKUP($E403,'[1]緯度経度&amp;提供可能時間'!$B:$H,4,FALSE),""),"")</f>
        <v>月火水木金</v>
      </c>
      <c r="Q403" s="16" t="str">
        <f>IFERROR(IF(VLOOKUP($E403,'[1]緯度経度&amp;提供可能時間'!$B:$H,5,FALSE)&lt;&gt;"",VLOOKUP($E403,'[1]緯度経度&amp;提供可能時間'!$B:$H,5,FALSE),""),"")</f>
        <v>8:30</v>
      </c>
      <c r="R403" s="14" t="str">
        <f>IFERROR(IF(VLOOKUP($E403,'[1]緯度経度&amp;提供可能時間'!$B:$H,6,FALSE)&lt;&gt;"",VLOOKUP($E403,'[1]緯度経度&amp;提供可能時間'!$B:$H,6,FALSE),""),"")</f>
        <v>16:50</v>
      </c>
      <c r="S403" s="17" t="str">
        <f>VLOOKUP(E403,[1]貼付シート!$G:$AE,24,FALSE)&amp;" " &amp;VLOOKUP(E403,[1]貼付シート!$G:$AE,25,FALSE)</f>
        <v>平日：8:30～16:50 土曜：×　／　日曜：×　／　祝日：×</v>
      </c>
      <c r="T403" s="14"/>
      <c r="U403" s="14"/>
      <c r="V403" s="14"/>
    </row>
    <row r="404" spans="1:22" x14ac:dyDescent="0.15">
      <c r="A404" s="12" t="str">
        <f t="shared" si="24"/>
        <v>341002</v>
      </c>
      <c r="B404" s="12">
        <f t="shared" si="26"/>
        <v>403</v>
      </c>
      <c r="C404" s="12" t="str">
        <f t="shared" si="25"/>
        <v>広島県</v>
      </c>
      <c r="D404" s="12" t="str">
        <f t="shared" si="27"/>
        <v>広島市</v>
      </c>
      <c r="E404" s="13" t="str">
        <f>IF([1]貼付シート!G406="","",[1]貼付シート!G406)</f>
        <v>青崎小学校</v>
      </c>
      <c r="F404" s="14"/>
      <c r="G404" s="14" t="str">
        <f>IF([1]貼付シート!J406="","",[1]貼付シート!J406)</f>
        <v>広島市南区青崎1-15-51</v>
      </c>
      <c r="H404" s="19"/>
      <c r="I404" s="15" t="str">
        <f>IFERROR(IF(VLOOKUP(E404,'[1]緯度経度&amp;提供可能時間'!$B:$D,2,FALSE)&lt;&gt;0,VLOOKUP(E404,'[1]緯度経度&amp;提供可能時間'!$B:$D,2,FALSE),""),"")</f>
        <v>34.372588</v>
      </c>
      <c r="J404" s="15" t="str">
        <f>IFERROR(IF(VLOOKUP(E404,'[1]緯度経度&amp;提供可能時間'!$B:$D,3,FALSE)&lt;&gt;0,VLOOKUP(E404,'[1]緯度経度&amp;提供可能時間'!$B:$D,3,FALSE),""),"")</f>
        <v>132.506471</v>
      </c>
      <c r="K404" s="14" t="str">
        <f>[1]貼付シート!M406&amp;[1]貼付シート!N406&amp;" "&amp;[1]貼付シート!O406</f>
        <v>1階 正面玄関</v>
      </c>
      <c r="L404" s="14" t="str">
        <f>IF([1]貼付シート!AI406="","",[1]貼付シート!AI406)</f>
        <v>教育委員会健康教育課</v>
      </c>
      <c r="M404" s="19"/>
      <c r="N404" s="19"/>
      <c r="O404" s="14" t="str">
        <f>IF([1]貼付シート!I406="","",[1]貼付シート!I406)</f>
        <v>広島市</v>
      </c>
      <c r="P404" s="14" t="str">
        <f>IFERROR(IF(VLOOKUP($E404,'[1]緯度経度&amp;提供可能時間'!$B:$H,4,FALSE)&lt;&gt;0,VLOOKUP($E404,'[1]緯度経度&amp;提供可能時間'!$B:$H,4,FALSE),""),"")</f>
        <v>月火水木金</v>
      </c>
      <c r="Q404" s="16" t="str">
        <f>IFERROR(IF(VLOOKUP($E404,'[1]緯度経度&amp;提供可能時間'!$B:$H,5,FALSE)&lt;&gt;"",VLOOKUP($E404,'[1]緯度経度&amp;提供可能時間'!$B:$H,5,FALSE),""),"")</f>
        <v>8:30</v>
      </c>
      <c r="R404" s="14" t="str">
        <f>IFERROR(IF(VLOOKUP($E404,'[1]緯度経度&amp;提供可能時間'!$B:$H,6,FALSE)&lt;&gt;"",VLOOKUP($E404,'[1]緯度経度&amp;提供可能時間'!$B:$H,6,FALSE),""),"")</f>
        <v>16:50</v>
      </c>
      <c r="S404" s="17" t="str">
        <f>VLOOKUP(E404,[1]貼付シート!$G:$AE,24,FALSE)&amp;" " &amp;VLOOKUP(E404,[1]貼付シート!$G:$AE,25,FALSE)</f>
        <v>平日：8:30～16:50 土曜：×　／　日曜：×　／　祝日：×</v>
      </c>
      <c r="T404" s="14"/>
      <c r="U404" s="14"/>
      <c r="V404" s="14"/>
    </row>
    <row r="405" spans="1:22" x14ac:dyDescent="0.15">
      <c r="A405" s="12" t="str">
        <f t="shared" si="24"/>
        <v>341002</v>
      </c>
      <c r="B405" s="12">
        <f t="shared" si="26"/>
        <v>404</v>
      </c>
      <c r="C405" s="12" t="str">
        <f t="shared" si="25"/>
        <v>広島県</v>
      </c>
      <c r="D405" s="12" t="str">
        <f t="shared" si="27"/>
        <v>広島市</v>
      </c>
      <c r="E405" s="13" t="str">
        <f>IF([1]貼付シート!G407="","",[1]貼付シート!G407)</f>
        <v>井口台小学校</v>
      </c>
      <c r="F405" s="14"/>
      <c r="G405" s="14" t="str">
        <f>IF([1]貼付シート!J407="","",[1]貼付シート!J407)</f>
        <v>広島市西区井口台3-5-1</v>
      </c>
      <c r="H405" s="19"/>
      <c r="I405" s="15" t="str">
        <f>IFERROR(IF(VLOOKUP(E405,'[1]緯度経度&amp;提供可能時間'!$B:$D,2,FALSE)&lt;&gt;0,VLOOKUP(E405,'[1]緯度経度&amp;提供可能時間'!$B:$D,2,FALSE),""),"")</f>
        <v>34.380169</v>
      </c>
      <c r="J405" s="15" t="str">
        <f>IFERROR(IF(VLOOKUP(E405,'[1]緯度経度&amp;提供可能時間'!$B:$D,3,FALSE)&lt;&gt;0,VLOOKUP(E405,'[1]緯度経度&amp;提供可能時間'!$B:$D,3,FALSE),""),"")</f>
        <v>132.381772</v>
      </c>
      <c r="K405" s="14" t="str">
        <f>[1]貼付シート!M407&amp;[1]貼付シート!N407&amp;" "&amp;[1]貼付シート!O407</f>
        <v>1階 体育館入口</v>
      </c>
      <c r="L405" s="14" t="str">
        <f>IF([1]貼付シート!AI407="","",[1]貼付シート!AI407)</f>
        <v>教育委員会健康教育課</v>
      </c>
      <c r="M405" s="19"/>
      <c r="N405" s="19"/>
      <c r="O405" s="14" t="str">
        <f>IF([1]貼付シート!I407="","",[1]貼付シート!I407)</f>
        <v>広島市</v>
      </c>
      <c r="P405" s="14" t="str">
        <f>IFERROR(IF(VLOOKUP($E405,'[1]緯度経度&amp;提供可能時間'!$B:$H,4,FALSE)&lt;&gt;0,VLOOKUP($E405,'[1]緯度経度&amp;提供可能時間'!$B:$H,4,FALSE),""),"")</f>
        <v>月火水木金</v>
      </c>
      <c r="Q405" s="16" t="str">
        <f>IFERROR(IF(VLOOKUP($E405,'[1]緯度経度&amp;提供可能時間'!$B:$H,5,FALSE)&lt;&gt;"",VLOOKUP($E405,'[1]緯度経度&amp;提供可能時間'!$B:$H,5,FALSE),""),"")</f>
        <v>8:30</v>
      </c>
      <c r="R405" s="14" t="str">
        <f>IFERROR(IF(VLOOKUP($E405,'[1]緯度経度&amp;提供可能時間'!$B:$H,6,FALSE)&lt;&gt;"",VLOOKUP($E405,'[1]緯度経度&amp;提供可能時間'!$B:$H,6,FALSE),""),"")</f>
        <v>16:50</v>
      </c>
      <c r="S405" s="17" t="str">
        <f>VLOOKUP(E405,[1]貼付シート!$G:$AE,24,FALSE)&amp;" " &amp;VLOOKUP(E405,[1]貼付シート!$G:$AE,25,FALSE)</f>
        <v>平日：8:30～16:50 土曜：×　／　日曜：×　／　祝日：×</v>
      </c>
      <c r="T405" s="14"/>
      <c r="U405" s="14"/>
      <c r="V405" s="14"/>
    </row>
    <row r="406" spans="1:22" x14ac:dyDescent="0.15">
      <c r="A406" s="12" t="str">
        <f t="shared" si="24"/>
        <v>341002</v>
      </c>
      <c r="B406" s="12">
        <f t="shared" si="26"/>
        <v>405</v>
      </c>
      <c r="C406" s="12" t="str">
        <f t="shared" si="25"/>
        <v>広島県</v>
      </c>
      <c r="D406" s="12" t="str">
        <f t="shared" si="27"/>
        <v>広島市</v>
      </c>
      <c r="E406" s="13" t="str">
        <f>IF([1]貼付シート!G408="","",[1]貼付シート!G408)</f>
        <v>井口明神小学校</v>
      </c>
      <c r="F406" s="14"/>
      <c r="G406" s="14" t="str">
        <f>IF([1]貼付シート!J408="","",[1]貼付シート!J408)</f>
        <v>広島市西区井口明神1-13-1</v>
      </c>
      <c r="H406" s="19"/>
      <c r="I406" s="15" t="str">
        <f>IFERROR(IF(VLOOKUP(E406,'[1]緯度経度&amp;提供可能時間'!$B:$D,2,FALSE)&lt;&gt;0,VLOOKUP(E406,'[1]緯度経度&amp;提供可能時間'!$B:$D,2,FALSE),""),"")</f>
        <v>34.372626</v>
      </c>
      <c r="J406" s="15" t="str">
        <f>IFERROR(IF(VLOOKUP(E406,'[1]緯度経度&amp;提供可能時間'!$B:$D,3,FALSE)&lt;&gt;0,VLOOKUP(E406,'[1]緯度経度&amp;提供可能時間'!$B:$D,3,FALSE),""),"")</f>
        <v>132.390493</v>
      </c>
      <c r="K406" s="14" t="str">
        <f>[1]貼付シート!M408&amp;[1]貼付シート!N408&amp;" "&amp;[1]貼付シート!O408</f>
        <v>1階 正面玄関</v>
      </c>
      <c r="L406" s="14" t="str">
        <f>IF([1]貼付シート!AI408="","",[1]貼付シート!AI408)</f>
        <v>教育委員会健康教育課</v>
      </c>
      <c r="M406" s="19"/>
      <c r="N406" s="19"/>
      <c r="O406" s="14" t="str">
        <f>IF([1]貼付シート!I408="","",[1]貼付シート!I408)</f>
        <v>広島市</v>
      </c>
      <c r="P406" s="14" t="str">
        <f>IFERROR(IF(VLOOKUP($E406,'[1]緯度経度&amp;提供可能時間'!$B:$H,4,FALSE)&lt;&gt;0,VLOOKUP($E406,'[1]緯度経度&amp;提供可能時間'!$B:$H,4,FALSE),""),"")</f>
        <v>月火水木金</v>
      </c>
      <c r="Q406" s="16" t="str">
        <f>IFERROR(IF(VLOOKUP($E406,'[1]緯度経度&amp;提供可能時間'!$B:$H,5,FALSE)&lt;&gt;"",VLOOKUP($E406,'[1]緯度経度&amp;提供可能時間'!$B:$H,5,FALSE),""),"")</f>
        <v>8:30</v>
      </c>
      <c r="R406" s="14" t="str">
        <f>IFERROR(IF(VLOOKUP($E406,'[1]緯度経度&amp;提供可能時間'!$B:$H,6,FALSE)&lt;&gt;"",VLOOKUP($E406,'[1]緯度経度&amp;提供可能時間'!$B:$H,6,FALSE),""),"")</f>
        <v>16:50</v>
      </c>
      <c r="S406" s="17" t="str">
        <f>VLOOKUP(E406,[1]貼付シート!$G:$AE,24,FALSE)&amp;" " &amp;VLOOKUP(E406,[1]貼付シート!$G:$AE,25,FALSE)</f>
        <v>平日：8:30～16:50 土曜：×　／　日曜：×　／　祝日：×</v>
      </c>
      <c r="T406" s="14"/>
      <c r="U406" s="14"/>
      <c r="V406" s="14"/>
    </row>
    <row r="407" spans="1:22" x14ac:dyDescent="0.15">
      <c r="A407" s="12" t="str">
        <f t="shared" si="24"/>
        <v>341002</v>
      </c>
      <c r="B407" s="12">
        <f t="shared" si="26"/>
        <v>406</v>
      </c>
      <c r="C407" s="12" t="str">
        <f t="shared" si="25"/>
        <v>広島県</v>
      </c>
      <c r="D407" s="12" t="str">
        <f t="shared" si="27"/>
        <v>広島市</v>
      </c>
      <c r="E407" s="13" t="str">
        <f>IF([1]貼付シート!G409="","",[1]貼付シート!G409)</f>
        <v>上安小学校</v>
      </c>
      <c r="F407" s="14"/>
      <c r="G407" s="14" t="str">
        <f>IF([1]貼付シート!J409="","",[1]貼付シート!J409)</f>
        <v>広島市安佐南区上安5-21-52</v>
      </c>
      <c r="H407" s="19"/>
      <c r="I407" s="15" t="str">
        <f>IFERROR(IF(VLOOKUP(E407,'[1]緯度経度&amp;提供可能時間'!$B:$D,2,FALSE)&lt;&gt;0,VLOOKUP(E407,'[1]緯度経度&amp;提供可能時間'!$B:$D,2,FALSE),""),"")</f>
        <v>34.485468</v>
      </c>
      <c r="J407" s="15" t="str">
        <f>IFERROR(IF(VLOOKUP(E407,'[1]緯度経度&amp;提供可能時間'!$B:$D,3,FALSE)&lt;&gt;0,VLOOKUP(E407,'[1]緯度経度&amp;提供可能時間'!$B:$D,3,FALSE),""),"")</f>
        <v>132.447727</v>
      </c>
      <c r="K407" s="14" t="str">
        <f>[1]貼付シート!M409&amp;[1]貼付シート!N409&amp;" "&amp;[1]貼付シート!O409</f>
        <v>1階 正面玄関</v>
      </c>
      <c r="L407" s="14" t="str">
        <f>IF([1]貼付シート!AI409="","",[1]貼付シート!AI409)</f>
        <v>教育委員会健康教育課</v>
      </c>
      <c r="M407" s="19"/>
      <c r="N407" s="19"/>
      <c r="O407" s="14" t="str">
        <f>IF([1]貼付シート!I409="","",[1]貼付シート!I409)</f>
        <v>広島市</v>
      </c>
      <c r="P407" s="14" t="str">
        <f>IFERROR(IF(VLOOKUP($E407,'[1]緯度経度&amp;提供可能時間'!$B:$H,4,FALSE)&lt;&gt;0,VLOOKUP($E407,'[1]緯度経度&amp;提供可能時間'!$B:$H,4,FALSE),""),"")</f>
        <v>月火水木金</v>
      </c>
      <c r="Q407" s="16" t="str">
        <f>IFERROR(IF(VLOOKUP($E407,'[1]緯度経度&amp;提供可能時間'!$B:$H,5,FALSE)&lt;&gt;"",VLOOKUP($E407,'[1]緯度経度&amp;提供可能時間'!$B:$H,5,FALSE),""),"")</f>
        <v>8:30</v>
      </c>
      <c r="R407" s="14" t="str">
        <f>IFERROR(IF(VLOOKUP($E407,'[1]緯度経度&amp;提供可能時間'!$B:$H,6,FALSE)&lt;&gt;"",VLOOKUP($E407,'[1]緯度経度&amp;提供可能時間'!$B:$H,6,FALSE),""),"")</f>
        <v>16:50</v>
      </c>
      <c r="S407" s="17" t="str">
        <f>VLOOKUP(E407,[1]貼付シート!$G:$AE,24,FALSE)&amp;" " &amp;VLOOKUP(E407,[1]貼付シート!$G:$AE,25,FALSE)</f>
        <v>平日：8:30～16:50 土曜：×　／　日曜：×　／　祝日：×</v>
      </c>
      <c r="T407" s="14"/>
      <c r="U407" s="14"/>
      <c r="V407" s="14"/>
    </row>
    <row r="408" spans="1:22" x14ac:dyDescent="0.15">
      <c r="A408" s="12" t="str">
        <f t="shared" si="24"/>
        <v>341002</v>
      </c>
      <c r="B408" s="12">
        <f t="shared" si="26"/>
        <v>407</v>
      </c>
      <c r="C408" s="12" t="str">
        <f t="shared" si="25"/>
        <v>広島県</v>
      </c>
      <c r="D408" s="12" t="str">
        <f t="shared" si="27"/>
        <v>広島市</v>
      </c>
      <c r="E408" s="13" t="str">
        <f>IF([1]貼付シート!G410="","",[1]貼付シート!G410)</f>
        <v>牛田新町小学校</v>
      </c>
      <c r="F408" s="14"/>
      <c r="G408" s="14" t="str">
        <f>IF([1]貼付シート!J410="","",[1]貼付シート!J410)</f>
        <v>広島市東区牛田新町1-15-1</v>
      </c>
      <c r="H408" s="19"/>
      <c r="I408" s="15" t="str">
        <f>IFERROR(IF(VLOOKUP(E408,'[1]緯度経度&amp;提供可能時間'!$B:$D,2,FALSE)&lt;&gt;0,VLOOKUP(E408,'[1]緯度経度&amp;提供可能時間'!$B:$D,2,FALSE),""),"")</f>
        <v>34.419300</v>
      </c>
      <c r="J408" s="15" t="str">
        <f>IFERROR(IF(VLOOKUP(E408,'[1]緯度経度&amp;提供可能時間'!$B:$D,3,FALSE)&lt;&gt;0,VLOOKUP(E408,'[1]緯度経度&amp;提供可能時間'!$B:$D,3,FALSE),""),"")</f>
        <v>132.470346</v>
      </c>
      <c r="K408" s="14" t="str">
        <f>[1]貼付シート!M410&amp;[1]貼付シート!N410&amp;" "&amp;[1]貼付シート!O410</f>
        <v>1階 体育館入口</v>
      </c>
      <c r="L408" s="14" t="str">
        <f>IF([1]貼付シート!AI410="","",[1]貼付シート!AI410)</f>
        <v>教育委員会健康教育課</v>
      </c>
      <c r="M408" s="19"/>
      <c r="N408" s="19"/>
      <c r="O408" s="14" t="str">
        <f>IF([1]貼付シート!I410="","",[1]貼付シート!I410)</f>
        <v>広島市</v>
      </c>
      <c r="P408" s="14" t="str">
        <f>IFERROR(IF(VLOOKUP($E408,'[1]緯度経度&amp;提供可能時間'!$B:$H,4,FALSE)&lt;&gt;0,VLOOKUP($E408,'[1]緯度経度&amp;提供可能時間'!$B:$H,4,FALSE),""),"")</f>
        <v>月火水木金</v>
      </c>
      <c r="Q408" s="16" t="str">
        <f>IFERROR(IF(VLOOKUP($E408,'[1]緯度経度&amp;提供可能時間'!$B:$H,5,FALSE)&lt;&gt;"",VLOOKUP($E408,'[1]緯度経度&amp;提供可能時間'!$B:$H,5,FALSE),""),"")</f>
        <v>8:30</v>
      </c>
      <c r="R408" s="14" t="str">
        <f>IFERROR(IF(VLOOKUP($E408,'[1]緯度経度&amp;提供可能時間'!$B:$H,6,FALSE)&lt;&gt;"",VLOOKUP($E408,'[1]緯度経度&amp;提供可能時間'!$B:$H,6,FALSE),""),"")</f>
        <v>16:50</v>
      </c>
      <c r="S408" s="17" t="str">
        <f>VLOOKUP(E408,[1]貼付シート!$G:$AE,24,FALSE)&amp;" " &amp;VLOOKUP(E408,[1]貼付シート!$G:$AE,25,FALSE)</f>
        <v>平日：8:30～16:50 土曜：×　／　日曜：×　／　祝日：×</v>
      </c>
      <c r="T408" s="14"/>
      <c r="U408" s="14"/>
      <c r="V408" s="14"/>
    </row>
    <row r="409" spans="1:22" x14ac:dyDescent="0.15">
      <c r="A409" s="12" t="str">
        <f t="shared" si="24"/>
        <v>341002</v>
      </c>
      <c r="B409" s="12">
        <f t="shared" si="26"/>
        <v>408</v>
      </c>
      <c r="C409" s="12" t="str">
        <f t="shared" si="25"/>
        <v>広島県</v>
      </c>
      <c r="D409" s="12" t="str">
        <f t="shared" si="27"/>
        <v>広島市</v>
      </c>
      <c r="E409" s="13" t="str">
        <f>IF([1]貼付シート!G411="","",[1]貼付シート!G411)</f>
        <v>宇品東小学校</v>
      </c>
      <c r="F409" s="14"/>
      <c r="G409" s="14" t="str">
        <f>IF([1]貼付シート!J411="","",[1]貼付シート!J411)</f>
        <v>広島市南区宇品東7-11-8</v>
      </c>
      <c r="H409" s="19"/>
      <c r="I409" s="15" t="str">
        <f>IFERROR(IF(VLOOKUP(E409,'[1]緯度経度&amp;提供可能時間'!$B:$D,2,FALSE)&lt;&gt;0,VLOOKUP(E409,'[1]緯度経度&amp;提供可能時間'!$B:$D,2,FALSE),""),"")</f>
        <v>34.357903</v>
      </c>
      <c r="J409" s="15" t="str">
        <f>IFERROR(IF(VLOOKUP(E409,'[1]緯度経度&amp;提供可能時間'!$B:$D,3,FALSE)&lt;&gt;0,VLOOKUP(E409,'[1]緯度経度&amp;提供可能時間'!$B:$D,3,FALSE),""),"")</f>
        <v>132.468273</v>
      </c>
      <c r="K409" s="14" t="str">
        <f>[1]貼付シート!M411&amp;[1]貼付シート!N411&amp;" "&amp;[1]貼付シート!O411</f>
        <v>1階 体育館前（グラウンド側）</v>
      </c>
      <c r="L409" s="14" t="str">
        <f>IF([1]貼付シート!AI411="","",[1]貼付シート!AI411)</f>
        <v>教育委員会健康教育課</v>
      </c>
      <c r="M409" s="19"/>
      <c r="N409" s="19"/>
      <c r="O409" s="14" t="str">
        <f>IF([1]貼付シート!I411="","",[1]貼付シート!I411)</f>
        <v>広島市</v>
      </c>
      <c r="P409" s="14" t="str">
        <f>IFERROR(IF(VLOOKUP($E409,'[1]緯度経度&amp;提供可能時間'!$B:$H,4,FALSE)&lt;&gt;0,VLOOKUP($E409,'[1]緯度経度&amp;提供可能時間'!$B:$H,4,FALSE),""),"")</f>
        <v>月火水木金</v>
      </c>
      <c r="Q409" s="16" t="str">
        <f>IFERROR(IF(VLOOKUP($E409,'[1]緯度経度&amp;提供可能時間'!$B:$H,5,FALSE)&lt;&gt;"",VLOOKUP($E409,'[1]緯度経度&amp;提供可能時間'!$B:$H,5,FALSE),""),"")</f>
        <v>8:30</v>
      </c>
      <c r="R409" s="14" t="str">
        <f>IFERROR(IF(VLOOKUP($E409,'[1]緯度経度&amp;提供可能時間'!$B:$H,6,FALSE)&lt;&gt;"",VLOOKUP($E409,'[1]緯度経度&amp;提供可能時間'!$B:$H,6,FALSE),""),"")</f>
        <v>16:50</v>
      </c>
      <c r="S409" s="17" t="str">
        <f>VLOOKUP(E409,[1]貼付シート!$G:$AE,24,FALSE)&amp;" " &amp;VLOOKUP(E409,[1]貼付シート!$G:$AE,25,FALSE)</f>
        <v>平日：8:30～16:50 土曜：×　／　日曜：×　／　祝日：×</v>
      </c>
      <c r="T409" s="14"/>
      <c r="U409" s="14"/>
      <c r="V409" s="14"/>
    </row>
    <row r="410" spans="1:22" x14ac:dyDescent="0.15">
      <c r="A410" s="12" t="str">
        <f t="shared" si="24"/>
        <v>341002</v>
      </c>
      <c r="B410" s="12">
        <f t="shared" si="26"/>
        <v>409</v>
      </c>
      <c r="C410" s="12" t="str">
        <f t="shared" si="25"/>
        <v>広島県</v>
      </c>
      <c r="D410" s="12" t="str">
        <f t="shared" si="27"/>
        <v>広島市</v>
      </c>
      <c r="E410" s="13" t="str">
        <f>IF([1]貼付シート!G412="","",[1]貼付シート!G412)</f>
        <v>梅林小学校</v>
      </c>
      <c r="F410" s="14"/>
      <c r="G410" s="14" t="str">
        <f>IF([1]貼付シート!J412="","",[1]貼付シート!J412)</f>
        <v>広島市安佐南区八木3-3-9</v>
      </c>
      <c r="H410" s="19"/>
      <c r="I410" s="15" t="str">
        <f>IFERROR(IF(VLOOKUP(E410,'[1]緯度経度&amp;提供可能時間'!$B:$D,2,FALSE)&lt;&gt;0,VLOOKUP(E410,'[1]緯度経度&amp;提供可能時間'!$B:$D,2,FALSE),""),"")</f>
        <v>34.480491</v>
      </c>
      <c r="J410" s="15" t="str">
        <f>IFERROR(IF(VLOOKUP(E410,'[1]緯度経度&amp;提供可能時間'!$B:$D,3,FALSE)&lt;&gt;0,VLOOKUP(E410,'[1]緯度経度&amp;提供可能時間'!$B:$D,3,FALSE),""),"")</f>
        <v>132.491988</v>
      </c>
      <c r="K410" s="14" t="str">
        <f>[1]貼付シート!M412&amp;[1]貼付シート!N412&amp;" "&amp;[1]貼付シート!O412</f>
        <v>1階 東脱靴室</v>
      </c>
      <c r="L410" s="14" t="str">
        <f>IF([1]貼付シート!AI412="","",[1]貼付シート!AI412)</f>
        <v>教育委員会健康教育課</v>
      </c>
      <c r="M410" s="19"/>
      <c r="N410" s="19"/>
      <c r="O410" s="14" t="str">
        <f>IF([1]貼付シート!I412="","",[1]貼付シート!I412)</f>
        <v>広島市</v>
      </c>
      <c r="P410" s="14" t="str">
        <f>IFERROR(IF(VLOOKUP($E410,'[1]緯度経度&amp;提供可能時間'!$B:$H,4,FALSE)&lt;&gt;0,VLOOKUP($E410,'[1]緯度経度&amp;提供可能時間'!$B:$H,4,FALSE),""),"")</f>
        <v>月火水木金</v>
      </c>
      <c r="Q410" s="16" t="str">
        <f>IFERROR(IF(VLOOKUP($E410,'[1]緯度経度&amp;提供可能時間'!$B:$H,5,FALSE)&lt;&gt;"",VLOOKUP($E410,'[1]緯度経度&amp;提供可能時間'!$B:$H,5,FALSE),""),"")</f>
        <v>8:30</v>
      </c>
      <c r="R410" s="14" t="str">
        <f>IFERROR(IF(VLOOKUP($E410,'[1]緯度経度&amp;提供可能時間'!$B:$H,6,FALSE)&lt;&gt;"",VLOOKUP($E410,'[1]緯度経度&amp;提供可能時間'!$B:$H,6,FALSE),""),"")</f>
        <v>16:50</v>
      </c>
      <c r="S410" s="17" t="str">
        <f>VLOOKUP(E410,[1]貼付シート!$G:$AE,24,FALSE)&amp;" " &amp;VLOOKUP(E410,[1]貼付シート!$G:$AE,25,FALSE)</f>
        <v>平日：8:30～16:50 土曜：×　／　日曜：×　／　祝日：×</v>
      </c>
      <c r="T410" s="14"/>
      <c r="U410" s="14"/>
      <c r="V410" s="14"/>
    </row>
    <row r="411" spans="1:22" x14ac:dyDescent="0.15">
      <c r="A411" s="12" t="str">
        <f t="shared" si="24"/>
        <v>341002</v>
      </c>
      <c r="B411" s="12">
        <f t="shared" si="26"/>
        <v>410</v>
      </c>
      <c r="C411" s="12" t="str">
        <f t="shared" si="25"/>
        <v>広島県</v>
      </c>
      <c r="D411" s="12" t="str">
        <f t="shared" si="27"/>
        <v>広島市</v>
      </c>
      <c r="E411" s="13" t="str">
        <f>IF([1]貼付シート!G413="","",[1]貼付シート!G413)</f>
        <v>大河小学校</v>
      </c>
      <c r="F411" s="14"/>
      <c r="G411" s="14" t="str">
        <f>IF([1]貼付シート!J413="","",[1]貼付シート!J413)</f>
        <v>広島市南区旭1-8-1</v>
      </c>
      <c r="H411" s="19"/>
      <c r="I411" s="15" t="str">
        <f>IFERROR(IF(VLOOKUP(E411,'[1]緯度経度&amp;提供可能時間'!$B:$D,2,FALSE)&lt;&gt;0,VLOOKUP(E411,'[1]緯度経度&amp;提供可能時間'!$B:$D,2,FALSE),""),"")</f>
        <v>34.375042</v>
      </c>
      <c r="J411" s="15" t="str">
        <f>IFERROR(IF(VLOOKUP(E411,'[1]緯度経度&amp;提供可能時間'!$B:$D,3,FALSE)&lt;&gt;0,VLOOKUP(E411,'[1]緯度経度&amp;提供可能時間'!$B:$D,3,FALSE),""),"")</f>
        <v>132.478450</v>
      </c>
      <c r="K411" s="14" t="str">
        <f>[1]貼付シート!M413&amp;[1]貼付シート!N413&amp;" "&amp;[1]貼付シート!O413</f>
        <v>1階 玄関通路</v>
      </c>
      <c r="L411" s="14" t="str">
        <f>IF([1]貼付シート!AI413="","",[1]貼付シート!AI413)</f>
        <v>教育委員会健康教育課</v>
      </c>
      <c r="M411" s="19"/>
      <c r="N411" s="19"/>
      <c r="O411" s="14" t="str">
        <f>IF([1]貼付シート!I413="","",[1]貼付シート!I413)</f>
        <v>広島市</v>
      </c>
      <c r="P411" s="14" t="str">
        <f>IFERROR(IF(VLOOKUP($E411,'[1]緯度経度&amp;提供可能時間'!$B:$H,4,FALSE)&lt;&gt;0,VLOOKUP($E411,'[1]緯度経度&amp;提供可能時間'!$B:$H,4,FALSE),""),"")</f>
        <v>月火水木金</v>
      </c>
      <c r="Q411" s="16" t="str">
        <f>IFERROR(IF(VLOOKUP($E411,'[1]緯度経度&amp;提供可能時間'!$B:$H,5,FALSE)&lt;&gt;"",VLOOKUP($E411,'[1]緯度経度&amp;提供可能時間'!$B:$H,5,FALSE),""),"")</f>
        <v>8:30</v>
      </c>
      <c r="R411" s="14" t="str">
        <f>IFERROR(IF(VLOOKUP($E411,'[1]緯度経度&amp;提供可能時間'!$B:$H,6,FALSE)&lt;&gt;"",VLOOKUP($E411,'[1]緯度経度&amp;提供可能時間'!$B:$H,6,FALSE),""),"")</f>
        <v>16:50</v>
      </c>
      <c r="S411" s="17" t="str">
        <f>VLOOKUP(E411,[1]貼付シート!$G:$AE,24,FALSE)&amp;" " &amp;VLOOKUP(E411,[1]貼付シート!$G:$AE,25,FALSE)</f>
        <v>平日：8:30～16:50 土曜：×　／　日曜：×　／　祝日：×</v>
      </c>
      <c r="T411" s="14"/>
      <c r="U411" s="14"/>
      <c r="V411" s="14"/>
    </row>
    <row r="412" spans="1:22" x14ac:dyDescent="0.15">
      <c r="A412" s="12" t="str">
        <f t="shared" si="24"/>
        <v>341002</v>
      </c>
      <c r="B412" s="12">
        <f t="shared" si="26"/>
        <v>411</v>
      </c>
      <c r="C412" s="12" t="str">
        <f t="shared" si="25"/>
        <v>広島県</v>
      </c>
      <c r="D412" s="12" t="str">
        <f t="shared" si="27"/>
        <v>広島市</v>
      </c>
      <c r="E412" s="13" t="str">
        <f>IF([1]貼付シート!G414="","",[1]貼付シート!G414)</f>
        <v>大芝小学校</v>
      </c>
      <c r="F412" s="14"/>
      <c r="G412" s="14" t="str">
        <f>IF([1]貼付シート!J414="","",[1]貼付シート!J414)</f>
        <v>広島市西区大芝1-25-18</v>
      </c>
      <c r="H412" s="19"/>
      <c r="I412" s="15" t="str">
        <f>IFERROR(IF(VLOOKUP(E412,'[1]緯度経度&amp;提供可能時間'!$B:$D,2,FALSE)&lt;&gt;0,VLOOKUP(E412,'[1]緯度経度&amp;提供可能時間'!$B:$D,2,FALSE),""),"")</f>
        <v>34.417171</v>
      </c>
      <c r="J412" s="15" t="str">
        <f>IFERROR(IF(VLOOKUP(E412,'[1]緯度経度&amp;提供可能時間'!$B:$D,3,FALSE)&lt;&gt;0,VLOOKUP(E412,'[1]緯度経度&amp;提供可能時間'!$B:$D,3,FALSE),""),"")</f>
        <v>132.457083</v>
      </c>
      <c r="K412" s="14" t="str">
        <f>[1]貼付シート!M414&amp;[1]貼付シート!N414&amp;" "&amp;[1]貼付シート!O414</f>
        <v>1階 体育館入口</v>
      </c>
      <c r="L412" s="14" t="str">
        <f>IF([1]貼付シート!AI414="","",[1]貼付シート!AI414)</f>
        <v>教育委員会健康教育課</v>
      </c>
      <c r="M412" s="19"/>
      <c r="N412" s="19"/>
      <c r="O412" s="14" t="str">
        <f>IF([1]貼付シート!I414="","",[1]貼付シート!I414)</f>
        <v>広島市</v>
      </c>
      <c r="P412" s="14" t="str">
        <f>IFERROR(IF(VLOOKUP($E412,'[1]緯度経度&amp;提供可能時間'!$B:$H,4,FALSE)&lt;&gt;0,VLOOKUP($E412,'[1]緯度経度&amp;提供可能時間'!$B:$H,4,FALSE),""),"")</f>
        <v>月火水木金</v>
      </c>
      <c r="Q412" s="16" t="str">
        <f>IFERROR(IF(VLOOKUP($E412,'[1]緯度経度&amp;提供可能時間'!$B:$H,5,FALSE)&lt;&gt;"",VLOOKUP($E412,'[1]緯度経度&amp;提供可能時間'!$B:$H,5,FALSE),""),"")</f>
        <v>8:30</v>
      </c>
      <c r="R412" s="14" t="str">
        <f>IFERROR(IF(VLOOKUP($E412,'[1]緯度経度&amp;提供可能時間'!$B:$H,6,FALSE)&lt;&gt;"",VLOOKUP($E412,'[1]緯度経度&amp;提供可能時間'!$B:$H,6,FALSE),""),"")</f>
        <v>16:50</v>
      </c>
      <c r="S412" s="17" t="str">
        <f>VLOOKUP(E412,[1]貼付シート!$G:$AE,24,FALSE)&amp;" " &amp;VLOOKUP(E412,[1]貼付シート!$G:$AE,25,FALSE)</f>
        <v>平日：8:30～16:50 土曜：×　／　日曜：×　／　祝日：×</v>
      </c>
      <c r="T412" s="14"/>
      <c r="U412" s="14"/>
      <c r="V412" s="14"/>
    </row>
    <row r="413" spans="1:22" x14ac:dyDescent="0.15">
      <c r="A413" s="12" t="str">
        <f t="shared" si="24"/>
        <v>341002</v>
      </c>
      <c r="B413" s="12">
        <f t="shared" si="26"/>
        <v>412</v>
      </c>
      <c r="C413" s="12" t="str">
        <f t="shared" si="25"/>
        <v>広島県</v>
      </c>
      <c r="D413" s="12" t="str">
        <f t="shared" si="27"/>
        <v>広島市</v>
      </c>
      <c r="E413" s="13" t="str">
        <f>IF([1]貼付シート!G415="","",[1]貼付シート!G415)</f>
        <v>大林小学校</v>
      </c>
      <c r="F413" s="14"/>
      <c r="G413" s="14" t="str">
        <f>IF([1]貼付シート!J415="","",[1]貼付シート!J415)</f>
        <v>広島市安佐北区大林4-14-1</v>
      </c>
      <c r="H413" s="19"/>
      <c r="I413" s="15" t="str">
        <f>IFERROR(IF(VLOOKUP(E413,'[1]緯度経度&amp;提供可能時間'!$B:$D,2,FALSE)&lt;&gt;0,VLOOKUP(E413,'[1]緯度経度&amp;提供可能時間'!$B:$D,2,FALSE),""),"")</f>
        <v>34.554855</v>
      </c>
      <c r="J413" s="15" t="str">
        <f>IFERROR(IF(VLOOKUP(E413,'[1]緯度経度&amp;提供可能時間'!$B:$D,3,FALSE)&lt;&gt;0,VLOOKUP(E413,'[1]緯度経度&amp;提供可能時間'!$B:$D,3,FALSE),""),"")</f>
        <v>132.546219</v>
      </c>
      <c r="K413" s="14" t="str">
        <f>[1]貼付シート!M415&amp;[1]貼付シート!N415&amp;" "&amp;[1]貼付シート!O415</f>
        <v>1階 正面玄関</v>
      </c>
      <c r="L413" s="14" t="str">
        <f>IF([1]貼付シート!AI415="","",[1]貼付シート!AI415)</f>
        <v>教育委員会健康教育課</v>
      </c>
      <c r="M413" s="19"/>
      <c r="N413" s="19"/>
      <c r="O413" s="14" t="str">
        <f>IF([1]貼付シート!I415="","",[1]貼付シート!I415)</f>
        <v>広島市</v>
      </c>
      <c r="P413" s="14" t="str">
        <f>IFERROR(IF(VLOOKUP($E413,'[1]緯度経度&amp;提供可能時間'!$B:$H,4,FALSE)&lt;&gt;0,VLOOKUP($E413,'[1]緯度経度&amp;提供可能時間'!$B:$H,4,FALSE),""),"")</f>
        <v>月火水木金</v>
      </c>
      <c r="Q413" s="16" t="str">
        <f>IFERROR(IF(VLOOKUP($E413,'[1]緯度経度&amp;提供可能時間'!$B:$H,5,FALSE)&lt;&gt;"",VLOOKUP($E413,'[1]緯度経度&amp;提供可能時間'!$B:$H,5,FALSE),""),"")</f>
        <v>8:30</v>
      </c>
      <c r="R413" s="14" t="str">
        <f>IFERROR(IF(VLOOKUP($E413,'[1]緯度経度&amp;提供可能時間'!$B:$H,6,FALSE)&lt;&gt;"",VLOOKUP($E413,'[1]緯度経度&amp;提供可能時間'!$B:$H,6,FALSE),""),"")</f>
        <v>16:50</v>
      </c>
      <c r="S413" s="17" t="str">
        <f>VLOOKUP(E413,[1]貼付シート!$G:$AE,24,FALSE)&amp;" " &amp;VLOOKUP(E413,[1]貼付シート!$G:$AE,25,FALSE)</f>
        <v>平日：8:30～16:50 土曜：×　／　日曜：×　／　祝日：×</v>
      </c>
      <c r="T413" s="14"/>
      <c r="U413" s="14"/>
      <c r="V413" s="14"/>
    </row>
    <row r="414" spans="1:22" x14ac:dyDescent="0.15">
      <c r="A414" s="12" t="str">
        <f t="shared" si="24"/>
        <v>341002</v>
      </c>
      <c r="B414" s="12">
        <f t="shared" si="26"/>
        <v>413</v>
      </c>
      <c r="C414" s="12" t="str">
        <f t="shared" si="25"/>
        <v>広島県</v>
      </c>
      <c r="D414" s="12" t="str">
        <f t="shared" si="27"/>
        <v>広島市</v>
      </c>
      <c r="E414" s="13" t="str">
        <f>IF([1]貼付シート!G416="","",[1]貼付シート!G416)</f>
        <v>大町小学校</v>
      </c>
      <c r="F414" s="14"/>
      <c r="G414" s="14" t="str">
        <f>IF([1]貼付シート!J416="","",[1]貼付シート!J416)</f>
        <v>広島市安佐南区大町西　2-24-1</v>
      </c>
      <c r="H414" s="19"/>
      <c r="I414" s="15" t="str">
        <f>IFERROR(IF(VLOOKUP(E414,'[1]緯度経度&amp;提供可能時間'!$B:$D,2,FALSE)&lt;&gt;0,VLOOKUP(E414,'[1]緯度経度&amp;提供可能時間'!$B:$D,2,FALSE),""),"")</f>
        <v>34.457466</v>
      </c>
      <c r="J414" s="15" t="str">
        <f>IFERROR(IF(VLOOKUP(E414,'[1]緯度経度&amp;提供可能時間'!$B:$D,3,FALSE)&lt;&gt;0,VLOOKUP(E414,'[1]緯度経度&amp;提供可能時間'!$B:$D,3,FALSE),""),"")</f>
        <v>132.462582</v>
      </c>
      <c r="K414" s="14" t="str">
        <f>[1]貼付シート!M416&amp;[1]貼付シート!N416&amp;" "&amp;[1]貼付シート!O416</f>
        <v>1階 体育館前</v>
      </c>
      <c r="L414" s="14" t="str">
        <f>IF([1]貼付シート!AI416="","",[1]貼付シート!AI416)</f>
        <v>教育委員会健康教育課</v>
      </c>
      <c r="M414" s="19"/>
      <c r="N414" s="19"/>
      <c r="O414" s="14" t="str">
        <f>IF([1]貼付シート!I416="","",[1]貼付シート!I416)</f>
        <v>広島市</v>
      </c>
      <c r="P414" s="14" t="str">
        <f>IFERROR(IF(VLOOKUP($E414,'[1]緯度経度&amp;提供可能時間'!$B:$H,4,FALSE)&lt;&gt;0,VLOOKUP($E414,'[1]緯度経度&amp;提供可能時間'!$B:$H,4,FALSE),""),"")</f>
        <v>月火水木金</v>
      </c>
      <c r="Q414" s="16" t="str">
        <f>IFERROR(IF(VLOOKUP($E414,'[1]緯度経度&amp;提供可能時間'!$B:$H,5,FALSE)&lt;&gt;"",VLOOKUP($E414,'[1]緯度経度&amp;提供可能時間'!$B:$H,5,FALSE),""),"")</f>
        <v>8:30</v>
      </c>
      <c r="R414" s="14" t="str">
        <f>IFERROR(IF(VLOOKUP($E414,'[1]緯度経度&amp;提供可能時間'!$B:$H,6,FALSE)&lt;&gt;"",VLOOKUP($E414,'[1]緯度経度&amp;提供可能時間'!$B:$H,6,FALSE),""),"")</f>
        <v>16:50</v>
      </c>
      <c r="S414" s="17" t="str">
        <f>VLOOKUP(E414,[1]貼付シート!$G:$AE,24,FALSE)&amp;" " &amp;VLOOKUP(E414,[1]貼付シート!$G:$AE,25,FALSE)</f>
        <v>平日：8:30～16:50 土曜：×　／　日曜：×　／　祝日：×</v>
      </c>
      <c r="T414" s="14"/>
      <c r="U414" s="14"/>
      <c r="V414" s="14"/>
    </row>
    <row r="415" spans="1:22" x14ac:dyDescent="0.15">
      <c r="A415" s="12" t="str">
        <f t="shared" si="24"/>
        <v>341002</v>
      </c>
      <c r="B415" s="12">
        <f t="shared" si="26"/>
        <v>414</v>
      </c>
      <c r="C415" s="12" t="str">
        <f t="shared" si="25"/>
        <v>広島県</v>
      </c>
      <c r="D415" s="12" t="str">
        <f t="shared" si="27"/>
        <v>広島市</v>
      </c>
      <c r="E415" s="13" t="str">
        <f>IF([1]貼付シート!G417="","",[1]貼付シート!G417)</f>
        <v>落合東小学校</v>
      </c>
      <c r="F415" s="14"/>
      <c r="G415" s="14" t="str">
        <f>IF([1]貼付シート!J417="","",[1]貼付シート!J417)</f>
        <v>広島市安佐北区落合4-13-1</v>
      </c>
      <c r="H415" s="19"/>
      <c r="I415" s="15" t="str">
        <f>IFERROR(IF(VLOOKUP(E415,'[1]緯度経度&amp;提供可能時間'!$B:$D,2,FALSE)&lt;&gt;0,VLOOKUP(E415,'[1]緯度経度&amp;提供可能時間'!$B:$D,2,FALSE),""),"")</f>
        <v>34.475466</v>
      </c>
      <c r="J415" s="15" t="str">
        <f>IFERROR(IF(VLOOKUP(E415,'[1]緯度経度&amp;提供可能時間'!$B:$D,3,FALSE)&lt;&gt;0,VLOOKUP(E415,'[1]緯度経度&amp;提供可能時間'!$B:$D,3,FALSE),""),"")</f>
        <v>132.515052</v>
      </c>
      <c r="K415" s="14" t="str">
        <f>[1]貼付シート!M417&amp;[1]貼付シート!N417&amp;" "&amp;[1]貼付シート!O417</f>
        <v>1階 体育館</v>
      </c>
      <c r="L415" s="14" t="str">
        <f>IF([1]貼付シート!AI417="","",[1]貼付シート!AI417)</f>
        <v>教育委員会健康教育課</v>
      </c>
      <c r="M415" s="19"/>
      <c r="N415" s="19"/>
      <c r="O415" s="14" t="str">
        <f>IF([1]貼付シート!I417="","",[1]貼付シート!I417)</f>
        <v>広島市</v>
      </c>
      <c r="P415" s="14" t="str">
        <f>IFERROR(IF(VLOOKUP($E415,'[1]緯度経度&amp;提供可能時間'!$B:$H,4,FALSE)&lt;&gt;0,VLOOKUP($E415,'[1]緯度経度&amp;提供可能時間'!$B:$H,4,FALSE),""),"")</f>
        <v>月火水木金</v>
      </c>
      <c r="Q415" s="16" t="str">
        <f>IFERROR(IF(VLOOKUP($E415,'[1]緯度経度&amp;提供可能時間'!$B:$H,5,FALSE)&lt;&gt;"",VLOOKUP($E415,'[1]緯度経度&amp;提供可能時間'!$B:$H,5,FALSE),""),"")</f>
        <v>8:30</v>
      </c>
      <c r="R415" s="14" t="str">
        <f>IFERROR(IF(VLOOKUP($E415,'[1]緯度経度&amp;提供可能時間'!$B:$H,6,FALSE)&lt;&gt;"",VLOOKUP($E415,'[1]緯度経度&amp;提供可能時間'!$B:$H,6,FALSE),""),"")</f>
        <v>16:50</v>
      </c>
      <c r="S415" s="17" t="str">
        <f>VLOOKUP(E415,[1]貼付シート!$G:$AE,24,FALSE)&amp;" " &amp;VLOOKUP(E415,[1]貼付シート!$G:$AE,25,FALSE)</f>
        <v>平日：8:30～16:50 土曜：×　／　日曜：×　／　祝日：×</v>
      </c>
      <c r="T415" s="14"/>
      <c r="U415" s="14"/>
      <c r="V415" s="14"/>
    </row>
    <row r="416" spans="1:22" x14ac:dyDescent="0.15">
      <c r="A416" s="12" t="str">
        <f t="shared" si="24"/>
        <v>341002</v>
      </c>
      <c r="B416" s="12">
        <f t="shared" si="26"/>
        <v>415</v>
      </c>
      <c r="C416" s="12" t="str">
        <f t="shared" si="25"/>
        <v>広島県</v>
      </c>
      <c r="D416" s="12" t="str">
        <f t="shared" si="27"/>
        <v>広島市</v>
      </c>
      <c r="E416" s="13" t="str">
        <f>IF([1]貼付シート!G418="","",[1]貼付シート!G418)</f>
        <v>己斐上小学校</v>
      </c>
      <c r="F416" s="14"/>
      <c r="G416" s="14" t="str">
        <f>IF([1]貼付シート!J418="","",[1]貼付シート!J418)</f>
        <v>広島市西区己斐上6-455</v>
      </c>
      <c r="H416" s="19"/>
      <c r="I416" s="15" t="str">
        <f>IFERROR(IF(VLOOKUP(E416,'[1]緯度経度&amp;提供可能時間'!$B:$D,2,FALSE)&lt;&gt;0,VLOOKUP(E416,'[1]緯度経度&amp;提供可能時間'!$B:$D,2,FALSE),""),"")</f>
        <v>34.417013</v>
      </c>
      <c r="J416" s="15" t="str">
        <f>IFERROR(IF(VLOOKUP(E416,'[1]緯度経度&amp;提供可能時間'!$B:$D,3,FALSE)&lt;&gt;0,VLOOKUP(E416,'[1]緯度経度&amp;提供可能時間'!$B:$D,3,FALSE),""),"")</f>
        <v>132.425371</v>
      </c>
      <c r="K416" s="14" t="str">
        <f>[1]貼付シート!M418&amp;[1]貼付シート!N418&amp;" "&amp;[1]貼付シート!O418</f>
        <v>1階 正面玄関</v>
      </c>
      <c r="L416" s="14" t="str">
        <f>IF([1]貼付シート!AI418="","",[1]貼付シート!AI418)</f>
        <v>教育委員会健康教育課</v>
      </c>
      <c r="M416" s="19"/>
      <c r="N416" s="19"/>
      <c r="O416" s="14" t="str">
        <f>IF([1]貼付シート!I418="","",[1]貼付シート!I418)</f>
        <v>広島市</v>
      </c>
      <c r="P416" s="14" t="str">
        <f>IFERROR(IF(VLOOKUP($E416,'[1]緯度経度&amp;提供可能時間'!$B:$H,4,FALSE)&lt;&gt;0,VLOOKUP($E416,'[1]緯度経度&amp;提供可能時間'!$B:$H,4,FALSE),""),"")</f>
        <v>月火水木金</v>
      </c>
      <c r="Q416" s="16" t="str">
        <f>IFERROR(IF(VLOOKUP($E416,'[1]緯度経度&amp;提供可能時間'!$B:$H,5,FALSE)&lt;&gt;"",VLOOKUP($E416,'[1]緯度経度&amp;提供可能時間'!$B:$H,5,FALSE),""),"")</f>
        <v>8:30</v>
      </c>
      <c r="R416" s="14" t="str">
        <f>IFERROR(IF(VLOOKUP($E416,'[1]緯度経度&amp;提供可能時間'!$B:$H,6,FALSE)&lt;&gt;"",VLOOKUP($E416,'[1]緯度経度&amp;提供可能時間'!$B:$H,6,FALSE),""),"")</f>
        <v>16:50</v>
      </c>
      <c r="S416" s="17" t="str">
        <f>VLOOKUP(E416,[1]貼付シート!$G:$AE,24,FALSE)&amp;" " &amp;VLOOKUP(E416,[1]貼付シート!$G:$AE,25,FALSE)</f>
        <v>平日：8:30～16:50 土曜：×　／　日曜：×　／　祝日：×</v>
      </c>
      <c r="T416" s="14"/>
      <c r="U416" s="14"/>
      <c r="V416" s="14"/>
    </row>
    <row r="417" spans="1:22" x14ac:dyDescent="0.15">
      <c r="A417" s="12" t="str">
        <f t="shared" si="24"/>
        <v>341002</v>
      </c>
      <c r="B417" s="12">
        <f t="shared" si="26"/>
        <v>416</v>
      </c>
      <c r="C417" s="12" t="str">
        <f t="shared" si="25"/>
        <v>広島県</v>
      </c>
      <c r="D417" s="12" t="str">
        <f t="shared" si="27"/>
        <v>広島市</v>
      </c>
      <c r="E417" s="13" t="str">
        <f>IF([1]貼付シート!G419="","",[1]貼付シート!G419)</f>
        <v>己斐東小学校</v>
      </c>
      <c r="F417" s="14"/>
      <c r="G417" s="14" t="str">
        <f>IF([1]貼付シート!J419="","",[1]貼付シート!J419)</f>
        <v>広島市西区己斐中3-127</v>
      </c>
      <c r="H417" s="19"/>
      <c r="I417" s="15" t="str">
        <f>IFERROR(IF(VLOOKUP(E417,'[1]緯度経度&amp;提供可能時間'!$B:$D,2,FALSE)&lt;&gt;0,VLOOKUP(E417,'[1]緯度経度&amp;提供可能時間'!$B:$D,2,FALSE),""),"")</f>
        <v>34.406618</v>
      </c>
      <c r="J417" s="15" t="str">
        <f>IFERROR(IF(VLOOKUP(E417,'[1]緯度経度&amp;提供可能時間'!$B:$D,3,FALSE)&lt;&gt;0,VLOOKUP(E417,'[1]緯度経度&amp;提供可能時間'!$B:$D,3,FALSE),""),"")</f>
        <v>132.425282</v>
      </c>
      <c r="K417" s="14" t="str">
        <f>[1]貼付シート!M419&amp;[1]貼付シート!N419&amp;" "&amp;[1]貼付シート!O419</f>
        <v>1階 正面玄関</v>
      </c>
      <c r="L417" s="14" t="str">
        <f>IF([1]貼付シート!AI419="","",[1]貼付シート!AI419)</f>
        <v>教育委員会健康教育課</v>
      </c>
      <c r="M417" s="19"/>
      <c r="N417" s="19"/>
      <c r="O417" s="14" t="str">
        <f>IF([1]貼付シート!I419="","",[1]貼付シート!I419)</f>
        <v>広島市</v>
      </c>
      <c r="P417" s="14" t="str">
        <f>IFERROR(IF(VLOOKUP($E417,'[1]緯度経度&amp;提供可能時間'!$B:$H,4,FALSE)&lt;&gt;0,VLOOKUP($E417,'[1]緯度経度&amp;提供可能時間'!$B:$H,4,FALSE),""),"")</f>
        <v>月火水木金</v>
      </c>
      <c r="Q417" s="16" t="str">
        <f>IFERROR(IF(VLOOKUP($E417,'[1]緯度経度&amp;提供可能時間'!$B:$H,5,FALSE)&lt;&gt;"",VLOOKUP($E417,'[1]緯度経度&amp;提供可能時間'!$B:$H,5,FALSE),""),"")</f>
        <v>8:30</v>
      </c>
      <c r="R417" s="14" t="str">
        <f>IFERROR(IF(VLOOKUP($E417,'[1]緯度経度&amp;提供可能時間'!$B:$H,6,FALSE)&lt;&gt;"",VLOOKUP($E417,'[1]緯度経度&amp;提供可能時間'!$B:$H,6,FALSE),""),"")</f>
        <v>16:50</v>
      </c>
      <c r="S417" s="17" t="str">
        <f>VLOOKUP(E417,[1]貼付シート!$G:$AE,24,FALSE)&amp;" " &amp;VLOOKUP(E417,[1]貼付シート!$G:$AE,25,FALSE)</f>
        <v>平日：8:30～16:50 土曜：×　／　日曜：×　／　祝日：×</v>
      </c>
      <c r="T417" s="14"/>
      <c r="U417" s="14"/>
      <c r="V417" s="14"/>
    </row>
    <row r="418" spans="1:22" x14ac:dyDescent="0.15">
      <c r="A418" s="12" t="str">
        <f t="shared" si="24"/>
        <v>341002</v>
      </c>
      <c r="B418" s="12">
        <f t="shared" si="26"/>
        <v>417</v>
      </c>
      <c r="C418" s="12" t="str">
        <f t="shared" si="25"/>
        <v>広島県</v>
      </c>
      <c r="D418" s="12" t="str">
        <f t="shared" si="27"/>
        <v>広島市</v>
      </c>
      <c r="E418" s="13" t="str">
        <f>IF([1]貼付シート!G420="","",[1]貼付シート!G420)</f>
        <v>温品小学校</v>
      </c>
      <c r="F418" s="14"/>
      <c r="G418" s="14" t="str">
        <f>IF([1]貼付シート!J420="","",[1]貼付シート!J420)</f>
        <v>広島市東区温品7-8-8</v>
      </c>
      <c r="H418" s="19"/>
      <c r="I418" s="15" t="str">
        <f>IFERROR(IF(VLOOKUP(E418,'[1]緯度経度&amp;提供可能時間'!$B:$D,2,FALSE)&lt;&gt;0,VLOOKUP(E418,'[1]緯度経度&amp;提供可能時間'!$B:$D,2,FALSE),""),"")</f>
        <v>34.416084</v>
      </c>
      <c r="J418" s="15" t="str">
        <f>IFERROR(IF(VLOOKUP(E418,'[1]緯度経度&amp;提供可能時間'!$B:$D,3,FALSE)&lt;&gt;0,VLOOKUP(E418,'[1]緯度経度&amp;提供可能時間'!$B:$D,3,FALSE),""),"")</f>
        <v>132.510546</v>
      </c>
      <c r="K418" s="14" t="str">
        <f>[1]貼付シート!M420&amp;[1]貼付シート!N420&amp;" "&amp;[1]貼付シート!O420</f>
        <v>1階 正面玄関（校長室）</v>
      </c>
      <c r="L418" s="14" t="str">
        <f>IF([1]貼付シート!AI420="","",[1]貼付シート!AI420)</f>
        <v>教育委員会健康教育課</v>
      </c>
      <c r="M418" s="19"/>
      <c r="N418" s="19"/>
      <c r="O418" s="14" t="str">
        <f>IF([1]貼付シート!I420="","",[1]貼付シート!I420)</f>
        <v>広島市</v>
      </c>
      <c r="P418" s="14" t="str">
        <f>IFERROR(IF(VLOOKUP($E418,'[1]緯度経度&amp;提供可能時間'!$B:$H,4,FALSE)&lt;&gt;0,VLOOKUP($E418,'[1]緯度経度&amp;提供可能時間'!$B:$H,4,FALSE),""),"")</f>
        <v>月火水木金</v>
      </c>
      <c r="Q418" s="16" t="str">
        <f>IFERROR(IF(VLOOKUP($E418,'[1]緯度経度&amp;提供可能時間'!$B:$H,5,FALSE)&lt;&gt;"",VLOOKUP($E418,'[1]緯度経度&amp;提供可能時間'!$B:$H,5,FALSE),""),"")</f>
        <v>8:30</v>
      </c>
      <c r="R418" s="14" t="str">
        <f>IFERROR(IF(VLOOKUP($E418,'[1]緯度経度&amp;提供可能時間'!$B:$H,6,FALSE)&lt;&gt;"",VLOOKUP($E418,'[1]緯度経度&amp;提供可能時間'!$B:$H,6,FALSE),""),"")</f>
        <v>16:50</v>
      </c>
      <c r="S418" s="17" t="str">
        <f>VLOOKUP(E418,[1]貼付シート!$G:$AE,24,FALSE)&amp;" " &amp;VLOOKUP(E418,[1]貼付シート!$G:$AE,25,FALSE)</f>
        <v>平日：8:30～16:50 土曜：×　／　日曜：×　／　祝日：×</v>
      </c>
      <c r="T418" s="14"/>
      <c r="U418" s="14"/>
      <c r="V418" s="14"/>
    </row>
    <row r="419" spans="1:22" x14ac:dyDescent="0.15">
      <c r="A419" s="12" t="str">
        <f t="shared" si="24"/>
        <v>341002</v>
      </c>
      <c r="B419" s="12">
        <f t="shared" si="26"/>
        <v>418</v>
      </c>
      <c r="C419" s="12" t="str">
        <f t="shared" si="25"/>
        <v>広島県</v>
      </c>
      <c r="D419" s="12" t="str">
        <f t="shared" si="27"/>
        <v>広島市</v>
      </c>
      <c r="E419" s="13" t="str">
        <f>IF([1]貼付シート!G421="","",[1]貼付シート!G421)</f>
        <v>狩小川小学校</v>
      </c>
      <c r="F419" s="14"/>
      <c r="G419" s="14" t="str">
        <f>IF([1]貼付シート!J421="","",[1]貼付シート!J421)</f>
        <v>広島市安佐北区上深川町1345</v>
      </c>
      <c r="H419" s="19"/>
      <c r="I419" s="15" t="str">
        <f>IFERROR(IF(VLOOKUP(E419,'[1]緯度経度&amp;提供可能時間'!$B:$D,2,FALSE)&lt;&gt;0,VLOOKUP(E419,'[1]緯度経度&amp;提供可能時間'!$B:$D,2,FALSE),""),"")</f>
        <v>34.481555</v>
      </c>
      <c r="J419" s="15" t="str">
        <f>IFERROR(IF(VLOOKUP(E419,'[1]緯度経度&amp;提供可能時間'!$B:$D,3,FALSE)&lt;&gt;0,VLOOKUP(E419,'[1]緯度経度&amp;提供可能時間'!$B:$D,3,FALSE),""),"")</f>
        <v>132.566753</v>
      </c>
      <c r="K419" s="14" t="str">
        <f>[1]貼付シート!M421&amp;[1]貼付シート!N421&amp;" "&amp;[1]貼付シート!O421</f>
        <v>1階 正面玄関前</v>
      </c>
      <c r="L419" s="14" t="str">
        <f>IF([1]貼付シート!AI421="","",[1]貼付シート!AI421)</f>
        <v>教育委員会健康教育課</v>
      </c>
      <c r="M419" s="19"/>
      <c r="N419" s="19"/>
      <c r="O419" s="14" t="str">
        <f>IF([1]貼付シート!I421="","",[1]貼付シート!I421)</f>
        <v>広島市</v>
      </c>
      <c r="P419" s="14" t="str">
        <f>IFERROR(IF(VLOOKUP($E419,'[1]緯度経度&amp;提供可能時間'!$B:$H,4,FALSE)&lt;&gt;0,VLOOKUP($E419,'[1]緯度経度&amp;提供可能時間'!$B:$H,4,FALSE),""),"")</f>
        <v>月火水木金</v>
      </c>
      <c r="Q419" s="16" t="str">
        <f>IFERROR(IF(VLOOKUP($E419,'[1]緯度経度&amp;提供可能時間'!$B:$H,5,FALSE)&lt;&gt;"",VLOOKUP($E419,'[1]緯度経度&amp;提供可能時間'!$B:$H,5,FALSE),""),"")</f>
        <v>8:30</v>
      </c>
      <c r="R419" s="14" t="str">
        <f>IFERROR(IF(VLOOKUP($E419,'[1]緯度経度&amp;提供可能時間'!$B:$H,6,FALSE)&lt;&gt;"",VLOOKUP($E419,'[1]緯度経度&amp;提供可能時間'!$B:$H,6,FALSE),""),"")</f>
        <v>16:50</v>
      </c>
      <c r="S419" s="17" t="str">
        <f>VLOOKUP(E419,[1]貼付シート!$G:$AE,24,FALSE)&amp;" " &amp;VLOOKUP(E419,[1]貼付シート!$G:$AE,25,FALSE)</f>
        <v>平日：8:30～16:50 土曜：×　／　日曜：×　／　祝日：×</v>
      </c>
      <c r="T419" s="14"/>
      <c r="U419" s="14"/>
      <c r="V419" s="14"/>
    </row>
    <row r="420" spans="1:22" x14ac:dyDescent="0.15">
      <c r="A420" s="12" t="str">
        <f t="shared" si="24"/>
        <v>341002</v>
      </c>
      <c r="B420" s="12">
        <f t="shared" si="26"/>
        <v>419</v>
      </c>
      <c r="C420" s="12" t="str">
        <f t="shared" si="25"/>
        <v>広島県</v>
      </c>
      <c r="D420" s="12" t="str">
        <f t="shared" si="27"/>
        <v>広島市</v>
      </c>
      <c r="E420" s="13" t="str">
        <f>IF([1]貼付シート!G422="","",[1]貼付シート!G422)</f>
        <v>春日野小学校</v>
      </c>
      <c r="F420" s="14"/>
      <c r="G420" s="14" t="str">
        <f>IF([1]貼付シート!J422="","",[1]貼付シート!J422)</f>
        <v>広島市安佐南区山本新町2-18-1</v>
      </c>
      <c r="H420" s="19"/>
      <c r="I420" s="15" t="str">
        <f>IFERROR(IF(VLOOKUP(E420,'[1]緯度経度&amp;提供可能時間'!$B:$D,2,FALSE)&lt;&gt;0,VLOOKUP(E420,'[1]緯度経度&amp;提供可能時間'!$B:$D,2,FALSE),""),"")</f>
        <v>34.441702</v>
      </c>
      <c r="J420" s="15" t="str">
        <f>IFERROR(IF(VLOOKUP(E420,'[1]緯度経度&amp;提供可能時間'!$B:$D,3,FALSE)&lt;&gt;0,VLOOKUP(E420,'[1]緯度経度&amp;提供可能時間'!$B:$D,3,FALSE),""),"")</f>
        <v>132.433918</v>
      </c>
      <c r="K420" s="14" t="str">
        <f>[1]貼付シート!M422&amp;[1]貼付シート!N422&amp;" "&amp;[1]貼付シート!O422</f>
        <v>1階 体育館側面</v>
      </c>
      <c r="L420" s="14" t="str">
        <f>IF([1]貼付シート!AI422="","",[1]貼付シート!AI422)</f>
        <v>教育委員会健康教育課</v>
      </c>
      <c r="M420" s="19"/>
      <c r="N420" s="19"/>
      <c r="O420" s="14" t="str">
        <f>IF([1]貼付シート!I422="","",[1]貼付シート!I422)</f>
        <v>広島市</v>
      </c>
      <c r="P420" s="14" t="str">
        <f>IFERROR(IF(VLOOKUP($E420,'[1]緯度経度&amp;提供可能時間'!$B:$H,4,FALSE)&lt;&gt;0,VLOOKUP($E420,'[1]緯度経度&amp;提供可能時間'!$B:$H,4,FALSE),""),"")</f>
        <v>月火水木金</v>
      </c>
      <c r="Q420" s="16" t="str">
        <f>IFERROR(IF(VLOOKUP($E420,'[1]緯度経度&amp;提供可能時間'!$B:$H,5,FALSE)&lt;&gt;"",VLOOKUP($E420,'[1]緯度経度&amp;提供可能時間'!$B:$H,5,FALSE),""),"")</f>
        <v>8:30</v>
      </c>
      <c r="R420" s="14" t="str">
        <f>IFERROR(IF(VLOOKUP($E420,'[1]緯度経度&amp;提供可能時間'!$B:$H,6,FALSE)&lt;&gt;"",VLOOKUP($E420,'[1]緯度経度&amp;提供可能時間'!$B:$H,6,FALSE),""),"")</f>
        <v>16:50</v>
      </c>
      <c r="S420" s="17" t="str">
        <f>VLOOKUP(E420,[1]貼付シート!$G:$AE,24,FALSE)&amp;" " &amp;VLOOKUP(E420,[1]貼付シート!$G:$AE,25,FALSE)</f>
        <v>平日：8:30～16:50 土曜：×　／　日曜：×　／　祝日：×</v>
      </c>
      <c r="T420" s="14"/>
      <c r="U420" s="14"/>
      <c r="V420" s="14"/>
    </row>
    <row r="421" spans="1:22" x14ac:dyDescent="0.15">
      <c r="A421" s="12" t="str">
        <f t="shared" si="24"/>
        <v>341002</v>
      </c>
      <c r="B421" s="12">
        <f t="shared" si="26"/>
        <v>420</v>
      </c>
      <c r="C421" s="12" t="str">
        <f t="shared" si="25"/>
        <v>広島県</v>
      </c>
      <c r="D421" s="12" t="str">
        <f t="shared" si="27"/>
        <v>広島市</v>
      </c>
      <c r="E421" s="13" t="str">
        <f>IF([1]貼付シート!G423="","",[1]貼付シート!G423)</f>
        <v>可部南小学校</v>
      </c>
      <c r="F421" s="14"/>
      <c r="G421" s="14" t="str">
        <f>IF([1]貼付シート!J423="","",[1]貼付シート!J423)</f>
        <v>広島市安佐北区可部南2-11-1</v>
      </c>
      <c r="H421" s="19"/>
      <c r="I421" s="15" t="str">
        <f>IFERROR(IF(VLOOKUP(E421,'[1]緯度経度&amp;提供可能時間'!$B:$D,2,FALSE)&lt;&gt;0,VLOOKUP(E421,'[1]緯度経度&amp;提供可能時間'!$B:$D,2,FALSE),""),"")</f>
        <v>34.504201</v>
      </c>
      <c r="J421" s="15" t="str">
        <f>IFERROR(IF(VLOOKUP(E421,'[1]緯度経度&amp;提供可能時間'!$B:$D,3,FALSE)&lt;&gt;0,VLOOKUP(E421,'[1]緯度経度&amp;提供可能時間'!$B:$D,3,FALSE),""),"")</f>
        <v>132.516793</v>
      </c>
      <c r="K421" s="14" t="str">
        <f>[1]貼付シート!M423&amp;[1]貼付シート!N423&amp;" "&amp;[1]貼付シート!O423</f>
        <v>1階 体育館入口</v>
      </c>
      <c r="L421" s="14" t="str">
        <f>IF([1]貼付シート!AI423="","",[1]貼付シート!AI423)</f>
        <v>教育委員会健康教育課</v>
      </c>
      <c r="M421" s="19"/>
      <c r="N421" s="19"/>
      <c r="O421" s="14" t="str">
        <f>IF([1]貼付シート!I423="","",[1]貼付シート!I423)</f>
        <v>広島市</v>
      </c>
      <c r="P421" s="14" t="str">
        <f>IFERROR(IF(VLOOKUP($E421,'[1]緯度経度&amp;提供可能時間'!$B:$H,4,FALSE)&lt;&gt;0,VLOOKUP($E421,'[1]緯度経度&amp;提供可能時間'!$B:$H,4,FALSE),""),"")</f>
        <v>月火水木金</v>
      </c>
      <c r="Q421" s="16" t="str">
        <f>IFERROR(IF(VLOOKUP($E421,'[1]緯度経度&amp;提供可能時間'!$B:$H,5,FALSE)&lt;&gt;"",VLOOKUP($E421,'[1]緯度経度&amp;提供可能時間'!$B:$H,5,FALSE),""),"")</f>
        <v>8:30</v>
      </c>
      <c r="R421" s="14" t="str">
        <f>IFERROR(IF(VLOOKUP($E421,'[1]緯度経度&amp;提供可能時間'!$B:$H,6,FALSE)&lt;&gt;"",VLOOKUP($E421,'[1]緯度経度&amp;提供可能時間'!$B:$H,6,FALSE),""),"")</f>
        <v>16:50</v>
      </c>
      <c r="S421" s="17" t="str">
        <f>VLOOKUP(E421,[1]貼付シート!$G:$AE,24,FALSE)&amp;" " &amp;VLOOKUP(E421,[1]貼付シート!$G:$AE,25,FALSE)</f>
        <v>平日：8:30～16:50 土曜：×　／　日曜：×　／　祝日：×</v>
      </c>
      <c r="T421" s="14"/>
      <c r="U421" s="14"/>
      <c r="V421" s="14"/>
    </row>
    <row r="422" spans="1:22" x14ac:dyDescent="0.15">
      <c r="A422" s="12" t="str">
        <f t="shared" si="24"/>
        <v>341002</v>
      </c>
      <c r="B422" s="12">
        <f t="shared" si="26"/>
        <v>421</v>
      </c>
      <c r="C422" s="12" t="str">
        <f t="shared" si="25"/>
        <v>広島県</v>
      </c>
      <c r="D422" s="12" t="str">
        <f t="shared" si="27"/>
        <v>広島市</v>
      </c>
      <c r="E422" s="13" t="str">
        <f>IF([1]貼付シート!G424="","",[1]貼付シート!G424)</f>
        <v>神崎小学校</v>
      </c>
      <c r="F422" s="14"/>
      <c r="G422" s="14" t="str">
        <f>IF([1]貼付シート!J424="","",[1]貼付シート!J424)</f>
        <v>広島市中区舟入中町1-36</v>
      </c>
      <c r="H422" s="19"/>
      <c r="I422" s="15" t="str">
        <f>IFERROR(IF(VLOOKUP(E422,'[1]緯度経度&amp;提供可能時間'!$B:$D,2,FALSE)&lt;&gt;0,VLOOKUP(E422,'[1]緯度経度&amp;提供可能時間'!$B:$D,2,FALSE),""),"")</f>
        <v>34.387353</v>
      </c>
      <c r="J422" s="15" t="str">
        <f>IFERROR(IF(VLOOKUP(E422,'[1]緯度経度&amp;提供可能時間'!$B:$D,3,FALSE)&lt;&gt;0,VLOOKUP(E422,'[1]緯度経度&amp;提供可能時間'!$B:$D,3,FALSE),""),"")</f>
        <v>132.445490</v>
      </c>
      <c r="K422" s="14" t="str">
        <f>[1]貼付シート!M424&amp;[1]貼付シート!N424&amp;" "&amp;[1]貼付シート!O424</f>
        <v>1階 正面玄関</v>
      </c>
      <c r="L422" s="14" t="str">
        <f>IF([1]貼付シート!AI424="","",[1]貼付シート!AI424)</f>
        <v>教育委員会健康教育課</v>
      </c>
      <c r="M422" s="19"/>
      <c r="N422" s="19"/>
      <c r="O422" s="14" t="str">
        <f>IF([1]貼付シート!I424="","",[1]貼付シート!I424)</f>
        <v>広島市</v>
      </c>
      <c r="P422" s="14" t="str">
        <f>IFERROR(IF(VLOOKUP($E422,'[1]緯度経度&amp;提供可能時間'!$B:$H,4,FALSE)&lt;&gt;0,VLOOKUP($E422,'[1]緯度経度&amp;提供可能時間'!$B:$H,4,FALSE),""),"")</f>
        <v>月火水木金</v>
      </c>
      <c r="Q422" s="16" t="str">
        <f>IFERROR(IF(VLOOKUP($E422,'[1]緯度経度&amp;提供可能時間'!$B:$H,5,FALSE)&lt;&gt;"",VLOOKUP($E422,'[1]緯度経度&amp;提供可能時間'!$B:$H,5,FALSE),""),"")</f>
        <v>8:30</v>
      </c>
      <c r="R422" s="14" t="str">
        <f>IFERROR(IF(VLOOKUP($E422,'[1]緯度経度&amp;提供可能時間'!$B:$H,6,FALSE)&lt;&gt;"",VLOOKUP($E422,'[1]緯度経度&amp;提供可能時間'!$B:$H,6,FALSE),""),"")</f>
        <v>16:50</v>
      </c>
      <c r="S422" s="17" t="str">
        <f>VLOOKUP(E422,[1]貼付シート!$G:$AE,24,FALSE)&amp;" " &amp;VLOOKUP(E422,[1]貼付シート!$G:$AE,25,FALSE)</f>
        <v>平日：8:30～16:50 土曜：×　／　日曜：×　／　祝日：×</v>
      </c>
      <c r="T422" s="14"/>
      <c r="U422" s="14"/>
      <c r="V422" s="14"/>
    </row>
    <row r="423" spans="1:22" x14ac:dyDescent="0.15">
      <c r="A423" s="12" t="str">
        <f t="shared" si="24"/>
        <v>341002</v>
      </c>
      <c r="B423" s="12">
        <f t="shared" si="26"/>
        <v>422</v>
      </c>
      <c r="C423" s="12" t="str">
        <f t="shared" si="25"/>
        <v>広島県</v>
      </c>
      <c r="D423" s="12" t="str">
        <f t="shared" si="27"/>
        <v>広島市</v>
      </c>
      <c r="E423" s="13" t="str">
        <f>IF([1]貼付シート!G425="","",[1]貼付シート!G425)</f>
        <v>祇園小学校</v>
      </c>
      <c r="F423" s="14"/>
      <c r="G423" s="14" t="str">
        <f>IF([1]貼付シート!J425="","",[1]貼付シート!J425)</f>
        <v>広島市安佐南区祇園3-1-27</v>
      </c>
      <c r="H423" s="19"/>
      <c r="I423" s="15" t="str">
        <f>IFERROR(IF(VLOOKUP(E423,'[1]緯度経度&amp;提供可能時間'!$B:$D,2,FALSE)&lt;&gt;0,VLOOKUP(E423,'[1]緯度経度&amp;提供可能時間'!$B:$D,2,FALSE),""),"")</f>
        <v>34.442687</v>
      </c>
      <c r="J423" s="15" t="str">
        <f>IFERROR(IF(VLOOKUP(E423,'[1]緯度経度&amp;提供可能時間'!$B:$D,3,FALSE)&lt;&gt;0,VLOOKUP(E423,'[1]緯度経度&amp;提供可能時間'!$B:$D,3,FALSE),""),"")</f>
        <v>132.464100</v>
      </c>
      <c r="K423" s="14" t="str">
        <f>[1]貼付シート!M425&amp;[1]貼付シート!N425&amp;" "&amp;[1]貼付シート!O425</f>
        <v>1階 体育館入口</v>
      </c>
      <c r="L423" s="14" t="str">
        <f>IF([1]貼付シート!AI425="","",[1]貼付シート!AI425)</f>
        <v>教育委員会健康教育課</v>
      </c>
      <c r="M423" s="19"/>
      <c r="N423" s="19"/>
      <c r="O423" s="14" t="str">
        <f>IF([1]貼付シート!I425="","",[1]貼付シート!I425)</f>
        <v>広島市</v>
      </c>
      <c r="P423" s="14" t="str">
        <f>IFERROR(IF(VLOOKUP($E423,'[1]緯度経度&amp;提供可能時間'!$B:$H,4,FALSE)&lt;&gt;0,VLOOKUP($E423,'[1]緯度経度&amp;提供可能時間'!$B:$H,4,FALSE),""),"")</f>
        <v>月火水木金</v>
      </c>
      <c r="Q423" s="16" t="str">
        <f>IFERROR(IF(VLOOKUP($E423,'[1]緯度経度&amp;提供可能時間'!$B:$H,5,FALSE)&lt;&gt;"",VLOOKUP($E423,'[1]緯度経度&amp;提供可能時間'!$B:$H,5,FALSE),""),"")</f>
        <v>8:30</v>
      </c>
      <c r="R423" s="14" t="str">
        <f>IFERROR(IF(VLOOKUP($E423,'[1]緯度経度&amp;提供可能時間'!$B:$H,6,FALSE)&lt;&gt;"",VLOOKUP($E423,'[1]緯度経度&amp;提供可能時間'!$B:$H,6,FALSE),""),"")</f>
        <v>16:50</v>
      </c>
      <c r="S423" s="17" t="str">
        <f>VLOOKUP(E423,[1]貼付シート!$G:$AE,24,FALSE)&amp;" " &amp;VLOOKUP(E423,[1]貼付シート!$G:$AE,25,FALSE)</f>
        <v>平日：8:30～16:50 土曜：×　／　日曜：×　／　祝日：×</v>
      </c>
      <c r="T423" s="14"/>
      <c r="U423" s="14"/>
      <c r="V423" s="14"/>
    </row>
    <row r="424" spans="1:22" x14ac:dyDescent="0.15">
      <c r="A424" s="12" t="str">
        <f t="shared" si="24"/>
        <v>341002</v>
      </c>
      <c r="B424" s="12">
        <f t="shared" si="26"/>
        <v>423</v>
      </c>
      <c r="C424" s="12" t="str">
        <f t="shared" si="25"/>
        <v>広島県</v>
      </c>
      <c r="D424" s="12" t="str">
        <f t="shared" si="27"/>
        <v>広島市</v>
      </c>
      <c r="E424" s="13" t="str">
        <f>IF([1]貼付シート!G426="","",[1]貼付シート!G426)</f>
        <v>口田東小学校</v>
      </c>
      <c r="F424" s="14"/>
      <c r="G424" s="14" t="str">
        <f>IF([1]貼付シート!J426="","",[1]貼付シート!J426)</f>
        <v>広島市安佐北区口田2-1-1</v>
      </c>
      <c r="H424" s="19"/>
      <c r="I424" s="15" t="str">
        <f>IFERROR(IF(VLOOKUP(E424,'[1]緯度経度&amp;提供可能時間'!$B:$D,2,FALSE)&lt;&gt;0,VLOOKUP(E424,'[1]緯度経度&amp;提供可能時間'!$B:$D,2,FALSE),""),"")</f>
        <v>34.469347</v>
      </c>
      <c r="J424" s="15" t="str">
        <f>IFERROR(IF(VLOOKUP(E424,'[1]緯度経度&amp;提供可能時間'!$B:$D,3,FALSE)&lt;&gt;0,VLOOKUP(E424,'[1]緯度経度&amp;提供可能時間'!$B:$D,3,FALSE),""),"")</f>
        <v>132.501880</v>
      </c>
      <c r="K424" s="14" t="str">
        <f>[1]貼付シート!M426&amp;[1]貼付シート!N426&amp;" "&amp;[1]貼付シート!O426</f>
        <v>1階 グラウンド</v>
      </c>
      <c r="L424" s="14" t="str">
        <f>IF([1]貼付シート!AI426="","",[1]貼付シート!AI426)</f>
        <v>教育委員会健康教育課</v>
      </c>
      <c r="M424" s="19"/>
      <c r="N424" s="19"/>
      <c r="O424" s="14" t="str">
        <f>IF([1]貼付シート!I426="","",[1]貼付シート!I426)</f>
        <v>広島市</v>
      </c>
      <c r="P424" s="14" t="str">
        <f>IFERROR(IF(VLOOKUP($E424,'[1]緯度経度&amp;提供可能時間'!$B:$H,4,FALSE)&lt;&gt;0,VLOOKUP($E424,'[1]緯度経度&amp;提供可能時間'!$B:$H,4,FALSE),""),"")</f>
        <v>月火水木金</v>
      </c>
      <c r="Q424" s="16" t="str">
        <f>IFERROR(IF(VLOOKUP($E424,'[1]緯度経度&amp;提供可能時間'!$B:$H,5,FALSE)&lt;&gt;"",VLOOKUP($E424,'[1]緯度経度&amp;提供可能時間'!$B:$H,5,FALSE),""),"")</f>
        <v>8:30</v>
      </c>
      <c r="R424" s="14" t="str">
        <f>IFERROR(IF(VLOOKUP($E424,'[1]緯度経度&amp;提供可能時間'!$B:$H,6,FALSE)&lt;&gt;"",VLOOKUP($E424,'[1]緯度経度&amp;提供可能時間'!$B:$H,6,FALSE),""),"")</f>
        <v>16:50</v>
      </c>
      <c r="S424" s="17" t="str">
        <f>VLOOKUP(E424,[1]貼付シート!$G:$AE,24,FALSE)&amp;" " &amp;VLOOKUP(E424,[1]貼付シート!$G:$AE,25,FALSE)</f>
        <v>平日：8:30～16:50 土曜：×　／　日曜：×　／　祝日：×</v>
      </c>
      <c r="T424" s="14"/>
      <c r="U424" s="14"/>
      <c r="V424" s="14"/>
    </row>
    <row r="425" spans="1:22" x14ac:dyDescent="0.15">
      <c r="A425" s="12" t="str">
        <f t="shared" si="24"/>
        <v>341002</v>
      </c>
      <c r="B425" s="12">
        <f t="shared" si="26"/>
        <v>424</v>
      </c>
      <c r="C425" s="12" t="str">
        <f t="shared" si="25"/>
        <v>広島県</v>
      </c>
      <c r="D425" s="12" t="str">
        <f t="shared" si="27"/>
        <v>広島市</v>
      </c>
      <c r="E425" s="13" t="str">
        <f>IF([1]貼付シート!G427="","",[1]貼付シート!G427)</f>
        <v>倉掛小学校</v>
      </c>
      <c r="F425" s="14"/>
      <c r="G425" s="14" t="str">
        <f>IF([1]貼付シート!J427="","",[1]貼付シート!J427)</f>
        <v>広島市安佐北区倉掛1-13-1</v>
      </c>
      <c r="H425" s="19"/>
      <c r="I425" s="15" t="str">
        <f>IFERROR(IF(VLOOKUP(E425,'[1]緯度経度&amp;提供可能時間'!$B:$D,2,FALSE)&lt;&gt;0,VLOOKUP(E425,'[1]緯度経度&amp;提供可能時間'!$B:$D,2,FALSE),""),"")</f>
        <v>34.473076</v>
      </c>
      <c r="J425" s="15" t="str">
        <f>IFERROR(IF(VLOOKUP(E425,'[1]緯度経度&amp;提供可能時間'!$B:$D,3,FALSE)&lt;&gt;0,VLOOKUP(E425,'[1]緯度経度&amp;提供可能時間'!$B:$D,3,FALSE),""),"")</f>
        <v>132.528343</v>
      </c>
      <c r="K425" s="14" t="str">
        <f>[1]貼付シート!M427&amp;[1]貼付シート!N427&amp;" "&amp;[1]貼付シート!O427</f>
        <v>1階 東脱靴場</v>
      </c>
      <c r="L425" s="14" t="str">
        <f>IF([1]貼付シート!AI427="","",[1]貼付シート!AI427)</f>
        <v>教育委員会健康教育課</v>
      </c>
      <c r="M425" s="19"/>
      <c r="N425" s="19"/>
      <c r="O425" s="14" t="str">
        <f>IF([1]貼付シート!I427="","",[1]貼付シート!I427)</f>
        <v>広島市</v>
      </c>
      <c r="P425" s="14" t="str">
        <f>IFERROR(IF(VLOOKUP($E425,'[1]緯度経度&amp;提供可能時間'!$B:$H,4,FALSE)&lt;&gt;0,VLOOKUP($E425,'[1]緯度経度&amp;提供可能時間'!$B:$H,4,FALSE),""),"")</f>
        <v>月火水木金</v>
      </c>
      <c r="Q425" s="16" t="str">
        <f>IFERROR(IF(VLOOKUP($E425,'[1]緯度経度&amp;提供可能時間'!$B:$H,5,FALSE)&lt;&gt;"",VLOOKUP($E425,'[1]緯度経度&amp;提供可能時間'!$B:$H,5,FALSE),""),"")</f>
        <v>8:30</v>
      </c>
      <c r="R425" s="14" t="str">
        <f>IFERROR(IF(VLOOKUP($E425,'[1]緯度経度&amp;提供可能時間'!$B:$H,6,FALSE)&lt;&gt;"",VLOOKUP($E425,'[1]緯度経度&amp;提供可能時間'!$B:$H,6,FALSE),""),"")</f>
        <v>16:50</v>
      </c>
      <c r="S425" s="17" t="str">
        <f>VLOOKUP(E425,[1]貼付シート!$G:$AE,24,FALSE)&amp;" " &amp;VLOOKUP(E425,[1]貼付シート!$G:$AE,25,FALSE)</f>
        <v>平日：8:30～16:50 土曜：×　／　日曜：×　／　祝日：×</v>
      </c>
      <c r="T425" s="14"/>
      <c r="U425" s="14"/>
      <c r="V425" s="14"/>
    </row>
    <row r="426" spans="1:22" x14ac:dyDescent="0.15">
      <c r="A426" s="12" t="str">
        <f t="shared" si="24"/>
        <v>341002</v>
      </c>
      <c r="B426" s="12">
        <f t="shared" si="26"/>
        <v>425</v>
      </c>
      <c r="C426" s="12" t="str">
        <f t="shared" si="25"/>
        <v>広島県</v>
      </c>
      <c r="D426" s="12" t="str">
        <f t="shared" si="27"/>
        <v>広島市</v>
      </c>
      <c r="E426" s="13" t="str">
        <f>IF([1]貼付シート!G428="","",[1]貼付シート!G428)</f>
        <v>庚午小学校</v>
      </c>
      <c r="F426" s="14"/>
      <c r="G426" s="14" t="str">
        <f>IF([1]貼付シート!J428="","",[1]貼付シート!J428)</f>
        <v>広島市西区庚午中1-15-1</v>
      </c>
      <c r="H426" s="19"/>
      <c r="I426" s="15" t="str">
        <f>IFERROR(IF(VLOOKUP(E426,'[1]緯度経度&amp;提供可能時間'!$B:$D,2,FALSE)&lt;&gt;0,VLOOKUP(E426,'[1]緯度経度&amp;提供可能時間'!$B:$D,2,FALSE),""),"")</f>
        <v>34.383555</v>
      </c>
      <c r="J426" s="15" t="str">
        <f>IFERROR(IF(VLOOKUP(E426,'[1]緯度経度&amp;提供可能時間'!$B:$D,3,FALSE)&lt;&gt;0,VLOOKUP(E426,'[1]緯度経度&amp;提供可能時間'!$B:$D,3,FALSE),""),"")</f>
        <v>132.416856</v>
      </c>
      <c r="K426" s="14" t="str">
        <f>[1]貼付シート!M428&amp;[1]貼付シート!N428&amp;" "&amp;[1]貼付シート!O428</f>
        <v>1階 中央脱靴室</v>
      </c>
      <c r="L426" s="14" t="str">
        <f>IF([1]貼付シート!AI428="","",[1]貼付シート!AI428)</f>
        <v>教育委員会健康教育課</v>
      </c>
      <c r="M426" s="19"/>
      <c r="N426" s="19"/>
      <c r="O426" s="14" t="str">
        <f>IF([1]貼付シート!I428="","",[1]貼付シート!I428)</f>
        <v>広島市</v>
      </c>
      <c r="P426" s="14" t="str">
        <f>IFERROR(IF(VLOOKUP($E426,'[1]緯度経度&amp;提供可能時間'!$B:$H,4,FALSE)&lt;&gt;0,VLOOKUP($E426,'[1]緯度経度&amp;提供可能時間'!$B:$H,4,FALSE),""),"")</f>
        <v>月火水木金</v>
      </c>
      <c r="Q426" s="16" t="str">
        <f>IFERROR(IF(VLOOKUP($E426,'[1]緯度経度&amp;提供可能時間'!$B:$H,5,FALSE)&lt;&gt;"",VLOOKUP($E426,'[1]緯度経度&amp;提供可能時間'!$B:$H,5,FALSE),""),"")</f>
        <v>8:30</v>
      </c>
      <c r="R426" s="14" t="str">
        <f>IFERROR(IF(VLOOKUP($E426,'[1]緯度経度&amp;提供可能時間'!$B:$H,6,FALSE)&lt;&gt;"",VLOOKUP($E426,'[1]緯度経度&amp;提供可能時間'!$B:$H,6,FALSE),""),"")</f>
        <v>16:50</v>
      </c>
      <c r="S426" s="17" t="str">
        <f>VLOOKUP(E426,[1]貼付シート!$G:$AE,24,FALSE)&amp;" " &amp;VLOOKUP(E426,[1]貼付シート!$G:$AE,25,FALSE)</f>
        <v>平日：8:30～16:50 土曜：×　／　日曜：×　／　祝日：×</v>
      </c>
      <c r="T426" s="14"/>
      <c r="U426" s="14"/>
      <c r="V426" s="14"/>
    </row>
    <row r="427" spans="1:22" x14ac:dyDescent="0.15">
      <c r="A427" s="12" t="str">
        <f t="shared" si="24"/>
        <v>341002</v>
      </c>
      <c r="B427" s="12">
        <f t="shared" si="26"/>
        <v>426</v>
      </c>
      <c r="C427" s="12" t="str">
        <f t="shared" si="25"/>
        <v>広島県</v>
      </c>
      <c r="D427" s="12" t="str">
        <f t="shared" si="27"/>
        <v>広島市</v>
      </c>
      <c r="E427" s="13" t="str">
        <f>IF([1]貼付シート!G429="","",[1]貼付シート!G429)</f>
        <v>荒神町小学校</v>
      </c>
      <c r="F427" s="14"/>
      <c r="G427" s="14" t="str">
        <f>IF([1]貼付シート!J429="","",[1]貼付シート!J429)</f>
        <v>広島市南区西蟹屋3-7-27</v>
      </c>
      <c r="H427" s="19"/>
      <c r="I427" s="15" t="str">
        <f>IFERROR(IF(VLOOKUP(E427,'[1]緯度経度&amp;提供可能時間'!$B:$D,2,FALSE)&lt;&gt;0,VLOOKUP(E427,'[1]緯度経度&amp;提供可能時間'!$B:$D,2,FALSE),""),"")</f>
        <v>34.392768</v>
      </c>
      <c r="J427" s="15" t="str">
        <f>IFERROR(IF(VLOOKUP(E427,'[1]緯度経度&amp;提供可能時間'!$B:$D,3,FALSE)&lt;&gt;0,VLOOKUP(E427,'[1]緯度経度&amp;提供可能時間'!$B:$D,3,FALSE),""),"")</f>
        <v>132.479725</v>
      </c>
      <c r="K427" s="14" t="str">
        <f>[1]貼付シート!M429&amp;[1]貼付シート!N429&amp;" "&amp;[1]貼付シート!O429</f>
        <v>1階 玄関前</v>
      </c>
      <c r="L427" s="14" t="str">
        <f>IF([1]貼付シート!AI429="","",[1]貼付シート!AI429)</f>
        <v>教育委員会健康教育課</v>
      </c>
      <c r="M427" s="19"/>
      <c r="N427" s="19"/>
      <c r="O427" s="14" t="str">
        <f>IF([1]貼付シート!I429="","",[1]貼付シート!I429)</f>
        <v>広島市</v>
      </c>
      <c r="P427" s="14" t="str">
        <f>IFERROR(IF(VLOOKUP($E427,'[1]緯度経度&amp;提供可能時間'!$B:$H,4,FALSE)&lt;&gt;0,VLOOKUP($E427,'[1]緯度経度&amp;提供可能時間'!$B:$H,4,FALSE),""),"")</f>
        <v>月火水木金</v>
      </c>
      <c r="Q427" s="16" t="str">
        <f>IFERROR(IF(VLOOKUP($E427,'[1]緯度経度&amp;提供可能時間'!$B:$H,5,FALSE)&lt;&gt;"",VLOOKUP($E427,'[1]緯度経度&amp;提供可能時間'!$B:$H,5,FALSE),""),"")</f>
        <v>8:30</v>
      </c>
      <c r="R427" s="14" t="str">
        <f>IFERROR(IF(VLOOKUP($E427,'[1]緯度経度&amp;提供可能時間'!$B:$H,6,FALSE)&lt;&gt;"",VLOOKUP($E427,'[1]緯度経度&amp;提供可能時間'!$B:$H,6,FALSE),""),"")</f>
        <v>16:50</v>
      </c>
      <c r="S427" s="17" t="str">
        <f>VLOOKUP(E427,[1]貼付シート!$G:$AE,24,FALSE)&amp;" " &amp;VLOOKUP(E427,[1]貼付シート!$G:$AE,25,FALSE)</f>
        <v>平日：8:30～16:50 土曜：×　／　日曜：×　／　祝日：×</v>
      </c>
      <c r="T427" s="14"/>
      <c r="U427" s="14"/>
      <c r="V427" s="14"/>
    </row>
    <row r="428" spans="1:22" x14ac:dyDescent="0.15">
      <c r="A428" s="12" t="str">
        <f t="shared" si="24"/>
        <v>341002</v>
      </c>
      <c r="B428" s="12">
        <f t="shared" si="26"/>
        <v>427</v>
      </c>
      <c r="C428" s="12" t="str">
        <f t="shared" si="25"/>
        <v>広島県</v>
      </c>
      <c r="D428" s="12" t="str">
        <f t="shared" si="27"/>
        <v>広島市</v>
      </c>
      <c r="E428" s="13" t="str">
        <f>IF([1]貼付シート!G430="","",[1]貼付シート!G430)</f>
        <v>志屋小学校</v>
      </c>
      <c r="F428" s="14"/>
      <c r="G428" s="14" t="str">
        <f>IF([1]貼付シート!J430="","",[1]貼付シート!J430)</f>
        <v>広島市安佐北区白木町大字志路3890-1</v>
      </c>
      <c r="H428" s="19"/>
      <c r="I428" s="15" t="str">
        <f>IFERROR(IF(VLOOKUP(E428,'[1]緯度経度&amp;提供可能時間'!$B:$D,2,FALSE)&lt;&gt;0,VLOOKUP(E428,'[1]緯度経度&amp;提供可能時間'!$B:$D,2,FALSE),""),"")</f>
        <v>34.578338</v>
      </c>
      <c r="J428" s="15" t="str">
        <f>IFERROR(IF(VLOOKUP(E428,'[1]緯度経度&amp;提供可能時間'!$B:$D,3,FALSE)&lt;&gt;0,VLOOKUP(E428,'[1]緯度経度&amp;提供可能時間'!$B:$D,3,FALSE),""),"")</f>
        <v>132.617870</v>
      </c>
      <c r="K428" s="14" t="str">
        <f>[1]貼付シート!M430&amp;[1]貼付シート!N430&amp;" "&amp;[1]貼付シート!O430</f>
        <v>1階 正面玄関</v>
      </c>
      <c r="L428" s="14" t="str">
        <f>IF([1]貼付シート!AI430="","",[1]貼付シート!AI430)</f>
        <v>教育委員会健康教育課</v>
      </c>
      <c r="M428" s="19"/>
      <c r="N428" s="19"/>
      <c r="O428" s="14" t="str">
        <f>IF([1]貼付シート!I430="","",[1]貼付シート!I430)</f>
        <v>広島市</v>
      </c>
      <c r="P428" s="14" t="str">
        <f>IFERROR(IF(VLOOKUP($E428,'[1]緯度経度&amp;提供可能時間'!$B:$H,4,FALSE)&lt;&gt;0,VLOOKUP($E428,'[1]緯度経度&amp;提供可能時間'!$B:$H,4,FALSE),""),"")</f>
        <v>月火水木金</v>
      </c>
      <c r="Q428" s="16" t="str">
        <f>IFERROR(IF(VLOOKUP($E428,'[1]緯度経度&amp;提供可能時間'!$B:$H,5,FALSE)&lt;&gt;"",VLOOKUP($E428,'[1]緯度経度&amp;提供可能時間'!$B:$H,5,FALSE),""),"")</f>
        <v>8:30</v>
      </c>
      <c r="R428" s="14" t="str">
        <f>IFERROR(IF(VLOOKUP($E428,'[1]緯度経度&amp;提供可能時間'!$B:$H,6,FALSE)&lt;&gt;"",VLOOKUP($E428,'[1]緯度経度&amp;提供可能時間'!$B:$H,6,FALSE),""),"")</f>
        <v>16:50</v>
      </c>
      <c r="S428" s="17" t="str">
        <f>VLOOKUP(E428,[1]貼付シート!$G:$AE,24,FALSE)&amp;" " &amp;VLOOKUP(E428,[1]貼付シート!$G:$AE,25,FALSE)</f>
        <v>平日：8:30～16:50 土曜：×　／　日曜：×　／　祝日：×</v>
      </c>
      <c r="T428" s="14"/>
      <c r="U428" s="14"/>
      <c r="V428" s="14"/>
    </row>
    <row r="429" spans="1:22" x14ac:dyDescent="0.15">
      <c r="A429" s="12" t="str">
        <f t="shared" si="24"/>
        <v>341002</v>
      </c>
      <c r="B429" s="12">
        <f t="shared" si="26"/>
        <v>428</v>
      </c>
      <c r="C429" s="12" t="str">
        <f t="shared" si="25"/>
        <v>広島県</v>
      </c>
      <c r="D429" s="12" t="str">
        <f t="shared" si="27"/>
        <v>広島市</v>
      </c>
      <c r="E429" s="13" t="str">
        <f>IF([1]貼付シート!G431="","",[1]貼付シート!G431)</f>
        <v>鈴が峰小学校</v>
      </c>
      <c r="F429" s="14"/>
      <c r="G429" s="14" t="str">
        <f>IF([1]貼付シート!J431="","",[1]貼付シート!J431)</f>
        <v>広島市西区鈴が峰町36-2</v>
      </c>
      <c r="H429" s="19"/>
      <c r="I429" s="15" t="str">
        <f>IFERROR(IF(VLOOKUP(E429,'[1]緯度経度&amp;提供可能時間'!$B:$D,2,FALSE)&lt;&gt;0,VLOOKUP(E429,'[1]緯度経度&amp;提供可能時間'!$B:$D,2,FALSE),""),"")</f>
        <v>34.379704</v>
      </c>
      <c r="J429" s="15" t="str">
        <f>IFERROR(IF(VLOOKUP(E429,'[1]緯度経度&amp;提供可能時間'!$B:$D,3,FALSE)&lt;&gt;0,VLOOKUP(E429,'[1]緯度経度&amp;提供可能時間'!$B:$D,3,FALSE),""),"")</f>
        <v>132.393342</v>
      </c>
      <c r="K429" s="14" t="str">
        <f>[1]貼付シート!M431&amp;[1]貼付シート!N431&amp;" "&amp;[1]貼付シート!O431</f>
        <v>1階 東脱靴場（児童用）</v>
      </c>
      <c r="L429" s="14" t="str">
        <f>IF([1]貼付シート!AI431="","",[1]貼付シート!AI431)</f>
        <v>教育委員会健康教育課</v>
      </c>
      <c r="M429" s="19"/>
      <c r="N429" s="19"/>
      <c r="O429" s="14" t="str">
        <f>IF([1]貼付シート!I431="","",[1]貼付シート!I431)</f>
        <v>広島市</v>
      </c>
      <c r="P429" s="14" t="str">
        <f>IFERROR(IF(VLOOKUP($E429,'[1]緯度経度&amp;提供可能時間'!$B:$H,4,FALSE)&lt;&gt;0,VLOOKUP($E429,'[1]緯度経度&amp;提供可能時間'!$B:$H,4,FALSE),""),"")</f>
        <v>月火水木金</v>
      </c>
      <c r="Q429" s="16" t="str">
        <f>IFERROR(IF(VLOOKUP($E429,'[1]緯度経度&amp;提供可能時間'!$B:$H,5,FALSE)&lt;&gt;"",VLOOKUP($E429,'[1]緯度経度&amp;提供可能時間'!$B:$H,5,FALSE),""),"")</f>
        <v>8:30</v>
      </c>
      <c r="R429" s="14" t="str">
        <f>IFERROR(IF(VLOOKUP($E429,'[1]緯度経度&amp;提供可能時間'!$B:$H,6,FALSE)&lt;&gt;"",VLOOKUP($E429,'[1]緯度経度&amp;提供可能時間'!$B:$H,6,FALSE),""),"")</f>
        <v>16:50</v>
      </c>
      <c r="S429" s="17" t="str">
        <f>VLOOKUP(E429,[1]貼付シート!$G:$AE,24,FALSE)&amp;" " &amp;VLOOKUP(E429,[1]貼付シート!$G:$AE,25,FALSE)</f>
        <v>平日：8:30～16:50 土曜：×　／　日曜：×　／　祝日：×</v>
      </c>
      <c r="T429" s="14"/>
      <c r="U429" s="14"/>
      <c r="V429" s="14"/>
    </row>
    <row r="430" spans="1:22" x14ac:dyDescent="0.15">
      <c r="A430" s="12" t="str">
        <f t="shared" si="24"/>
        <v>341002</v>
      </c>
      <c r="B430" s="12">
        <f t="shared" si="26"/>
        <v>429</v>
      </c>
      <c r="C430" s="12" t="str">
        <f t="shared" si="25"/>
        <v>広島県</v>
      </c>
      <c r="D430" s="12" t="str">
        <f t="shared" si="27"/>
        <v>広島市</v>
      </c>
      <c r="E430" s="13" t="str">
        <f>IF([1]貼付シート!G432="","",[1]貼付シート!G432)</f>
        <v>鈴張小学校</v>
      </c>
      <c r="F430" s="14"/>
      <c r="G430" s="14" t="str">
        <f>IF([1]貼付シート!J432="","",[1]貼付シート!J432)</f>
        <v>広島市安佐北区安佐町大字鈴張1896</v>
      </c>
      <c r="H430" s="19"/>
      <c r="I430" s="15" t="str">
        <f>IFERROR(IF(VLOOKUP(E430,'[1]緯度経度&amp;提供可能時間'!$B:$D,2,FALSE)&lt;&gt;0,VLOOKUP(E430,'[1]緯度経度&amp;提供可能時間'!$B:$D,2,FALSE),""),"")</f>
        <v>34.583820</v>
      </c>
      <c r="J430" s="15" t="str">
        <f>IFERROR(IF(VLOOKUP(E430,'[1]緯度経度&amp;提供可能時間'!$B:$D,3,FALSE)&lt;&gt;0,VLOOKUP(E430,'[1]緯度経度&amp;提供可能時間'!$B:$D,3,FALSE),""),"")</f>
        <v>132.460642</v>
      </c>
      <c r="K430" s="14" t="str">
        <f>[1]貼付シート!M432&amp;[1]貼付シート!N432&amp;" "&amp;[1]貼付シート!O432</f>
        <v>1階 体育館正面玄関</v>
      </c>
      <c r="L430" s="14" t="str">
        <f>IF([1]貼付シート!AI432="","",[1]貼付シート!AI432)</f>
        <v>教育委員会健康教育課</v>
      </c>
      <c r="M430" s="19"/>
      <c r="N430" s="19"/>
      <c r="O430" s="14" t="str">
        <f>IF([1]貼付シート!I432="","",[1]貼付シート!I432)</f>
        <v>広島市</v>
      </c>
      <c r="P430" s="14" t="str">
        <f>IFERROR(IF(VLOOKUP($E430,'[1]緯度経度&amp;提供可能時間'!$B:$H,4,FALSE)&lt;&gt;0,VLOOKUP($E430,'[1]緯度経度&amp;提供可能時間'!$B:$H,4,FALSE),""),"")</f>
        <v>月火水木金</v>
      </c>
      <c r="Q430" s="16" t="str">
        <f>IFERROR(IF(VLOOKUP($E430,'[1]緯度経度&amp;提供可能時間'!$B:$H,5,FALSE)&lt;&gt;"",VLOOKUP($E430,'[1]緯度経度&amp;提供可能時間'!$B:$H,5,FALSE),""),"")</f>
        <v>8:30</v>
      </c>
      <c r="R430" s="14" t="str">
        <f>IFERROR(IF(VLOOKUP($E430,'[1]緯度経度&amp;提供可能時間'!$B:$H,6,FALSE)&lt;&gt;"",VLOOKUP($E430,'[1]緯度経度&amp;提供可能時間'!$B:$H,6,FALSE),""),"")</f>
        <v>16:50</v>
      </c>
      <c r="S430" s="17" t="str">
        <f>VLOOKUP(E430,[1]貼付シート!$G:$AE,24,FALSE)&amp;" " &amp;VLOOKUP(E430,[1]貼付シート!$G:$AE,25,FALSE)</f>
        <v>平日：8:30～16:50 土曜：×　／　日曜：×　／　祝日：×</v>
      </c>
      <c r="T430" s="14"/>
      <c r="U430" s="14"/>
      <c r="V430" s="14"/>
    </row>
    <row r="431" spans="1:22" x14ac:dyDescent="0.15">
      <c r="A431" s="12" t="str">
        <f t="shared" si="24"/>
        <v>341002</v>
      </c>
      <c r="B431" s="12">
        <f t="shared" si="26"/>
        <v>430</v>
      </c>
      <c r="C431" s="12" t="str">
        <f t="shared" si="25"/>
        <v>広島県</v>
      </c>
      <c r="D431" s="12" t="str">
        <f t="shared" si="27"/>
        <v>広島市</v>
      </c>
      <c r="E431" s="13" t="str">
        <f>IF([1]貼付シート!G433="","",[1]貼付シート!G433)</f>
        <v>瀬野小学校</v>
      </c>
      <c r="F431" s="14"/>
      <c r="G431" s="14" t="str">
        <f>IF([1]貼付シート!J433="","",[1]貼付シート!J433)</f>
        <v>広島市安芸区瀬野1-35-32</v>
      </c>
      <c r="H431" s="19"/>
      <c r="I431" s="15" t="str">
        <f>IFERROR(IF(VLOOKUP(E431,'[1]緯度経度&amp;提供可能時間'!$B:$D,2,FALSE)&lt;&gt;0,VLOOKUP(E431,'[1]緯度経度&amp;提供可能時間'!$B:$D,2,FALSE),""),"")</f>
        <v>34.421812</v>
      </c>
      <c r="J431" s="15" t="str">
        <f>IFERROR(IF(VLOOKUP(E431,'[1]緯度経度&amp;提供可能時間'!$B:$D,3,FALSE)&lt;&gt;0,VLOOKUP(E431,'[1]緯度経度&amp;提供可能時間'!$B:$D,3,FALSE),""),"")</f>
        <v>132.607008</v>
      </c>
      <c r="K431" s="14" t="str">
        <f>[1]貼付シート!M433&amp;[1]貼付シート!N433&amp;" "&amp;[1]貼付シート!O433</f>
        <v>1階 管理倉庫前</v>
      </c>
      <c r="L431" s="14" t="str">
        <f>IF([1]貼付シート!AI433="","",[1]貼付シート!AI433)</f>
        <v>教育委員会健康教育課</v>
      </c>
      <c r="M431" s="19"/>
      <c r="N431" s="19"/>
      <c r="O431" s="14" t="str">
        <f>IF([1]貼付シート!I433="","",[1]貼付シート!I433)</f>
        <v>広島市</v>
      </c>
      <c r="P431" s="14" t="str">
        <f>IFERROR(IF(VLOOKUP($E431,'[1]緯度経度&amp;提供可能時間'!$B:$H,4,FALSE)&lt;&gt;0,VLOOKUP($E431,'[1]緯度経度&amp;提供可能時間'!$B:$H,4,FALSE),""),"")</f>
        <v>月火水木金</v>
      </c>
      <c r="Q431" s="16" t="str">
        <f>IFERROR(IF(VLOOKUP($E431,'[1]緯度経度&amp;提供可能時間'!$B:$H,5,FALSE)&lt;&gt;"",VLOOKUP($E431,'[1]緯度経度&amp;提供可能時間'!$B:$H,5,FALSE),""),"")</f>
        <v>8:30</v>
      </c>
      <c r="R431" s="14" t="str">
        <f>IFERROR(IF(VLOOKUP($E431,'[1]緯度経度&amp;提供可能時間'!$B:$H,6,FALSE)&lt;&gt;"",VLOOKUP($E431,'[1]緯度経度&amp;提供可能時間'!$B:$H,6,FALSE),""),"")</f>
        <v>16:50</v>
      </c>
      <c r="S431" s="17" t="str">
        <f>VLOOKUP(E431,[1]貼付シート!$G:$AE,24,FALSE)&amp;" " &amp;VLOOKUP(E431,[1]貼付シート!$G:$AE,25,FALSE)</f>
        <v>平日：8:30～16:50 土曜：×　／　日曜：×　／　祝日：×</v>
      </c>
      <c r="T431" s="14"/>
      <c r="U431" s="14"/>
      <c r="V431" s="14"/>
    </row>
    <row r="432" spans="1:22" x14ac:dyDescent="0.15">
      <c r="A432" s="12" t="str">
        <f t="shared" si="24"/>
        <v>341002</v>
      </c>
      <c r="B432" s="12">
        <f t="shared" si="26"/>
        <v>431</v>
      </c>
      <c r="C432" s="12" t="str">
        <f t="shared" si="25"/>
        <v>広島県</v>
      </c>
      <c r="D432" s="12" t="str">
        <f t="shared" si="27"/>
        <v>広島市</v>
      </c>
      <c r="E432" s="13" t="str">
        <f>IF([1]貼付シート!G434="","",[1]貼付シート!G434)</f>
        <v>竹屋小学校</v>
      </c>
      <c r="F432" s="14"/>
      <c r="G432" s="14" t="str">
        <f>IF([1]貼付シート!J434="","",[1]貼付シート!J434)</f>
        <v>広島市中区鶴見町8-49</v>
      </c>
      <c r="H432" s="19"/>
      <c r="I432" s="15" t="str">
        <f>IFERROR(IF(VLOOKUP(E432,'[1]緯度経度&amp;提供可能時間'!$B:$D,2,FALSE)&lt;&gt;0,VLOOKUP(E432,'[1]緯度経度&amp;提供可能時間'!$B:$D,2,FALSE),""),"")</f>
        <v>34.385346</v>
      </c>
      <c r="J432" s="15" t="str">
        <f>IFERROR(IF(VLOOKUP(E432,'[1]緯度経度&amp;提供可能時間'!$B:$D,3,FALSE)&lt;&gt;0,VLOOKUP(E432,'[1]緯度経度&amp;提供可能時間'!$B:$D,3,FALSE),""),"")</f>
        <v>132.467169</v>
      </c>
      <c r="K432" s="14" t="str">
        <f>[1]貼付シート!M434&amp;[1]貼付シート!N434&amp;" "&amp;[1]貼付シート!O434</f>
        <v>1階 玄関</v>
      </c>
      <c r="L432" s="14" t="str">
        <f>IF([1]貼付シート!AI434="","",[1]貼付シート!AI434)</f>
        <v>教育委員会健康教育課</v>
      </c>
      <c r="M432" s="19"/>
      <c r="N432" s="19"/>
      <c r="O432" s="14" t="str">
        <f>IF([1]貼付シート!I434="","",[1]貼付シート!I434)</f>
        <v>広島市</v>
      </c>
      <c r="P432" s="14" t="str">
        <f>IFERROR(IF(VLOOKUP($E432,'[1]緯度経度&amp;提供可能時間'!$B:$H,4,FALSE)&lt;&gt;0,VLOOKUP($E432,'[1]緯度経度&amp;提供可能時間'!$B:$H,4,FALSE),""),"")</f>
        <v>月火水木金</v>
      </c>
      <c r="Q432" s="16" t="str">
        <f>IFERROR(IF(VLOOKUP($E432,'[1]緯度経度&amp;提供可能時間'!$B:$H,5,FALSE)&lt;&gt;"",VLOOKUP($E432,'[1]緯度経度&amp;提供可能時間'!$B:$H,5,FALSE),""),"")</f>
        <v>8:30</v>
      </c>
      <c r="R432" s="14" t="str">
        <f>IFERROR(IF(VLOOKUP($E432,'[1]緯度経度&amp;提供可能時間'!$B:$H,6,FALSE)&lt;&gt;"",VLOOKUP($E432,'[1]緯度経度&amp;提供可能時間'!$B:$H,6,FALSE),""),"")</f>
        <v>16:50</v>
      </c>
      <c r="S432" s="17" t="str">
        <f>VLOOKUP(E432,[1]貼付シート!$G:$AE,24,FALSE)&amp;" " &amp;VLOOKUP(E432,[1]貼付シート!$G:$AE,25,FALSE)</f>
        <v>平日：8:30～16:50 土曜：×　／　日曜：×　／　祝日：×</v>
      </c>
      <c r="T432" s="14"/>
      <c r="U432" s="14"/>
      <c r="V432" s="14"/>
    </row>
    <row r="433" spans="1:22" x14ac:dyDescent="0.15">
      <c r="A433" s="12" t="str">
        <f t="shared" si="24"/>
        <v>341002</v>
      </c>
      <c r="B433" s="12">
        <f t="shared" si="26"/>
        <v>432</v>
      </c>
      <c r="C433" s="12" t="str">
        <f t="shared" si="25"/>
        <v>広島県</v>
      </c>
      <c r="D433" s="12" t="str">
        <f t="shared" si="27"/>
        <v>広島市</v>
      </c>
      <c r="E433" s="13" t="str">
        <f>IF([1]貼付シート!G435="","",[1]貼付シート!G435)</f>
        <v>段原小学校</v>
      </c>
      <c r="F433" s="14"/>
      <c r="G433" s="14" t="str">
        <f>IF([1]貼付シート!J435="","",[1]貼付シート!J435)</f>
        <v>広島市南区的場町2-4-19</v>
      </c>
      <c r="H433" s="19"/>
      <c r="I433" s="15" t="str">
        <f>IFERROR(IF(VLOOKUP(E433,'[1]緯度経度&amp;提供可能時間'!$B:$D,2,FALSE)&lt;&gt;0,VLOOKUP(E433,'[1]緯度経度&amp;提供可能時間'!$B:$D,2,FALSE),""),"")</f>
        <v>34.391658</v>
      </c>
      <c r="J433" s="15" t="str">
        <f>IFERROR(IF(VLOOKUP(E433,'[1]緯度経度&amp;提供可能時間'!$B:$D,3,FALSE)&lt;&gt;0,VLOOKUP(E433,'[1]緯度経度&amp;提供可能時間'!$B:$D,3,FALSE),""),"")</f>
        <v>132.473608</v>
      </c>
      <c r="K433" s="14" t="str">
        <f>[1]貼付シート!M435&amp;[1]貼付シート!N435&amp;" "&amp;[1]貼付シート!O435</f>
        <v>1階 正面玄関</v>
      </c>
      <c r="L433" s="14" t="str">
        <f>IF([1]貼付シート!AI435="","",[1]貼付シート!AI435)</f>
        <v>教育委員会健康教育課</v>
      </c>
      <c r="M433" s="19"/>
      <c r="N433" s="19"/>
      <c r="O433" s="14" t="str">
        <f>IF([1]貼付シート!I435="","",[1]貼付シート!I435)</f>
        <v>広島市</v>
      </c>
      <c r="P433" s="14" t="str">
        <f>IFERROR(IF(VLOOKUP($E433,'[1]緯度経度&amp;提供可能時間'!$B:$H,4,FALSE)&lt;&gt;0,VLOOKUP($E433,'[1]緯度経度&amp;提供可能時間'!$B:$H,4,FALSE),""),"")</f>
        <v>月火水木金</v>
      </c>
      <c r="Q433" s="16" t="str">
        <f>IFERROR(IF(VLOOKUP($E433,'[1]緯度経度&amp;提供可能時間'!$B:$H,5,FALSE)&lt;&gt;"",VLOOKUP($E433,'[1]緯度経度&amp;提供可能時間'!$B:$H,5,FALSE),""),"")</f>
        <v>8:30</v>
      </c>
      <c r="R433" s="14" t="str">
        <f>IFERROR(IF(VLOOKUP($E433,'[1]緯度経度&amp;提供可能時間'!$B:$H,6,FALSE)&lt;&gt;"",VLOOKUP($E433,'[1]緯度経度&amp;提供可能時間'!$B:$H,6,FALSE),""),"")</f>
        <v>16:50</v>
      </c>
      <c r="S433" s="17" t="str">
        <f>VLOOKUP(E433,[1]貼付シート!$G:$AE,24,FALSE)&amp;" " &amp;VLOOKUP(E433,[1]貼付シート!$G:$AE,25,FALSE)</f>
        <v>平日：8:30～16:50 土曜：×　／　日曜：×　／　祝日：×</v>
      </c>
      <c r="T433" s="14"/>
      <c r="U433" s="14"/>
      <c r="V433" s="14"/>
    </row>
    <row r="434" spans="1:22" x14ac:dyDescent="0.15">
      <c r="A434" s="12" t="str">
        <f t="shared" si="24"/>
        <v>341002</v>
      </c>
      <c r="B434" s="12">
        <f t="shared" si="26"/>
        <v>433</v>
      </c>
      <c r="C434" s="12" t="str">
        <f t="shared" si="25"/>
        <v>広島県</v>
      </c>
      <c r="D434" s="12" t="str">
        <f t="shared" si="27"/>
        <v>広島市</v>
      </c>
      <c r="E434" s="13" t="str">
        <f>IF([1]貼付シート!G436="","",[1]貼付シート!G436)</f>
        <v>筒瀬小学校</v>
      </c>
      <c r="F434" s="14"/>
      <c r="G434" s="14" t="str">
        <f>IF([1]貼付シート!J436="","",[1]貼付シート!J436)</f>
        <v>広島市安佐北区安佐町大字筒瀬1598</v>
      </c>
      <c r="H434" s="19"/>
      <c r="I434" s="15" t="str">
        <f>IFERROR(IF(VLOOKUP(E434,'[1]緯度経度&amp;提供可能時間'!$B:$D,2,FALSE)&lt;&gt;0,VLOOKUP(E434,'[1]緯度経度&amp;提供可能時間'!$B:$D,2,FALSE),""),"")</f>
        <v>34.496391</v>
      </c>
      <c r="J434" s="15" t="str">
        <f>IFERROR(IF(VLOOKUP(E434,'[1]緯度経度&amp;提供可能時間'!$B:$D,3,FALSE)&lt;&gt;0,VLOOKUP(E434,'[1]緯度経度&amp;提供可能時間'!$B:$D,3,FALSE),""),"")</f>
        <v>132.470589</v>
      </c>
      <c r="K434" s="14" t="str">
        <f>[1]貼付シート!M436&amp;[1]貼付シート!N436&amp;" "&amp;[1]貼付シート!O436</f>
        <v>1階 体育館入口</v>
      </c>
      <c r="L434" s="14" t="str">
        <f>IF([1]貼付シート!AI436="","",[1]貼付シート!AI436)</f>
        <v>教育委員会健康教育課</v>
      </c>
      <c r="M434" s="19"/>
      <c r="N434" s="19"/>
      <c r="O434" s="14" t="str">
        <f>IF([1]貼付シート!I436="","",[1]貼付シート!I436)</f>
        <v>広島市</v>
      </c>
      <c r="P434" s="14" t="str">
        <f>IFERROR(IF(VLOOKUP($E434,'[1]緯度経度&amp;提供可能時間'!$B:$H,4,FALSE)&lt;&gt;0,VLOOKUP($E434,'[1]緯度経度&amp;提供可能時間'!$B:$H,4,FALSE),""),"")</f>
        <v>月火水木金</v>
      </c>
      <c r="Q434" s="16" t="str">
        <f>IFERROR(IF(VLOOKUP($E434,'[1]緯度経度&amp;提供可能時間'!$B:$H,5,FALSE)&lt;&gt;"",VLOOKUP($E434,'[1]緯度経度&amp;提供可能時間'!$B:$H,5,FALSE),""),"")</f>
        <v>8:30</v>
      </c>
      <c r="R434" s="14" t="str">
        <f>IFERROR(IF(VLOOKUP($E434,'[1]緯度経度&amp;提供可能時間'!$B:$H,6,FALSE)&lt;&gt;"",VLOOKUP($E434,'[1]緯度経度&amp;提供可能時間'!$B:$H,6,FALSE),""),"")</f>
        <v>16:50</v>
      </c>
      <c r="S434" s="17" t="str">
        <f>VLOOKUP(E434,[1]貼付シート!$G:$AE,24,FALSE)&amp;" " &amp;VLOOKUP(E434,[1]貼付シート!$G:$AE,25,FALSE)</f>
        <v>平日：8:30～16:50 土曜：×　／　日曜：×　／　祝日：×</v>
      </c>
      <c r="T434" s="14"/>
      <c r="U434" s="14"/>
      <c r="V434" s="14"/>
    </row>
    <row r="435" spans="1:22" x14ac:dyDescent="0.15">
      <c r="A435" s="12" t="str">
        <f t="shared" si="24"/>
        <v>341002</v>
      </c>
      <c r="B435" s="12">
        <f t="shared" si="26"/>
        <v>434</v>
      </c>
      <c r="C435" s="12" t="str">
        <f t="shared" si="25"/>
        <v>広島県</v>
      </c>
      <c r="D435" s="12" t="str">
        <f t="shared" si="27"/>
        <v>広島市</v>
      </c>
      <c r="E435" s="13" t="str">
        <f>IF([1]貼付シート!G437="","",[1]貼付シート!G437)</f>
        <v>伴東小学校</v>
      </c>
      <c r="F435" s="14"/>
      <c r="G435" s="14" t="str">
        <f>IF([1]貼付シート!J437="","",[1]貼付シート!J437)</f>
        <v>広島市安佐南区伴東7-11-1</v>
      </c>
      <c r="H435" s="19"/>
      <c r="I435" s="15" t="str">
        <f>IFERROR(IF(VLOOKUP(E435,'[1]緯度経度&amp;提供可能時間'!$B:$D,2,FALSE)&lt;&gt;0,VLOOKUP(E435,'[1]緯度経度&amp;提供可能時間'!$B:$D,2,FALSE),""),"")</f>
        <v>34.462844</v>
      </c>
      <c r="J435" s="15" t="str">
        <f>IFERROR(IF(VLOOKUP(E435,'[1]緯度経度&amp;提供可能時間'!$B:$D,3,FALSE)&lt;&gt;0,VLOOKUP(E435,'[1]緯度経度&amp;提供可能時間'!$B:$D,3,FALSE),""),"")</f>
        <v>132.420655</v>
      </c>
      <c r="K435" s="14" t="str">
        <f>[1]貼付シート!M437&amp;[1]貼付シート!N437&amp;" "&amp;[1]貼付シート!O437</f>
        <v>1階 体育館渡廊下</v>
      </c>
      <c r="L435" s="14" t="str">
        <f>IF([1]貼付シート!AI437="","",[1]貼付シート!AI437)</f>
        <v>教育委員会健康教育課</v>
      </c>
      <c r="M435" s="19"/>
      <c r="N435" s="19"/>
      <c r="O435" s="14" t="str">
        <f>IF([1]貼付シート!I437="","",[1]貼付シート!I437)</f>
        <v>広島市</v>
      </c>
      <c r="P435" s="14" t="str">
        <f>IFERROR(IF(VLOOKUP($E435,'[1]緯度経度&amp;提供可能時間'!$B:$H,4,FALSE)&lt;&gt;0,VLOOKUP($E435,'[1]緯度経度&amp;提供可能時間'!$B:$H,4,FALSE),""),"")</f>
        <v>月火水木金</v>
      </c>
      <c r="Q435" s="16" t="str">
        <f>IFERROR(IF(VLOOKUP($E435,'[1]緯度経度&amp;提供可能時間'!$B:$H,5,FALSE)&lt;&gt;"",VLOOKUP($E435,'[1]緯度経度&amp;提供可能時間'!$B:$H,5,FALSE),""),"")</f>
        <v>8:30</v>
      </c>
      <c r="R435" s="14" t="str">
        <f>IFERROR(IF(VLOOKUP($E435,'[1]緯度経度&amp;提供可能時間'!$B:$H,6,FALSE)&lt;&gt;"",VLOOKUP($E435,'[1]緯度経度&amp;提供可能時間'!$B:$H,6,FALSE),""),"")</f>
        <v>16:50</v>
      </c>
      <c r="S435" s="17" t="str">
        <f>VLOOKUP(E435,[1]貼付シート!$G:$AE,24,FALSE)&amp;" " &amp;VLOOKUP(E435,[1]貼付シート!$G:$AE,25,FALSE)</f>
        <v>平日：8:30～16:50 土曜：×　／　日曜：×　／　祝日：×</v>
      </c>
      <c r="T435" s="14"/>
      <c r="U435" s="14"/>
      <c r="V435" s="14"/>
    </row>
    <row r="436" spans="1:22" x14ac:dyDescent="0.15">
      <c r="A436" s="12" t="str">
        <f t="shared" si="24"/>
        <v>341002</v>
      </c>
      <c r="B436" s="12">
        <f t="shared" si="26"/>
        <v>435</v>
      </c>
      <c r="C436" s="12" t="str">
        <f t="shared" si="25"/>
        <v>広島県</v>
      </c>
      <c r="D436" s="12" t="str">
        <f t="shared" si="27"/>
        <v>広島市</v>
      </c>
      <c r="E436" s="13" t="str">
        <f>IF([1]貼付シート!G438="","",[1]貼付シート!G438)</f>
        <v>伴南小学校</v>
      </c>
      <c r="F436" s="14"/>
      <c r="G436" s="14" t="str">
        <f>IF([1]貼付シート!J438="","",[1]貼付シート!J438)</f>
        <v>広島市安佐南区伴南1-29-1</v>
      </c>
      <c r="H436" s="19"/>
      <c r="I436" s="15" t="str">
        <f>IFERROR(IF(VLOOKUP(E436,'[1]緯度経度&amp;提供可能時間'!$B:$D,2,FALSE)&lt;&gt;0,VLOOKUP(E436,'[1]緯度経度&amp;提供可能時間'!$B:$D,2,FALSE),""),"")</f>
        <v>34.451351</v>
      </c>
      <c r="J436" s="15" t="str">
        <f>IFERROR(IF(VLOOKUP(E436,'[1]緯度経度&amp;提供可能時間'!$B:$D,3,FALSE)&lt;&gt;0,VLOOKUP(E436,'[1]緯度経度&amp;提供可能時間'!$B:$D,3,FALSE),""),"")</f>
        <v>132.384308</v>
      </c>
      <c r="K436" s="14" t="str">
        <f>[1]貼付シート!M438&amp;[1]貼付シート!N438&amp;" "&amp;[1]貼付シート!O438</f>
        <v>1階 体育館前</v>
      </c>
      <c r="L436" s="14" t="str">
        <f>IF([1]貼付シート!AI438="","",[1]貼付シート!AI438)</f>
        <v>教育委員会健康教育課</v>
      </c>
      <c r="M436" s="19"/>
      <c r="N436" s="19"/>
      <c r="O436" s="14" t="str">
        <f>IF([1]貼付シート!I438="","",[1]貼付シート!I438)</f>
        <v>広島市</v>
      </c>
      <c r="P436" s="14" t="str">
        <f>IFERROR(IF(VLOOKUP($E436,'[1]緯度経度&amp;提供可能時間'!$B:$H,4,FALSE)&lt;&gt;0,VLOOKUP($E436,'[1]緯度経度&amp;提供可能時間'!$B:$H,4,FALSE),""),"")</f>
        <v>月火水木金</v>
      </c>
      <c r="Q436" s="16" t="str">
        <f>IFERROR(IF(VLOOKUP($E436,'[1]緯度経度&amp;提供可能時間'!$B:$H,5,FALSE)&lt;&gt;"",VLOOKUP($E436,'[1]緯度経度&amp;提供可能時間'!$B:$H,5,FALSE),""),"")</f>
        <v>8:30</v>
      </c>
      <c r="R436" s="14" t="str">
        <f>IFERROR(IF(VLOOKUP($E436,'[1]緯度経度&amp;提供可能時間'!$B:$H,6,FALSE)&lt;&gt;"",VLOOKUP($E436,'[1]緯度経度&amp;提供可能時間'!$B:$H,6,FALSE),""),"")</f>
        <v>16:50</v>
      </c>
      <c r="S436" s="17" t="str">
        <f>VLOOKUP(E436,[1]貼付シート!$G:$AE,24,FALSE)&amp;" " &amp;VLOOKUP(E436,[1]貼付シート!$G:$AE,25,FALSE)</f>
        <v>平日：8:30～16:50 土曜：×　／　日曜：×　／　祝日：×</v>
      </c>
      <c r="T436" s="14"/>
      <c r="U436" s="14"/>
      <c r="V436" s="14"/>
    </row>
    <row r="437" spans="1:22" x14ac:dyDescent="0.15">
      <c r="A437" s="12" t="str">
        <f t="shared" si="24"/>
        <v>341002</v>
      </c>
      <c r="B437" s="12">
        <f t="shared" si="26"/>
        <v>436</v>
      </c>
      <c r="C437" s="12" t="str">
        <f t="shared" si="25"/>
        <v>広島県</v>
      </c>
      <c r="D437" s="12" t="str">
        <f t="shared" si="27"/>
        <v>広島市</v>
      </c>
      <c r="E437" s="13" t="str">
        <f>IF([1]貼付シート!G439="","",[1]貼付シート!G439)</f>
        <v>中島小学校</v>
      </c>
      <c r="F437" s="14"/>
      <c r="G437" s="14" t="str">
        <f>IF([1]貼付シート!J439="","",[1]貼付シート!J439)</f>
        <v>広島市中区加古町10-8</v>
      </c>
      <c r="H437" s="19"/>
      <c r="I437" s="15" t="str">
        <f>IFERROR(IF(VLOOKUP(E437,'[1]緯度経度&amp;提供可能時間'!$B:$D,2,FALSE)&lt;&gt;0,VLOOKUP(E437,'[1]緯度経度&amp;提供可能時間'!$B:$D,2,FALSE),""),"")</f>
        <v>34.386816</v>
      </c>
      <c r="J437" s="15" t="str">
        <f>IFERROR(IF(VLOOKUP(E437,'[1]緯度経度&amp;提供可能時間'!$B:$D,3,FALSE)&lt;&gt;0,VLOOKUP(E437,'[1]緯度経度&amp;提供可能時間'!$B:$D,3,FALSE),""),"")</f>
        <v>132.448146</v>
      </c>
      <c r="K437" s="14" t="str">
        <f>[1]貼付シート!M439&amp;[1]貼付シート!N439&amp;" "&amp;[1]貼付シート!O439</f>
        <v>1階 正面玄関</v>
      </c>
      <c r="L437" s="14" t="str">
        <f>IF([1]貼付シート!AI439="","",[1]貼付シート!AI439)</f>
        <v>教育委員会健康教育課</v>
      </c>
      <c r="M437" s="19"/>
      <c r="N437" s="19"/>
      <c r="O437" s="14" t="str">
        <f>IF([1]貼付シート!I439="","",[1]貼付シート!I439)</f>
        <v>広島市</v>
      </c>
      <c r="P437" s="14" t="str">
        <f>IFERROR(IF(VLOOKUP($E437,'[1]緯度経度&amp;提供可能時間'!$B:$H,4,FALSE)&lt;&gt;0,VLOOKUP($E437,'[1]緯度経度&amp;提供可能時間'!$B:$H,4,FALSE),""),"")</f>
        <v>月火水木金</v>
      </c>
      <c r="Q437" s="16" t="str">
        <f>IFERROR(IF(VLOOKUP($E437,'[1]緯度経度&amp;提供可能時間'!$B:$H,5,FALSE)&lt;&gt;"",VLOOKUP($E437,'[1]緯度経度&amp;提供可能時間'!$B:$H,5,FALSE),""),"")</f>
        <v>8:30</v>
      </c>
      <c r="R437" s="14" t="str">
        <f>IFERROR(IF(VLOOKUP($E437,'[1]緯度経度&amp;提供可能時間'!$B:$H,6,FALSE)&lt;&gt;"",VLOOKUP($E437,'[1]緯度経度&amp;提供可能時間'!$B:$H,6,FALSE),""),"")</f>
        <v>16:50</v>
      </c>
      <c r="S437" s="17" t="str">
        <f>VLOOKUP(E437,[1]貼付シート!$G:$AE,24,FALSE)&amp;" " &amp;VLOOKUP(E437,[1]貼付シート!$G:$AE,25,FALSE)</f>
        <v>平日：8:30～16:50 土曜：×　／　日曜：×　／　祝日：×</v>
      </c>
      <c r="T437" s="14"/>
      <c r="U437" s="14"/>
      <c r="V437" s="14"/>
    </row>
    <row r="438" spans="1:22" x14ac:dyDescent="0.15">
      <c r="A438" s="12" t="str">
        <f t="shared" si="24"/>
        <v>341002</v>
      </c>
      <c r="B438" s="12">
        <f t="shared" si="26"/>
        <v>437</v>
      </c>
      <c r="C438" s="12" t="str">
        <f t="shared" si="25"/>
        <v>広島県</v>
      </c>
      <c r="D438" s="12" t="str">
        <f t="shared" si="27"/>
        <v>広島市</v>
      </c>
      <c r="E438" s="13" t="str">
        <f>IF([1]貼付シート!G440="","",[1]貼付シート!G440)</f>
        <v>中筋小学校</v>
      </c>
      <c r="F438" s="14"/>
      <c r="G438" s="14" t="str">
        <f>IF([1]貼付シート!J440="","",[1]貼付シート!J440)</f>
        <v>広島市安佐南区中筋2-15-5</v>
      </c>
      <c r="H438" s="19"/>
      <c r="I438" s="15" t="str">
        <f>IFERROR(IF(VLOOKUP(E438,'[1]緯度経度&amp;提供可能時間'!$B:$D,2,FALSE)&lt;&gt;0,VLOOKUP(E438,'[1]緯度経度&amp;提供可能時間'!$B:$D,2,FALSE),""),"")</f>
        <v>34.449434</v>
      </c>
      <c r="J438" s="15" t="str">
        <f>IFERROR(IF(VLOOKUP(E438,'[1]緯度経度&amp;提供可能時間'!$B:$D,3,FALSE)&lt;&gt;0,VLOOKUP(E438,'[1]緯度経度&amp;提供可能時間'!$B:$D,3,FALSE),""),"")</f>
        <v>132.479226</v>
      </c>
      <c r="K438" s="14" t="str">
        <f>[1]貼付シート!M440&amp;[1]貼付シート!N440&amp;" "&amp;[1]貼付シート!O440</f>
        <v>1階 体育館東側扉前</v>
      </c>
      <c r="L438" s="14" t="str">
        <f>IF([1]貼付シート!AI440="","",[1]貼付シート!AI440)</f>
        <v>教育委員会健康教育課</v>
      </c>
      <c r="M438" s="19"/>
      <c r="N438" s="19"/>
      <c r="O438" s="14" t="str">
        <f>IF([1]貼付シート!I440="","",[1]貼付シート!I440)</f>
        <v>広島市</v>
      </c>
      <c r="P438" s="14" t="str">
        <f>IFERROR(IF(VLOOKUP($E438,'[1]緯度経度&amp;提供可能時間'!$B:$H,4,FALSE)&lt;&gt;0,VLOOKUP($E438,'[1]緯度経度&amp;提供可能時間'!$B:$H,4,FALSE),""),"")</f>
        <v>月火水木金</v>
      </c>
      <c r="Q438" s="16" t="str">
        <f>IFERROR(IF(VLOOKUP($E438,'[1]緯度経度&amp;提供可能時間'!$B:$H,5,FALSE)&lt;&gt;"",VLOOKUP($E438,'[1]緯度経度&amp;提供可能時間'!$B:$H,5,FALSE),""),"")</f>
        <v>8:30</v>
      </c>
      <c r="R438" s="14" t="str">
        <f>IFERROR(IF(VLOOKUP($E438,'[1]緯度経度&amp;提供可能時間'!$B:$H,6,FALSE)&lt;&gt;"",VLOOKUP($E438,'[1]緯度経度&amp;提供可能時間'!$B:$H,6,FALSE),""),"")</f>
        <v>16:50</v>
      </c>
      <c r="S438" s="17" t="str">
        <f>VLOOKUP(E438,[1]貼付シート!$G:$AE,24,FALSE)&amp;" " &amp;VLOOKUP(E438,[1]貼付シート!$G:$AE,25,FALSE)</f>
        <v>平日：8:30～16:50 土曜：×　／　日曜：×　／　祝日：×</v>
      </c>
      <c r="T438" s="14"/>
      <c r="U438" s="14"/>
      <c r="V438" s="14"/>
    </row>
    <row r="439" spans="1:22" x14ac:dyDescent="0.15">
      <c r="A439" s="12" t="str">
        <f t="shared" si="24"/>
        <v>341002</v>
      </c>
      <c r="B439" s="12">
        <f t="shared" si="26"/>
        <v>438</v>
      </c>
      <c r="C439" s="12" t="str">
        <f t="shared" si="25"/>
        <v>広島県</v>
      </c>
      <c r="D439" s="12" t="str">
        <f t="shared" si="27"/>
        <v>広島市</v>
      </c>
      <c r="E439" s="13" t="str">
        <f>IF([1]貼付シート!G441="","",[1]貼付シート!G441)</f>
        <v>長束西小学校</v>
      </c>
      <c r="F439" s="14"/>
      <c r="G439" s="14" t="str">
        <f>IF([1]貼付シート!J441="","",[1]貼付シート!J441)</f>
        <v>広島市安佐南区長束西1-26-1</v>
      </c>
      <c r="H439" s="19"/>
      <c r="I439" s="15" t="str">
        <f>IFERROR(IF(VLOOKUP(E439,'[1]緯度経度&amp;提供可能時間'!$B:$D,2,FALSE)&lt;&gt;0,VLOOKUP(E439,'[1]緯度経度&amp;提供可能時間'!$B:$D,2,FALSE),""),"")</f>
        <v>34.428467</v>
      </c>
      <c r="J439" s="15" t="str">
        <f>IFERROR(IF(VLOOKUP(E439,'[1]緯度経度&amp;提供可能時間'!$B:$D,3,FALSE)&lt;&gt;0,VLOOKUP(E439,'[1]緯度経度&amp;提供可能時間'!$B:$D,3,FALSE),""),"")</f>
        <v>132.448734</v>
      </c>
      <c r="K439" s="14" t="str">
        <f>[1]貼付シート!M441&amp;[1]貼付シート!N441&amp;" "&amp;[1]貼付シート!O441</f>
        <v>1階 正面玄関（外側）</v>
      </c>
      <c r="L439" s="14" t="str">
        <f>IF([1]貼付シート!AI441="","",[1]貼付シート!AI441)</f>
        <v>教育委員会健康教育課</v>
      </c>
      <c r="M439" s="19"/>
      <c r="N439" s="19"/>
      <c r="O439" s="14" t="str">
        <f>IF([1]貼付シート!I441="","",[1]貼付シート!I441)</f>
        <v>広島市</v>
      </c>
      <c r="P439" s="14" t="str">
        <f>IFERROR(IF(VLOOKUP($E439,'[1]緯度経度&amp;提供可能時間'!$B:$H,4,FALSE)&lt;&gt;0,VLOOKUP($E439,'[1]緯度経度&amp;提供可能時間'!$B:$H,4,FALSE),""),"")</f>
        <v>月火水木金</v>
      </c>
      <c r="Q439" s="16" t="str">
        <f>IFERROR(IF(VLOOKUP($E439,'[1]緯度経度&amp;提供可能時間'!$B:$H,5,FALSE)&lt;&gt;"",VLOOKUP($E439,'[1]緯度経度&amp;提供可能時間'!$B:$H,5,FALSE),""),"")</f>
        <v>8:30</v>
      </c>
      <c r="R439" s="14" t="str">
        <f>IFERROR(IF(VLOOKUP($E439,'[1]緯度経度&amp;提供可能時間'!$B:$H,6,FALSE)&lt;&gt;"",VLOOKUP($E439,'[1]緯度経度&amp;提供可能時間'!$B:$H,6,FALSE),""),"")</f>
        <v>16:50</v>
      </c>
      <c r="S439" s="17" t="str">
        <f>VLOOKUP(E439,[1]貼付シート!$G:$AE,24,FALSE)&amp;" " &amp;VLOOKUP(E439,[1]貼付シート!$G:$AE,25,FALSE)</f>
        <v>平日：8:30～16:50 土曜：×　／　日曜：×　／　祝日：×</v>
      </c>
      <c r="T439" s="14"/>
      <c r="U439" s="14"/>
      <c r="V439" s="14"/>
    </row>
    <row r="440" spans="1:22" x14ac:dyDescent="0.15">
      <c r="A440" s="12" t="str">
        <f t="shared" si="24"/>
        <v>341002</v>
      </c>
      <c r="B440" s="12">
        <f t="shared" si="26"/>
        <v>439</v>
      </c>
      <c r="C440" s="12" t="str">
        <f t="shared" si="25"/>
        <v>広島県</v>
      </c>
      <c r="D440" s="12" t="str">
        <f t="shared" si="27"/>
        <v>広島市</v>
      </c>
      <c r="E440" s="13" t="str">
        <f>IF([1]貼付シート!G442="","",[1]貼付シート!G442)</f>
        <v>中野東小学校</v>
      </c>
      <c r="F440" s="14"/>
      <c r="G440" s="14" t="str">
        <f>IF([1]貼付シート!J442="","",[1]貼付シート!J442)</f>
        <v>広島市安芸区中野5-11-1</v>
      </c>
      <c r="H440" s="19"/>
      <c r="I440" s="15" t="str">
        <f>IFERROR(IF(VLOOKUP(E440,'[1]緯度経度&amp;提供可能時間'!$B:$D,2,FALSE)&lt;&gt;0,VLOOKUP(E440,'[1]緯度経度&amp;提供可能時間'!$B:$D,2,FALSE),""),"")</f>
        <v>34.403871</v>
      </c>
      <c r="J440" s="15" t="str">
        <f>IFERROR(IF(VLOOKUP(E440,'[1]緯度経度&amp;提供可能時間'!$B:$D,3,FALSE)&lt;&gt;0,VLOOKUP(E440,'[1]緯度経度&amp;提供可能時間'!$B:$D,3,FALSE),""),"")</f>
        <v>132.580964</v>
      </c>
      <c r="K440" s="14" t="str">
        <f>[1]貼付シート!M442&amp;[1]貼付シート!N442&amp;" "&amp;[1]貼付シート!O442</f>
        <v>1階 玄関前</v>
      </c>
      <c r="L440" s="14" t="str">
        <f>IF([1]貼付シート!AI442="","",[1]貼付シート!AI442)</f>
        <v>教育委員会健康教育課</v>
      </c>
      <c r="M440" s="19"/>
      <c r="N440" s="19"/>
      <c r="O440" s="14" t="str">
        <f>IF([1]貼付シート!I442="","",[1]貼付シート!I442)</f>
        <v>広島市</v>
      </c>
      <c r="P440" s="14" t="str">
        <f>IFERROR(IF(VLOOKUP($E440,'[1]緯度経度&amp;提供可能時間'!$B:$H,4,FALSE)&lt;&gt;0,VLOOKUP($E440,'[1]緯度経度&amp;提供可能時間'!$B:$H,4,FALSE),""),"")</f>
        <v>月火水木金</v>
      </c>
      <c r="Q440" s="16" t="str">
        <f>IFERROR(IF(VLOOKUP($E440,'[1]緯度経度&amp;提供可能時間'!$B:$H,5,FALSE)&lt;&gt;"",VLOOKUP($E440,'[1]緯度経度&amp;提供可能時間'!$B:$H,5,FALSE),""),"")</f>
        <v>8:30</v>
      </c>
      <c r="R440" s="14" t="str">
        <f>IFERROR(IF(VLOOKUP($E440,'[1]緯度経度&amp;提供可能時間'!$B:$H,6,FALSE)&lt;&gt;"",VLOOKUP($E440,'[1]緯度経度&amp;提供可能時間'!$B:$H,6,FALSE),""),"")</f>
        <v>16:50</v>
      </c>
      <c r="S440" s="17" t="str">
        <f>VLOOKUP(E440,[1]貼付シート!$G:$AE,24,FALSE)&amp;" " &amp;VLOOKUP(E440,[1]貼付シート!$G:$AE,25,FALSE)</f>
        <v>平日：8:30～16:50 土曜：×　／　日曜：×　／　祝日：×</v>
      </c>
      <c r="T440" s="14"/>
      <c r="U440" s="14"/>
      <c r="V440" s="14"/>
    </row>
    <row r="441" spans="1:22" x14ac:dyDescent="0.15">
      <c r="A441" s="12" t="str">
        <f t="shared" si="24"/>
        <v>341002</v>
      </c>
      <c r="B441" s="12">
        <f t="shared" si="26"/>
        <v>440</v>
      </c>
      <c r="C441" s="12" t="str">
        <f t="shared" si="25"/>
        <v>広島県</v>
      </c>
      <c r="D441" s="12" t="str">
        <f t="shared" si="27"/>
        <v>広島市</v>
      </c>
      <c r="E441" s="13" t="str">
        <f>IF([1]貼付シート!G443="","",[1]貼付シート!G443)</f>
        <v>似島小学校</v>
      </c>
      <c r="F441" s="14"/>
      <c r="G441" s="14" t="str">
        <f>IF([1]貼付シート!J443="","",[1]貼付シート!J443)</f>
        <v>広島市南区似島町大黄2410</v>
      </c>
      <c r="H441" s="19"/>
      <c r="I441" s="15" t="str">
        <f>IFERROR(IF(VLOOKUP(E441,'[1]緯度経度&amp;提供可能時間'!$B:$D,2,FALSE)&lt;&gt;0,VLOOKUP(E441,'[1]緯度経度&amp;提供可能時間'!$B:$D,2,FALSE),""),"")</f>
        <v>34.304931</v>
      </c>
      <c r="J441" s="15" t="str">
        <f>IFERROR(IF(VLOOKUP(E441,'[1]緯度経度&amp;提供可能時間'!$B:$D,3,FALSE)&lt;&gt;0,VLOOKUP(E441,'[1]緯度経度&amp;提供可能時間'!$B:$D,3,FALSE),""),"")</f>
        <v>132.437670</v>
      </c>
      <c r="K441" s="14" t="str">
        <f>[1]貼付シート!M443&amp;[1]貼付シート!N443&amp;" "&amp;[1]貼付シート!O443</f>
        <v>1階 正面玄関前</v>
      </c>
      <c r="L441" s="14" t="str">
        <f>IF([1]貼付シート!AI443="","",[1]貼付シート!AI443)</f>
        <v>教育委員会健康教育課</v>
      </c>
      <c r="M441" s="19"/>
      <c r="N441" s="19"/>
      <c r="O441" s="14" t="str">
        <f>IF([1]貼付シート!I443="","",[1]貼付シート!I443)</f>
        <v>広島市</v>
      </c>
      <c r="P441" s="14" t="str">
        <f>IFERROR(IF(VLOOKUP($E441,'[1]緯度経度&amp;提供可能時間'!$B:$H,4,FALSE)&lt;&gt;0,VLOOKUP($E441,'[1]緯度経度&amp;提供可能時間'!$B:$H,4,FALSE),""),"")</f>
        <v>月火水木金</v>
      </c>
      <c r="Q441" s="16" t="str">
        <f>IFERROR(IF(VLOOKUP($E441,'[1]緯度経度&amp;提供可能時間'!$B:$H,5,FALSE)&lt;&gt;"",VLOOKUP($E441,'[1]緯度経度&amp;提供可能時間'!$B:$H,5,FALSE),""),"")</f>
        <v>8:30</v>
      </c>
      <c r="R441" s="14" t="str">
        <f>IFERROR(IF(VLOOKUP($E441,'[1]緯度経度&amp;提供可能時間'!$B:$H,6,FALSE)&lt;&gt;"",VLOOKUP($E441,'[1]緯度経度&amp;提供可能時間'!$B:$H,6,FALSE),""),"")</f>
        <v>16:50</v>
      </c>
      <c r="S441" s="17" t="str">
        <f>VLOOKUP(E441,[1]貼付シート!$G:$AE,24,FALSE)&amp;" " &amp;VLOOKUP(E441,[1]貼付シート!$G:$AE,25,FALSE)</f>
        <v>平日：8:30～16:50 土曜：×　／　日曜：×　／　祝日：×</v>
      </c>
      <c r="T441" s="14"/>
      <c r="U441" s="14"/>
      <c r="V441" s="14"/>
    </row>
    <row r="442" spans="1:22" x14ac:dyDescent="0.15">
      <c r="A442" s="12" t="str">
        <f t="shared" si="24"/>
        <v>341002</v>
      </c>
      <c r="B442" s="12">
        <f t="shared" si="26"/>
        <v>441</v>
      </c>
      <c r="C442" s="12" t="str">
        <f t="shared" si="25"/>
        <v>広島県</v>
      </c>
      <c r="D442" s="12" t="str">
        <f t="shared" si="27"/>
        <v>広島市</v>
      </c>
      <c r="E442" s="13" t="str">
        <f>IF([1]貼付シート!G444="","",[1]貼付シート!G444)</f>
        <v>幟町小学校</v>
      </c>
      <c r="F442" s="14"/>
      <c r="G442" s="14" t="str">
        <f>IF([1]貼付シート!J444="","",[1]貼付シート!J444)</f>
        <v>広島市中区幟町3-10</v>
      </c>
      <c r="H442" s="19"/>
      <c r="I442" s="15" t="str">
        <f>IFERROR(IF(VLOOKUP(E442,'[1]緯度経度&amp;提供可能時間'!$B:$D,2,FALSE)&lt;&gt;0,VLOOKUP(E442,'[1]緯度経度&amp;提供可能時間'!$B:$D,2,FALSE),""),"")</f>
        <v>34.396534</v>
      </c>
      <c r="J442" s="15" t="str">
        <f>IFERROR(IF(VLOOKUP(E442,'[1]緯度経度&amp;提供可能時間'!$B:$D,3,FALSE)&lt;&gt;0,VLOOKUP(E442,'[1]緯度経度&amp;提供可能時間'!$B:$D,3,FALSE),""),"")</f>
        <v>132.466549</v>
      </c>
      <c r="K442" s="14" t="str">
        <f>[1]貼付シート!M444&amp;[1]貼付シート!N444&amp;" "&amp;[1]貼付シート!O444</f>
        <v>1階 南１階東</v>
      </c>
      <c r="L442" s="14" t="str">
        <f>IF([1]貼付シート!AI444="","",[1]貼付シート!AI444)</f>
        <v>教育委員会健康教育課</v>
      </c>
      <c r="M442" s="19"/>
      <c r="N442" s="19"/>
      <c r="O442" s="14" t="str">
        <f>IF([1]貼付シート!I444="","",[1]貼付シート!I444)</f>
        <v>広島市</v>
      </c>
      <c r="P442" s="14" t="str">
        <f>IFERROR(IF(VLOOKUP($E442,'[1]緯度経度&amp;提供可能時間'!$B:$H,4,FALSE)&lt;&gt;0,VLOOKUP($E442,'[1]緯度経度&amp;提供可能時間'!$B:$H,4,FALSE),""),"")</f>
        <v>月火水木金</v>
      </c>
      <c r="Q442" s="16" t="str">
        <f>IFERROR(IF(VLOOKUP($E442,'[1]緯度経度&amp;提供可能時間'!$B:$H,5,FALSE)&lt;&gt;"",VLOOKUP($E442,'[1]緯度経度&amp;提供可能時間'!$B:$H,5,FALSE),""),"")</f>
        <v>8:30</v>
      </c>
      <c r="R442" s="14" t="str">
        <f>IFERROR(IF(VLOOKUP($E442,'[1]緯度経度&amp;提供可能時間'!$B:$H,6,FALSE)&lt;&gt;"",VLOOKUP($E442,'[1]緯度経度&amp;提供可能時間'!$B:$H,6,FALSE),""),"")</f>
        <v>16:50</v>
      </c>
      <c r="S442" s="17" t="str">
        <f>VLOOKUP(E442,[1]貼付シート!$G:$AE,24,FALSE)&amp;" " &amp;VLOOKUP(E442,[1]貼付シート!$G:$AE,25,FALSE)</f>
        <v>平日：8:30～16:50 土曜：×　／　日曜：×　／　祝日：×</v>
      </c>
      <c r="T442" s="14"/>
      <c r="U442" s="14"/>
      <c r="V442" s="14"/>
    </row>
    <row r="443" spans="1:22" x14ac:dyDescent="0.15">
      <c r="A443" s="12" t="str">
        <f t="shared" si="24"/>
        <v>341002</v>
      </c>
      <c r="B443" s="12">
        <f t="shared" si="26"/>
        <v>442</v>
      </c>
      <c r="C443" s="12" t="str">
        <f t="shared" si="25"/>
        <v>広島県</v>
      </c>
      <c r="D443" s="12" t="str">
        <f t="shared" si="27"/>
        <v>広島市</v>
      </c>
      <c r="E443" s="13" t="str">
        <f>IF([1]貼付シート!G445="","",[1]貼付シート!G445)</f>
        <v>白島小学校</v>
      </c>
      <c r="F443" s="14"/>
      <c r="G443" s="14" t="str">
        <f>IF([1]貼付シート!J445="","",[1]貼付シート!J445)</f>
        <v>広島市中区西白島町26-3</v>
      </c>
      <c r="H443" s="19"/>
      <c r="I443" s="15" t="str">
        <f>IFERROR(IF(VLOOKUP(E443,'[1]緯度経度&amp;提供可能時間'!$B:$D,2,FALSE)&lt;&gt;0,VLOOKUP(E443,'[1]緯度経度&amp;提供可能時間'!$B:$D,2,FALSE),""),"")</f>
        <v>34.404440</v>
      </c>
      <c r="J443" s="15" t="str">
        <f>IFERROR(IF(VLOOKUP(E443,'[1]緯度経度&amp;提供可能時間'!$B:$D,3,FALSE)&lt;&gt;0,VLOOKUP(E443,'[1]緯度経度&amp;提供可能時間'!$B:$D,3,FALSE),""),"")</f>
        <v>132.461514</v>
      </c>
      <c r="K443" s="14" t="str">
        <f>[1]貼付シート!M445&amp;[1]貼付シート!N445&amp;" "&amp;[1]貼付シート!O445</f>
        <v>1階 体育館玄関右横（外）</v>
      </c>
      <c r="L443" s="14" t="str">
        <f>IF([1]貼付シート!AI445="","",[1]貼付シート!AI445)</f>
        <v>教育委員会健康教育課</v>
      </c>
      <c r="M443" s="19"/>
      <c r="N443" s="19"/>
      <c r="O443" s="14" t="str">
        <f>IF([1]貼付シート!I445="","",[1]貼付シート!I445)</f>
        <v>広島市</v>
      </c>
      <c r="P443" s="14" t="str">
        <f>IFERROR(IF(VLOOKUP($E443,'[1]緯度経度&amp;提供可能時間'!$B:$H,4,FALSE)&lt;&gt;0,VLOOKUP($E443,'[1]緯度経度&amp;提供可能時間'!$B:$H,4,FALSE),""),"")</f>
        <v>月火水木金</v>
      </c>
      <c r="Q443" s="16" t="str">
        <f>IFERROR(IF(VLOOKUP($E443,'[1]緯度経度&amp;提供可能時間'!$B:$H,5,FALSE)&lt;&gt;"",VLOOKUP($E443,'[1]緯度経度&amp;提供可能時間'!$B:$H,5,FALSE),""),"")</f>
        <v>8:30</v>
      </c>
      <c r="R443" s="14" t="str">
        <f>IFERROR(IF(VLOOKUP($E443,'[1]緯度経度&amp;提供可能時間'!$B:$H,6,FALSE)&lt;&gt;"",VLOOKUP($E443,'[1]緯度経度&amp;提供可能時間'!$B:$H,6,FALSE),""),"")</f>
        <v>16:50</v>
      </c>
      <c r="S443" s="17" t="str">
        <f>VLOOKUP(E443,[1]貼付シート!$G:$AE,24,FALSE)&amp;" " &amp;VLOOKUP(E443,[1]貼付シート!$G:$AE,25,FALSE)</f>
        <v>平日：8:30～16:50 土曜：×　／　日曜：×　／　祝日：×</v>
      </c>
      <c r="T443" s="14"/>
      <c r="U443" s="14"/>
      <c r="V443" s="14"/>
    </row>
    <row r="444" spans="1:22" x14ac:dyDescent="0.15">
      <c r="A444" s="12" t="str">
        <f t="shared" si="24"/>
        <v>341002</v>
      </c>
      <c r="B444" s="12">
        <f t="shared" si="26"/>
        <v>443</v>
      </c>
      <c r="C444" s="12" t="str">
        <f t="shared" si="25"/>
        <v>広島県</v>
      </c>
      <c r="D444" s="12" t="str">
        <f t="shared" si="27"/>
        <v>広島市</v>
      </c>
      <c r="E444" s="13" t="str">
        <f>IF([1]貼付シート!G446="","",[1]貼付シート!G446)</f>
        <v>畑賀小学校</v>
      </c>
      <c r="F444" s="14"/>
      <c r="G444" s="14" t="str">
        <f>IF([1]貼付シート!J446="","",[1]貼付シート!J446)</f>
        <v>広島市安芸区畑賀3-28-16</v>
      </c>
      <c r="H444" s="19"/>
      <c r="I444" s="15" t="str">
        <f>IFERROR(IF(VLOOKUP(E444,'[1]緯度経度&amp;提供可能時間'!$B:$D,2,FALSE)&lt;&gt;0,VLOOKUP(E444,'[1]緯度経度&amp;提供可能時間'!$B:$D,2,FALSE),""),"")</f>
        <v>34.393944</v>
      </c>
      <c r="J444" s="15" t="str">
        <f>IFERROR(IF(VLOOKUP(E444,'[1]緯度経度&amp;提供可能時間'!$B:$D,3,FALSE)&lt;&gt;0,VLOOKUP(E444,'[1]緯度経度&amp;提供可能時間'!$B:$D,3,FALSE),""),"")</f>
        <v>132.550350</v>
      </c>
      <c r="K444" s="14" t="str">
        <f>[1]貼付シート!M446&amp;[1]貼付シート!N446&amp;" "&amp;[1]貼付シート!O446</f>
        <v>1階 体育館正面入口前</v>
      </c>
      <c r="L444" s="14" t="str">
        <f>IF([1]貼付シート!AI446="","",[1]貼付シート!AI446)</f>
        <v>教育委員会健康教育課</v>
      </c>
      <c r="M444" s="19"/>
      <c r="N444" s="19"/>
      <c r="O444" s="14" t="str">
        <f>IF([1]貼付シート!I446="","",[1]貼付シート!I446)</f>
        <v>広島市</v>
      </c>
      <c r="P444" s="14" t="str">
        <f>IFERROR(IF(VLOOKUP($E444,'[1]緯度経度&amp;提供可能時間'!$B:$H,4,FALSE)&lt;&gt;0,VLOOKUP($E444,'[1]緯度経度&amp;提供可能時間'!$B:$H,4,FALSE),""),"")</f>
        <v>月火水木金</v>
      </c>
      <c r="Q444" s="16" t="str">
        <f>IFERROR(IF(VLOOKUP($E444,'[1]緯度経度&amp;提供可能時間'!$B:$H,5,FALSE)&lt;&gt;"",VLOOKUP($E444,'[1]緯度経度&amp;提供可能時間'!$B:$H,5,FALSE),""),"")</f>
        <v>8:30</v>
      </c>
      <c r="R444" s="14" t="str">
        <f>IFERROR(IF(VLOOKUP($E444,'[1]緯度経度&amp;提供可能時間'!$B:$H,6,FALSE)&lt;&gt;"",VLOOKUP($E444,'[1]緯度経度&amp;提供可能時間'!$B:$H,6,FALSE),""),"")</f>
        <v>16:50</v>
      </c>
      <c r="S444" s="17" t="str">
        <f>VLOOKUP(E444,[1]貼付シート!$G:$AE,24,FALSE)&amp;" " &amp;VLOOKUP(E444,[1]貼付シート!$G:$AE,25,FALSE)</f>
        <v>平日：8:30～16:50 土曜：×　／　日曜：×　／　祝日：×</v>
      </c>
      <c r="T444" s="14"/>
      <c r="U444" s="14"/>
      <c r="V444" s="14"/>
    </row>
    <row r="445" spans="1:22" x14ac:dyDescent="0.15">
      <c r="A445" s="12" t="str">
        <f t="shared" si="24"/>
        <v>341002</v>
      </c>
      <c r="B445" s="12">
        <f t="shared" si="26"/>
        <v>444</v>
      </c>
      <c r="C445" s="12" t="str">
        <f t="shared" si="25"/>
        <v>広島県</v>
      </c>
      <c r="D445" s="12" t="str">
        <f t="shared" si="27"/>
        <v>広島市</v>
      </c>
      <c r="E445" s="13" t="str">
        <f>IF([1]貼付シート!G447="","",[1]貼付シート!G447)</f>
        <v>日浦小学校</v>
      </c>
      <c r="F445" s="14"/>
      <c r="G445" s="14" t="str">
        <f>IF([1]貼付シート!J447="","",[1]貼付シート!J447)</f>
        <v>広島市安佐北区あさひが丘7-12-1</v>
      </c>
      <c r="H445" s="19"/>
      <c r="I445" s="15" t="str">
        <f>IFERROR(IF(VLOOKUP(E445,'[1]緯度経度&amp;提供可能時間'!$B:$D,2,FALSE)&lt;&gt;0,VLOOKUP(E445,'[1]緯度経度&amp;提供可能時間'!$B:$D,2,FALSE),""),"")</f>
        <v>34.507936</v>
      </c>
      <c r="J445" s="15" t="str">
        <f>IFERROR(IF(VLOOKUP(E445,'[1]緯度経度&amp;提供可能時間'!$B:$D,3,FALSE)&lt;&gt;0,VLOOKUP(E445,'[1]緯度経度&amp;提供可能時間'!$B:$D,3,FALSE),""),"")</f>
        <v>132.439148</v>
      </c>
      <c r="K445" s="14" t="str">
        <f>[1]貼付シート!M447&amp;[1]貼付シート!N447&amp;" "&amp;[1]貼付シート!O447</f>
        <v>1階 正面玄関</v>
      </c>
      <c r="L445" s="14" t="str">
        <f>IF([1]貼付シート!AI447="","",[1]貼付シート!AI447)</f>
        <v>教育委員会健康教育課</v>
      </c>
      <c r="M445" s="19"/>
      <c r="N445" s="19"/>
      <c r="O445" s="14" t="str">
        <f>IF([1]貼付シート!I447="","",[1]貼付シート!I447)</f>
        <v>広島市</v>
      </c>
      <c r="P445" s="14" t="str">
        <f>IFERROR(IF(VLOOKUP($E445,'[1]緯度経度&amp;提供可能時間'!$B:$H,4,FALSE)&lt;&gt;0,VLOOKUP($E445,'[1]緯度経度&amp;提供可能時間'!$B:$H,4,FALSE),""),"")</f>
        <v>月火水木金</v>
      </c>
      <c r="Q445" s="16" t="str">
        <f>IFERROR(IF(VLOOKUP($E445,'[1]緯度経度&amp;提供可能時間'!$B:$H,5,FALSE)&lt;&gt;"",VLOOKUP($E445,'[1]緯度経度&amp;提供可能時間'!$B:$H,5,FALSE),""),"")</f>
        <v>8:30</v>
      </c>
      <c r="R445" s="14" t="str">
        <f>IFERROR(IF(VLOOKUP($E445,'[1]緯度経度&amp;提供可能時間'!$B:$H,6,FALSE)&lt;&gt;"",VLOOKUP($E445,'[1]緯度経度&amp;提供可能時間'!$B:$H,6,FALSE),""),"")</f>
        <v>16:50</v>
      </c>
      <c r="S445" s="17" t="str">
        <f>VLOOKUP(E445,[1]貼付シート!$G:$AE,24,FALSE)&amp;" " &amp;VLOOKUP(E445,[1]貼付シート!$G:$AE,25,FALSE)</f>
        <v>平日：8:30～16:50 土曜：×　／　日曜：×　／　祝日：×</v>
      </c>
      <c r="T445" s="14"/>
      <c r="U445" s="14"/>
      <c r="V445" s="14"/>
    </row>
    <row r="446" spans="1:22" x14ac:dyDescent="0.15">
      <c r="A446" s="12" t="str">
        <f t="shared" si="24"/>
        <v>341002</v>
      </c>
      <c r="B446" s="12">
        <f t="shared" si="26"/>
        <v>445</v>
      </c>
      <c r="C446" s="12" t="str">
        <f t="shared" si="25"/>
        <v>広島県</v>
      </c>
      <c r="D446" s="12" t="str">
        <f t="shared" si="27"/>
        <v>広島市</v>
      </c>
      <c r="E446" s="13" t="str">
        <f>IF([1]貼付シート!G448="","",[1]貼付シート!G448)</f>
        <v>毘沙門台小学校</v>
      </c>
      <c r="F446" s="14"/>
      <c r="G446" s="14" t="str">
        <f>IF([1]貼付シート!J448="","",[1]貼付シート!J448)</f>
        <v>広島市安佐南区毘沙門台3-1-1</v>
      </c>
      <c r="H446" s="19"/>
      <c r="I446" s="15" t="str">
        <f>IFERROR(IF(VLOOKUP(E446,'[1]緯度経度&amp;提供可能時間'!$B:$D,2,FALSE)&lt;&gt;0,VLOOKUP(E446,'[1]緯度経度&amp;提供可能時間'!$B:$D,2,FALSE),""),"")</f>
        <v>34.480126</v>
      </c>
      <c r="J446" s="15" t="str">
        <f>IFERROR(IF(VLOOKUP(E446,'[1]緯度経度&amp;提供可能時間'!$B:$D,3,FALSE)&lt;&gt;0,VLOOKUP(E446,'[1]緯度経度&amp;提供可能時間'!$B:$D,3,FALSE),""),"")</f>
        <v>132.465168</v>
      </c>
      <c r="K446" s="14" t="str">
        <f>[1]貼付シート!M448&amp;[1]貼付シート!N448&amp;" "&amp;[1]貼付シート!O448</f>
        <v>1階 体育館入口外側</v>
      </c>
      <c r="L446" s="14" t="str">
        <f>IF([1]貼付シート!AI448="","",[1]貼付シート!AI448)</f>
        <v>教育委員会健康教育課</v>
      </c>
      <c r="M446" s="19"/>
      <c r="N446" s="19"/>
      <c r="O446" s="14" t="str">
        <f>IF([1]貼付シート!I448="","",[1]貼付シート!I448)</f>
        <v>広島市</v>
      </c>
      <c r="P446" s="14" t="str">
        <f>IFERROR(IF(VLOOKUP($E446,'[1]緯度経度&amp;提供可能時間'!$B:$H,4,FALSE)&lt;&gt;0,VLOOKUP($E446,'[1]緯度経度&amp;提供可能時間'!$B:$H,4,FALSE),""),"")</f>
        <v>月火水木金</v>
      </c>
      <c r="Q446" s="16" t="str">
        <f>IFERROR(IF(VLOOKUP($E446,'[1]緯度経度&amp;提供可能時間'!$B:$H,5,FALSE)&lt;&gt;"",VLOOKUP($E446,'[1]緯度経度&amp;提供可能時間'!$B:$H,5,FALSE),""),"")</f>
        <v>8:30</v>
      </c>
      <c r="R446" s="14" t="str">
        <f>IFERROR(IF(VLOOKUP($E446,'[1]緯度経度&amp;提供可能時間'!$B:$H,6,FALSE)&lt;&gt;"",VLOOKUP($E446,'[1]緯度経度&amp;提供可能時間'!$B:$H,6,FALSE),""),"")</f>
        <v>16:50</v>
      </c>
      <c r="S446" s="17" t="str">
        <f>VLOOKUP(E446,[1]貼付シート!$G:$AE,24,FALSE)&amp;" " &amp;VLOOKUP(E446,[1]貼付シート!$G:$AE,25,FALSE)</f>
        <v>平日：8:30～16:50 土曜：×　／　日曜：×　／　祝日：×</v>
      </c>
      <c r="T446" s="14"/>
      <c r="U446" s="14"/>
      <c r="V446" s="14"/>
    </row>
    <row r="447" spans="1:22" x14ac:dyDescent="0.15">
      <c r="A447" s="12" t="str">
        <f t="shared" si="24"/>
        <v>341002</v>
      </c>
      <c r="B447" s="12">
        <f t="shared" si="26"/>
        <v>446</v>
      </c>
      <c r="C447" s="12" t="str">
        <f t="shared" si="25"/>
        <v>広島県</v>
      </c>
      <c r="D447" s="12" t="str">
        <f t="shared" si="27"/>
        <v>広島市</v>
      </c>
      <c r="E447" s="13" t="str">
        <f>IF([1]貼付シート!G449="","",[1]貼付シート!G449)</f>
        <v>袋町小学校</v>
      </c>
      <c r="F447" s="14"/>
      <c r="G447" s="14" t="str">
        <f>IF([1]貼付シート!J449="","",[1]貼付シート!J449)</f>
        <v>広島市中区袋町6-36</v>
      </c>
      <c r="H447" s="19"/>
      <c r="I447" s="15" t="str">
        <f>IFERROR(IF(VLOOKUP(E447,'[1]緯度経度&amp;提供可能時間'!$B:$D,2,FALSE)&lt;&gt;0,VLOOKUP(E447,'[1]緯度経度&amp;提供可能時間'!$B:$D,2,FALSE),""),"")</f>
        <v>34.391868</v>
      </c>
      <c r="J447" s="15" t="str">
        <f>IFERROR(IF(VLOOKUP(E447,'[1]緯度経度&amp;提供可能時間'!$B:$D,3,FALSE)&lt;&gt;0,VLOOKUP(E447,'[1]緯度経度&amp;提供可能時間'!$B:$D,3,FALSE),""),"")</f>
        <v>132.458806</v>
      </c>
      <c r="K447" s="14" t="str">
        <f>[1]貼付シート!M449&amp;[1]貼付シート!N449&amp;" "&amp;[1]貼付シート!O449</f>
        <v>3階 体育館前廊下</v>
      </c>
      <c r="L447" s="14" t="str">
        <f>IF([1]貼付シート!AI449="","",[1]貼付シート!AI449)</f>
        <v>教育委員会健康教育課</v>
      </c>
      <c r="M447" s="19"/>
      <c r="N447" s="19"/>
      <c r="O447" s="14" t="str">
        <f>IF([1]貼付シート!I449="","",[1]貼付シート!I449)</f>
        <v>広島市</v>
      </c>
      <c r="P447" s="14" t="str">
        <f>IFERROR(IF(VLOOKUP($E447,'[1]緯度経度&amp;提供可能時間'!$B:$H,4,FALSE)&lt;&gt;0,VLOOKUP($E447,'[1]緯度経度&amp;提供可能時間'!$B:$H,4,FALSE),""),"")</f>
        <v>月火水木金</v>
      </c>
      <c r="Q447" s="16" t="str">
        <f>IFERROR(IF(VLOOKUP($E447,'[1]緯度経度&amp;提供可能時間'!$B:$H,5,FALSE)&lt;&gt;"",VLOOKUP($E447,'[1]緯度経度&amp;提供可能時間'!$B:$H,5,FALSE),""),"")</f>
        <v>8:30</v>
      </c>
      <c r="R447" s="14" t="str">
        <f>IFERROR(IF(VLOOKUP($E447,'[1]緯度経度&amp;提供可能時間'!$B:$H,6,FALSE)&lt;&gt;"",VLOOKUP($E447,'[1]緯度経度&amp;提供可能時間'!$B:$H,6,FALSE),""),"")</f>
        <v>16:50</v>
      </c>
      <c r="S447" s="17" t="str">
        <f>VLOOKUP(E447,[1]貼付シート!$G:$AE,24,FALSE)&amp;" " &amp;VLOOKUP(E447,[1]貼付シート!$G:$AE,25,FALSE)</f>
        <v>平日：8:30～16:50 土曜：×　／　日曜：×　／　祝日：×</v>
      </c>
      <c r="T447" s="14"/>
      <c r="U447" s="14"/>
      <c r="V447" s="14"/>
    </row>
    <row r="448" spans="1:22" x14ac:dyDescent="0.15">
      <c r="A448" s="12" t="str">
        <f t="shared" si="24"/>
        <v>341002</v>
      </c>
      <c r="B448" s="12">
        <f t="shared" si="26"/>
        <v>447</v>
      </c>
      <c r="C448" s="12" t="str">
        <f t="shared" si="25"/>
        <v>広島県</v>
      </c>
      <c r="D448" s="12" t="str">
        <f t="shared" si="27"/>
        <v>広島市</v>
      </c>
      <c r="E448" s="13" t="str">
        <f>IF([1]貼付シート!G450="","",[1]貼付シート!G450)</f>
        <v>船越小学校</v>
      </c>
      <c r="F448" s="14"/>
      <c r="G448" s="14" t="str">
        <f>IF([1]貼付シート!J450="","",[1]貼付シート!J450)</f>
        <v>広島市安芸区船越5-22-11</v>
      </c>
      <c r="H448" s="19"/>
      <c r="I448" s="15" t="str">
        <f>IFERROR(IF(VLOOKUP(E448,'[1]緯度経度&amp;提供可能時間'!$B:$D,2,FALSE)&lt;&gt;0,VLOOKUP(E448,'[1]緯度経度&amp;提供可能時間'!$B:$D,2,FALSE),""),"")</f>
        <v>34.374847</v>
      </c>
      <c r="J448" s="15" t="str">
        <f>IFERROR(IF(VLOOKUP(E448,'[1]緯度経度&amp;提供可能時間'!$B:$D,3,FALSE)&lt;&gt;0,VLOOKUP(E448,'[1]緯度経度&amp;提供可能時間'!$B:$D,3,FALSE),""),"")</f>
        <v>132.526773</v>
      </c>
      <c r="K448" s="14" t="str">
        <f>[1]貼付シート!M450&amp;[1]貼付シート!N450&amp;" "&amp;[1]貼付シート!O450</f>
        <v>1階 管理棟入口正面玄関</v>
      </c>
      <c r="L448" s="14" t="str">
        <f>IF([1]貼付シート!AI450="","",[1]貼付シート!AI450)</f>
        <v>教育委員会健康教育課</v>
      </c>
      <c r="M448" s="19"/>
      <c r="N448" s="19"/>
      <c r="O448" s="14" t="str">
        <f>IF([1]貼付シート!I450="","",[1]貼付シート!I450)</f>
        <v>広島市</v>
      </c>
      <c r="P448" s="14" t="str">
        <f>IFERROR(IF(VLOOKUP($E448,'[1]緯度経度&amp;提供可能時間'!$B:$H,4,FALSE)&lt;&gt;0,VLOOKUP($E448,'[1]緯度経度&amp;提供可能時間'!$B:$H,4,FALSE),""),"")</f>
        <v>月火水木金</v>
      </c>
      <c r="Q448" s="16" t="str">
        <f>IFERROR(IF(VLOOKUP($E448,'[1]緯度経度&amp;提供可能時間'!$B:$H,5,FALSE)&lt;&gt;"",VLOOKUP($E448,'[1]緯度経度&amp;提供可能時間'!$B:$H,5,FALSE),""),"")</f>
        <v>8:30</v>
      </c>
      <c r="R448" s="14" t="str">
        <f>IFERROR(IF(VLOOKUP($E448,'[1]緯度経度&amp;提供可能時間'!$B:$H,6,FALSE)&lt;&gt;"",VLOOKUP($E448,'[1]緯度経度&amp;提供可能時間'!$B:$H,6,FALSE),""),"")</f>
        <v>16:50</v>
      </c>
      <c r="S448" s="17" t="str">
        <f>VLOOKUP(E448,[1]貼付シート!$G:$AE,24,FALSE)&amp;" " &amp;VLOOKUP(E448,[1]貼付シート!$G:$AE,25,FALSE)</f>
        <v>平日：8:30～16:50 土曜：×　／　日曜：×　／　祝日：×</v>
      </c>
      <c r="T448" s="14"/>
      <c r="U448" s="14"/>
      <c r="V448" s="14"/>
    </row>
    <row r="449" spans="1:22" x14ac:dyDescent="0.15">
      <c r="A449" s="12" t="str">
        <f t="shared" si="24"/>
        <v>341002</v>
      </c>
      <c r="B449" s="12">
        <f t="shared" si="26"/>
        <v>448</v>
      </c>
      <c r="C449" s="12" t="str">
        <f t="shared" si="25"/>
        <v>広島県</v>
      </c>
      <c r="D449" s="12" t="str">
        <f t="shared" si="27"/>
        <v>広島市</v>
      </c>
      <c r="E449" s="13" t="str">
        <f>IF([1]貼付シート!G451="","",[1]貼付シート!G451)</f>
        <v>古田小学校</v>
      </c>
      <c r="F449" s="14"/>
      <c r="G449" s="14" t="str">
        <f>IF([1]貼付シート!J451="","",[1]貼付シート!J451)</f>
        <v>広島市西区古江西町18-43</v>
      </c>
      <c r="H449" s="19"/>
      <c r="I449" s="15" t="str">
        <f>IFERROR(IF(VLOOKUP(E449,'[1]緯度経度&amp;提供可能時間'!$B:$D,2,FALSE)&lt;&gt;0,VLOOKUP(E449,'[1]緯度経度&amp;提供可能時間'!$B:$D,2,FALSE),""),"")</f>
        <v>34.387021</v>
      </c>
      <c r="J449" s="15" t="str">
        <f>IFERROR(IF(VLOOKUP(E449,'[1]緯度経度&amp;提供可能時間'!$B:$D,3,FALSE)&lt;&gt;0,VLOOKUP(E449,'[1]緯度経度&amp;提供可能時間'!$B:$D,3,FALSE),""),"")</f>
        <v>132.407526</v>
      </c>
      <c r="K449" s="14" t="str">
        <f>[1]貼付シート!M451&amp;[1]貼付シート!N451&amp;" "&amp;[1]貼付シート!O451</f>
        <v>1階 玄関前</v>
      </c>
      <c r="L449" s="14" t="str">
        <f>IF([1]貼付シート!AI451="","",[1]貼付シート!AI451)</f>
        <v>教育委員会健康教育課</v>
      </c>
      <c r="M449" s="19"/>
      <c r="N449" s="19"/>
      <c r="O449" s="14" t="str">
        <f>IF([1]貼付シート!I451="","",[1]貼付シート!I451)</f>
        <v>広島市</v>
      </c>
      <c r="P449" s="14" t="str">
        <f>IFERROR(IF(VLOOKUP($E449,'[1]緯度経度&amp;提供可能時間'!$B:$H,4,FALSE)&lt;&gt;0,VLOOKUP($E449,'[1]緯度経度&amp;提供可能時間'!$B:$H,4,FALSE),""),"")</f>
        <v>月火水木金</v>
      </c>
      <c r="Q449" s="16" t="str">
        <f>IFERROR(IF(VLOOKUP($E449,'[1]緯度経度&amp;提供可能時間'!$B:$H,5,FALSE)&lt;&gt;"",VLOOKUP($E449,'[1]緯度経度&amp;提供可能時間'!$B:$H,5,FALSE),""),"")</f>
        <v>8:30</v>
      </c>
      <c r="R449" s="14" t="str">
        <f>IFERROR(IF(VLOOKUP($E449,'[1]緯度経度&amp;提供可能時間'!$B:$H,6,FALSE)&lt;&gt;"",VLOOKUP($E449,'[1]緯度経度&amp;提供可能時間'!$B:$H,6,FALSE),""),"")</f>
        <v>16:50</v>
      </c>
      <c r="S449" s="17" t="str">
        <f>VLOOKUP(E449,[1]貼付シート!$G:$AE,24,FALSE)&amp;" " &amp;VLOOKUP(E449,[1]貼付シート!$G:$AE,25,FALSE)</f>
        <v>平日：8:30～16:50 土曜：×　／　日曜：×　／　祝日：×</v>
      </c>
      <c r="T449" s="14"/>
      <c r="U449" s="14"/>
      <c r="V449" s="14"/>
    </row>
    <row r="450" spans="1:22" x14ac:dyDescent="0.15">
      <c r="A450" s="12" t="str">
        <f t="shared" si="24"/>
        <v>341002</v>
      </c>
      <c r="B450" s="12">
        <f t="shared" si="26"/>
        <v>449</v>
      </c>
      <c r="C450" s="12" t="str">
        <f t="shared" si="25"/>
        <v>広島県</v>
      </c>
      <c r="D450" s="12" t="str">
        <f t="shared" si="27"/>
        <v>広島市</v>
      </c>
      <c r="E450" s="13" t="str">
        <f>IF([1]貼付シート!G452="","",[1]貼付シート!G452)</f>
        <v>戸坂城山小学校</v>
      </c>
      <c r="F450" s="14"/>
      <c r="G450" s="14" t="str">
        <f>IF([1]貼付シート!J452="","",[1]貼付シート!J452)</f>
        <v>広島市東区戸坂城山町1-2</v>
      </c>
      <c r="H450" s="19"/>
      <c r="I450" s="15" t="str">
        <f>IFERROR(IF(VLOOKUP(E450,'[1]緯度経度&amp;提供可能時間'!$B:$D,2,FALSE)&lt;&gt;0,VLOOKUP(E450,'[1]緯度経度&amp;提供可能時間'!$B:$D,2,FALSE),""),"")</f>
        <v>34.429810</v>
      </c>
      <c r="J450" s="15" t="str">
        <f>IFERROR(IF(VLOOKUP(E450,'[1]緯度経度&amp;提供可能時間'!$B:$D,3,FALSE)&lt;&gt;0,VLOOKUP(E450,'[1]緯度経度&amp;提供可能時間'!$B:$D,3,FALSE),""),"")</f>
        <v>132.488853</v>
      </c>
      <c r="K450" s="14" t="str">
        <f>[1]貼付シート!M452&amp;[1]貼付シート!N452&amp;" "&amp;[1]貼付シート!O452</f>
        <v>1階 正面玄関</v>
      </c>
      <c r="L450" s="14" t="str">
        <f>IF([1]貼付シート!AI452="","",[1]貼付シート!AI452)</f>
        <v>教育委員会健康教育課</v>
      </c>
      <c r="M450" s="19"/>
      <c r="N450" s="19"/>
      <c r="O450" s="14" t="str">
        <f>IF([1]貼付シート!I452="","",[1]貼付シート!I452)</f>
        <v>広島市</v>
      </c>
      <c r="P450" s="14" t="str">
        <f>IFERROR(IF(VLOOKUP($E450,'[1]緯度経度&amp;提供可能時間'!$B:$H,4,FALSE)&lt;&gt;0,VLOOKUP($E450,'[1]緯度経度&amp;提供可能時間'!$B:$H,4,FALSE),""),"")</f>
        <v>月火水木金</v>
      </c>
      <c r="Q450" s="16" t="str">
        <f>IFERROR(IF(VLOOKUP($E450,'[1]緯度経度&amp;提供可能時間'!$B:$H,5,FALSE)&lt;&gt;"",VLOOKUP($E450,'[1]緯度経度&amp;提供可能時間'!$B:$H,5,FALSE),""),"")</f>
        <v>8:30</v>
      </c>
      <c r="R450" s="14" t="str">
        <f>IFERROR(IF(VLOOKUP($E450,'[1]緯度経度&amp;提供可能時間'!$B:$H,6,FALSE)&lt;&gt;"",VLOOKUP($E450,'[1]緯度経度&amp;提供可能時間'!$B:$H,6,FALSE),""),"")</f>
        <v>16:50</v>
      </c>
      <c r="S450" s="17" t="str">
        <f>VLOOKUP(E450,[1]貼付シート!$G:$AE,24,FALSE)&amp;" " &amp;VLOOKUP(E450,[1]貼付シート!$G:$AE,25,FALSE)</f>
        <v>平日：8:30～16:50 土曜：×　／　日曜：×　／　祝日：×</v>
      </c>
      <c r="T450" s="14"/>
      <c r="U450" s="14"/>
      <c r="V450" s="14"/>
    </row>
    <row r="451" spans="1:22" x14ac:dyDescent="0.15">
      <c r="A451" s="12" t="str">
        <f t="shared" ref="A451:A514" si="28">IF(E451="","","341002")</f>
        <v>341002</v>
      </c>
      <c r="B451" s="12">
        <f t="shared" si="26"/>
        <v>450</v>
      </c>
      <c r="C451" s="12" t="str">
        <f t="shared" ref="C451:C514" si="29">IF(E451="","","広島県")</f>
        <v>広島県</v>
      </c>
      <c r="D451" s="12" t="str">
        <f t="shared" si="27"/>
        <v>広島市</v>
      </c>
      <c r="E451" s="13" t="str">
        <f>IF([1]貼付シート!G453="","",[1]貼付シート!G453)</f>
        <v>三田小学校</v>
      </c>
      <c r="F451" s="14"/>
      <c r="G451" s="14" t="str">
        <f>IF([1]貼付シート!J453="","",[1]貼付シート!J453)</f>
        <v>広島市安佐北区白木町大字三田2649</v>
      </c>
      <c r="H451" s="19"/>
      <c r="I451" s="15" t="str">
        <f>IFERROR(IF(VLOOKUP(E451,'[1]緯度経度&amp;提供可能時間'!$B:$D,2,FALSE)&lt;&gt;0,VLOOKUP(E451,'[1]緯度経度&amp;提供可能時間'!$B:$D,2,FALSE),""),"")</f>
        <v>34.512888</v>
      </c>
      <c r="J451" s="15" t="str">
        <f>IFERROR(IF(VLOOKUP(E451,'[1]緯度経度&amp;提供可能時間'!$B:$D,3,FALSE)&lt;&gt;0,VLOOKUP(E451,'[1]緯度経度&amp;提供可能時間'!$B:$D,3,FALSE),""),"")</f>
        <v>132.611687</v>
      </c>
      <c r="K451" s="14" t="str">
        <f>[1]貼付シート!M453&amp;[1]貼付シート!N453&amp;" "&amp;[1]貼付シート!O453</f>
        <v>1階 事務室前</v>
      </c>
      <c r="L451" s="14" t="str">
        <f>IF([1]貼付シート!AI453="","",[1]貼付シート!AI453)</f>
        <v>教育委員会健康教育課</v>
      </c>
      <c r="M451" s="19"/>
      <c r="N451" s="19"/>
      <c r="O451" s="14" t="str">
        <f>IF([1]貼付シート!I453="","",[1]貼付シート!I453)</f>
        <v>広島市</v>
      </c>
      <c r="P451" s="14" t="str">
        <f>IFERROR(IF(VLOOKUP($E451,'[1]緯度経度&amp;提供可能時間'!$B:$H,4,FALSE)&lt;&gt;0,VLOOKUP($E451,'[1]緯度経度&amp;提供可能時間'!$B:$H,4,FALSE),""),"")</f>
        <v>月火水木金</v>
      </c>
      <c r="Q451" s="16" t="str">
        <f>IFERROR(IF(VLOOKUP($E451,'[1]緯度経度&amp;提供可能時間'!$B:$H,5,FALSE)&lt;&gt;"",VLOOKUP($E451,'[1]緯度経度&amp;提供可能時間'!$B:$H,5,FALSE),""),"")</f>
        <v>8:30</v>
      </c>
      <c r="R451" s="14" t="str">
        <f>IFERROR(IF(VLOOKUP($E451,'[1]緯度経度&amp;提供可能時間'!$B:$H,6,FALSE)&lt;&gt;"",VLOOKUP($E451,'[1]緯度経度&amp;提供可能時間'!$B:$H,6,FALSE),""),"")</f>
        <v>16:50</v>
      </c>
      <c r="S451" s="17" t="str">
        <f>VLOOKUP(E451,[1]貼付シート!$G:$AE,24,FALSE)&amp;" " &amp;VLOOKUP(E451,[1]貼付シート!$G:$AE,25,FALSE)</f>
        <v>平日：8:30～16:50 土曜：×　／　日曜：×　／　祝日：×</v>
      </c>
      <c r="T451" s="14"/>
      <c r="U451" s="14"/>
      <c r="V451" s="14"/>
    </row>
    <row r="452" spans="1:22" x14ac:dyDescent="0.15">
      <c r="A452" s="12" t="str">
        <f t="shared" si="28"/>
        <v>341002</v>
      </c>
      <c r="B452" s="12">
        <f t="shared" ref="B452:B515" si="30">IF(E452="","",B451+1)</f>
        <v>451</v>
      </c>
      <c r="C452" s="12" t="str">
        <f t="shared" si="29"/>
        <v>広島県</v>
      </c>
      <c r="D452" s="12" t="str">
        <f t="shared" ref="D452:D515" si="31">IF(E452="","","広島市")</f>
        <v>広島市</v>
      </c>
      <c r="E452" s="13" t="str">
        <f>IF([1]貼付シート!G454="","",[1]貼付シート!G454)</f>
        <v>緑井小学校</v>
      </c>
      <c r="F452" s="14"/>
      <c r="G452" s="14" t="str">
        <f>IF([1]貼付シート!J454="","",[1]貼付シート!J454)</f>
        <v>広島市安佐南区緑井4-31-1</v>
      </c>
      <c r="H452" s="19"/>
      <c r="I452" s="15" t="str">
        <f>IFERROR(IF(VLOOKUP(E452,'[1]緯度経度&amp;提供可能時間'!$B:$D,2,FALSE)&lt;&gt;0,VLOOKUP(E452,'[1]緯度経度&amp;提供可能時間'!$B:$D,2,FALSE),""),"")</f>
        <v>34.469877</v>
      </c>
      <c r="J452" s="15" t="str">
        <f>IFERROR(IF(VLOOKUP(E452,'[1]緯度経度&amp;提供可能時間'!$B:$D,3,FALSE)&lt;&gt;0,VLOOKUP(E452,'[1]緯度経度&amp;提供可能時間'!$B:$D,3,FALSE),""),"")</f>
        <v>132.472961</v>
      </c>
      <c r="K452" s="14" t="str">
        <f>[1]貼付シート!M454&amp;[1]貼付シート!N454&amp;" "&amp;[1]貼付シート!O454</f>
        <v>1階 体育館正面入口</v>
      </c>
      <c r="L452" s="14" t="str">
        <f>IF([1]貼付シート!AI454="","",[1]貼付シート!AI454)</f>
        <v>教育委員会健康教育課</v>
      </c>
      <c r="M452" s="19"/>
      <c r="N452" s="19"/>
      <c r="O452" s="14" t="str">
        <f>IF([1]貼付シート!I454="","",[1]貼付シート!I454)</f>
        <v>広島市</v>
      </c>
      <c r="P452" s="14" t="str">
        <f>IFERROR(IF(VLOOKUP($E452,'[1]緯度経度&amp;提供可能時間'!$B:$H,4,FALSE)&lt;&gt;0,VLOOKUP($E452,'[1]緯度経度&amp;提供可能時間'!$B:$H,4,FALSE),""),"")</f>
        <v>月火水木金</v>
      </c>
      <c r="Q452" s="16" t="str">
        <f>IFERROR(IF(VLOOKUP($E452,'[1]緯度経度&amp;提供可能時間'!$B:$H,5,FALSE)&lt;&gt;"",VLOOKUP($E452,'[1]緯度経度&amp;提供可能時間'!$B:$H,5,FALSE),""),"")</f>
        <v>8:30</v>
      </c>
      <c r="R452" s="14" t="str">
        <f>IFERROR(IF(VLOOKUP($E452,'[1]緯度経度&amp;提供可能時間'!$B:$H,6,FALSE)&lt;&gt;"",VLOOKUP($E452,'[1]緯度経度&amp;提供可能時間'!$B:$H,6,FALSE),""),"")</f>
        <v>16:50</v>
      </c>
      <c r="S452" s="17" t="str">
        <f>VLOOKUP(E452,[1]貼付シート!$G:$AE,24,FALSE)&amp;" " &amp;VLOOKUP(E452,[1]貼付シート!$G:$AE,25,FALSE)</f>
        <v>平日：8:30～16:50 土曜：×　／　日曜：×　／　祝日：×</v>
      </c>
      <c r="T452" s="14"/>
      <c r="U452" s="14"/>
      <c r="V452" s="14"/>
    </row>
    <row r="453" spans="1:22" x14ac:dyDescent="0.15">
      <c r="A453" s="12" t="str">
        <f t="shared" si="28"/>
        <v>341002</v>
      </c>
      <c r="B453" s="12">
        <f t="shared" si="30"/>
        <v>452</v>
      </c>
      <c r="C453" s="12" t="str">
        <f t="shared" si="29"/>
        <v>広島県</v>
      </c>
      <c r="D453" s="12" t="str">
        <f t="shared" si="31"/>
        <v>広島市</v>
      </c>
      <c r="E453" s="13" t="str">
        <f>IF([1]貼付シート!G455="","",[1]貼付シート!G455)</f>
        <v>翠町小学校</v>
      </c>
      <c r="F453" s="14"/>
      <c r="G453" s="14" t="str">
        <f>IF([1]貼付シート!J455="","",[1]貼付シート!J455)</f>
        <v>広島市南区翠4-10-1</v>
      </c>
      <c r="H453" s="19"/>
      <c r="I453" s="15" t="str">
        <f>IFERROR(IF(VLOOKUP(E453,'[1]緯度経度&amp;提供可能時間'!$B:$D,2,FALSE)&lt;&gt;0,VLOOKUP(E453,'[1]緯度経度&amp;提供可能時間'!$B:$D,2,FALSE),""),"")</f>
        <v>34.368331</v>
      </c>
      <c r="J453" s="15" t="str">
        <f>IFERROR(IF(VLOOKUP(E453,'[1]緯度経度&amp;提供可能時間'!$B:$D,3,FALSE)&lt;&gt;0,VLOOKUP(E453,'[1]緯度経度&amp;提供可能時間'!$B:$D,3,FALSE),""),"")</f>
        <v>132.474238</v>
      </c>
      <c r="K453" s="14" t="str">
        <f>[1]貼付シート!M455&amp;[1]貼付シート!N455&amp;" "&amp;[1]貼付シート!O455</f>
        <v>1階 正面玄関</v>
      </c>
      <c r="L453" s="14" t="str">
        <f>IF([1]貼付シート!AI455="","",[1]貼付シート!AI455)</f>
        <v>教育委員会健康教育課</v>
      </c>
      <c r="M453" s="19"/>
      <c r="N453" s="19"/>
      <c r="O453" s="14" t="str">
        <f>IF([1]貼付シート!I455="","",[1]貼付シート!I455)</f>
        <v>広島市</v>
      </c>
      <c r="P453" s="14" t="str">
        <f>IFERROR(IF(VLOOKUP($E453,'[1]緯度経度&amp;提供可能時間'!$B:$H,4,FALSE)&lt;&gt;0,VLOOKUP($E453,'[1]緯度経度&amp;提供可能時間'!$B:$H,4,FALSE),""),"")</f>
        <v>月火水木金</v>
      </c>
      <c r="Q453" s="16" t="str">
        <f>IFERROR(IF(VLOOKUP($E453,'[1]緯度経度&amp;提供可能時間'!$B:$H,5,FALSE)&lt;&gt;"",VLOOKUP($E453,'[1]緯度経度&amp;提供可能時間'!$B:$H,5,FALSE),""),"")</f>
        <v>8:30</v>
      </c>
      <c r="R453" s="14" t="str">
        <f>IFERROR(IF(VLOOKUP($E453,'[1]緯度経度&amp;提供可能時間'!$B:$H,6,FALSE)&lt;&gt;"",VLOOKUP($E453,'[1]緯度経度&amp;提供可能時間'!$B:$H,6,FALSE),""),"")</f>
        <v>16:50</v>
      </c>
      <c r="S453" s="17" t="str">
        <f>VLOOKUP(E453,[1]貼付シート!$G:$AE,24,FALSE)&amp;" " &amp;VLOOKUP(E453,[1]貼付シート!$G:$AE,25,FALSE)</f>
        <v>平日：8:30～16:50 土曜：×　／　日曜：×　／　祝日：×</v>
      </c>
      <c r="T453" s="14"/>
      <c r="U453" s="14"/>
      <c r="V453" s="14"/>
    </row>
    <row r="454" spans="1:22" x14ac:dyDescent="0.15">
      <c r="A454" s="12" t="str">
        <f t="shared" si="28"/>
        <v>341002</v>
      </c>
      <c r="B454" s="12">
        <f t="shared" si="30"/>
        <v>453</v>
      </c>
      <c r="C454" s="12" t="str">
        <f t="shared" si="29"/>
        <v>広島県</v>
      </c>
      <c r="D454" s="12" t="str">
        <f t="shared" si="31"/>
        <v>広島市</v>
      </c>
      <c r="E454" s="13" t="str">
        <f>IF([1]貼付シート!G456="","",[1]貼付シート!G456)</f>
        <v>向洋新町小学校</v>
      </c>
      <c r="F454" s="14"/>
      <c r="G454" s="14" t="str">
        <f>IF([1]貼付シート!J456="","",[1]貼付シート!J456)</f>
        <v>広島市南区向洋新町1-6-2</v>
      </c>
      <c r="H454" s="19"/>
      <c r="I454" s="15" t="str">
        <f>IFERROR(IF(VLOOKUP(E454,'[1]緯度経度&amp;提供可能時間'!$B:$D,2,FALSE)&lt;&gt;0,VLOOKUP(E454,'[1]緯度経度&amp;提供可能時間'!$B:$D,2,FALSE),""),"")</f>
        <v>34.366721</v>
      </c>
      <c r="J454" s="15" t="str">
        <f>IFERROR(IF(VLOOKUP(E454,'[1]緯度経度&amp;提供可能時間'!$B:$D,3,FALSE)&lt;&gt;0,VLOOKUP(E454,'[1]緯度経度&amp;提供可能時間'!$B:$D,3,FALSE),""),"")</f>
        <v>132.509312</v>
      </c>
      <c r="K454" s="14" t="str">
        <f>[1]貼付シート!M456&amp;[1]貼付シート!N456&amp;" "&amp;[1]貼付シート!O456</f>
        <v>1階 １階脱靴室前</v>
      </c>
      <c r="L454" s="14" t="str">
        <f>IF([1]貼付シート!AI456="","",[1]貼付シート!AI456)</f>
        <v>教育委員会健康教育課</v>
      </c>
      <c r="M454" s="19"/>
      <c r="N454" s="19"/>
      <c r="O454" s="14" t="str">
        <f>IF([1]貼付シート!I456="","",[1]貼付シート!I456)</f>
        <v>広島市</v>
      </c>
      <c r="P454" s="14" t="str">
        <f>IFERROR(IF(VLOOKUP($E454,'[1]緯度経度&amp;提供可能時間'!$B:$H,4,FALSE)&lt;&gt;0,VLOOKUP($E454,'[1]緯度経度&amp;提供可能時間'!$B:$H,4,FALSE),""),"")</f>
        <v>月火水木金</v>
      </c>
      <c r="Q454" s="16" t="str">
        <f>IFERROR(IF(VLOOKUP($E454,'[1]緯度経度&amp;提供可能時間'!$B:$H,5,FALSE)&lt;&gt;"",VLOOKUP($E454,'[1]緯度経度&amp;提供可能時間'!$B:$H,5,FALSE),""),"")</f>
        <v>8:30</v>
      </c>
      <c r="R454" s="14" t="str">
        <f>IFERROR(IF(VLOOKUP($E454,'[1]緯度経度&amp;提供可能時間'!$B:$H,6,FALSE)&lt;&gt;"",VLOOKUP($E454,'[1]緯度経度&amp;提供可能時間'!$B:$H,6,FALSE),""),"")</f>
        <v>16:50</v>
      </c>
      <c r="S454" s="17" t="str">
        <f>VLOOKUP(E454,[1]貼付シート!$G:$AE,24,FALSE)&amp;" " &amp;VLOOKUP(E454,[1]貼付シート!$G:$AE,25,FALSE)</f>
        <v>平日：8:30～16:50 土曜：×　／　日曜：×　／　祝日：×</v>
      </c>
      <c r="T454" s="14"/>
      <c r="U454" s="14"/>
      <c r="V454" s="14"/>
    </row>
    <row r="455" spans="1:22" x14ac:dyDescent="0.15">
      <c r="A455" s="12" t="str">
        <f t="shared" si="28"/>
        <v>341002</v>
      </c>
      <c r="B455" s="12">
        <f t="shared" si="30"/>
        <v>454</v>
      </c>
      <c r="C455" s="12" t="str">
        <f t="shared" si="29"/>
        <v>広島県</v>
      </c>
      <c r="D455" s="12" t="str">
        <f t="shared" si="31"/>
        <v>広島市</v>
      </c>
      <c r="E455" s="13" t="str">
        <f>IF([1]貼付シート!G457="","",[1]貼付シート!G457)</f>
        <v>矢賀小学校</v>
      </c>
      <c r="F455" s="14"/>
      <c r="G455" s="14" t="str">
        <f>IF([1]貼付シート!J457="","",[1]貼付シート!J457)</f>
        <v>広島市東区矢賀2-10-67</v>
      </c>
      <c r="H455" s="19"/>
      <c r="I455" s="15" t="str">
        <f>IFERROR(IF(VLOOKUP(E455,'[1]緯度経度&amp;提供可能時間'!$B:$D,2,FALSE)&lt;&gt;0,VLOOKUP(E455,'[1]緯度経度&amp;提供可能時間'!$B:$D,2,FALSE),""),"")</f>
        <v>34.398979</v>
      </c>
      <c r="J455" s="15" t="str">
        <f>IFERROR(IF(VLOOKUP(E455,'[1]緯度経度&amp;提供可能時間'!$B:$D,3,FALSE)&lt;&gt;0,VLOOKUP(E455,'[1]緯度経度&amp;提供可能時間'!$B:$D,3,FALSE),""),"")</f>
        <v>132.496199</v>
      </c>
      <c r="K455" s="14" t="str">
        <f>[1]貼付シート!M457&amp;[1]貼付シート!N457&amp;" "&amp;[1]貼付シート!O457</f>
        <v>1階 南校舎東側出入口</v>
      </c>
      <c r="L455" s="14" t="str">
        <f>IF([1]貼付シート!AI457="","",[1]貼付シート!AI457)</f>
        <v>教育委員会健康教育課</v>
      </c>
      <c r="M455" s="19"/>
      <c r="N455" s="19"/>
      <c r="O455" s="14" t="str">
        <f>IF([1]貼付シート!I457="","",[1]貼付シート!I457)</f>
        <v>広島市</v>
      </c>
      <c r="P455" s="14" t="str">
        <f>IFERROR(IF(VLOOKUP($E455,'[1]緯度経度&amp;提供可能時間'!$B:$H,4,FALSE)&lt;&gt;0,VLOOKUP($E455,'[1]緯度経度&amp;提供可能時間'!$B:$H,4,FALSE),""),"")</f>
        <v>月火水木金</v>
      </c>
      <c r="Q455" s="16" t="str">
        <f>IFERROR(IF(VLOOKUP($E455,'[1]緯度経度&amp;提供可能時間'!$B:$H,5,FALSE)&lt;&gt;"",VLOOKUP($E455,'[1]緯度経度&amp;提供可能時間'!$B:$H,5,FALSE),""),"")</f>
        <v>8:30</v>
      </c>
      <c r="R455" s="14" t="str">
        <f>IFERROR(IF(VLOOKUP($E455,'[1]緯度経度&amp;提供可能時間'!$B:$H,6,FALSE)&lt;&gt;"",VLOOKUP($E455,'[1]緯度経度&amp;提供可能時間'!$B:$H,6,FALSE),""),"")</f>
        <v>16:50</v>
      </c>
      <c r="S455" s="17" t="str">
        <f>VLOOKUP(E455,[1]貼付シート!$G:$AE,24,FALSE)&amp;" " &amp;VLOOKUP(E455,[1]貼付シート!$G:$AE,25,FALSE)</f>
        <v>平日：8:30～16:50 土曜：×　／　日曜：×　／　祝日：×</v>
      </c>
      <c r="T455" s="14"/>
      <c r="U455" s="14"/>
      <c r="V455" s="14"/>
    </row>
    <row r="456" spans="1:22" x14ac:dyDescent="0.15">
      <c r="A456" s="12" t="str">
        <f t="shared" si="28"/>
        <v>341002</v>
      </c>
      <c r="B456" s="12">
        <f t="shared" si="30"/>
        <v>455</v>
      </c>
      <c r="C456" s="12" t="str">
        <f t="shared" si="29"/>
        <v>広島県</v>
      </c>
      <c r="D456" s="12" t="str">
        <f t="shared" si="31"/>
        <v>広島市</v>
      </c>
      <c r="E456" s="13" t="str">
        <f>IF([1]貼付シート!G458="","",[1]貼付シート!G458)</f>
        <v>八木小学校</v>
      </c>
      <c r="F456" s="14"/>
      <c r="G456" s="14" t="str">
        <f>IF([1]貼付シート!J458="","",[1]貼付シート!J458)</f>
        <v>広島市安佐南区八木9-17-1</v>
      </c>
      <c r="H456" s="19"/>
      <c r="I456" s="15" t="str">
        <f>IFERROR(IF(VLOOKUP(E456,'[1]緯度経度&amp;提供可能時間'!$B:$D,2,FALSE)&lt;&gt;0,VLOOKUP(E456,'[1]緯度経度&amp;提供可能時間'!$B:$D,2,FALSE),""),"")</f>
        <v>34.488354</v>
      </c>
      <c r="J456" s="15" t="str">
        <f>IFERROR(IF(VLOOKUP(E456,'[1]緯度経度&amp;提供可能時間'!$B:$D,3,FALSE)&lt;&gt;0,VLOOKUP(E456,'[1]緯度経度&amp;提供可能時間'!$B:$D,3,FALSE),""),"")</f>
        <v>132.506297</v>
      </c>
      <c r="K456" s="14" t="str">
        <f>[1]貼付シート!M458&amp;[1]貼付シート!N458&amp;" "&amp;[1]貼付シート!O458</f>
        <v>1階 正面玄関</v>
      </c>
      <c r="L456" s="14" t="str">
        <f>IF([1]貼付シート!AI458="","",[1]貼付シート!AI458)</f>
        <v>教育委員会健康教育課</v>
      </c>
      <c r="M456" s="19"/>
      <c r="N456" s="19"/>
      <c r="O456" s="14" t="str">
        <f>IF([1]貼付シート!I458="","",[1]貼付シート!I458)</f>
        <v>広島市</v>
      </c>
      <c r="P456" s="14" t="str">
        <f>IFERROR(IF(VLOOKUP($E456,'[1]緯度経度&amp;提供可能時間'!$B:$H,4,FALSE)&lt;&gt;0,VLOOKUP($E456,'[1]緯度経度&amp;提供可能時間'!$B:$H,4,FALSE),""),"")</f>
        <v>月火水木金</v>
      </c>
      <c r="Q456" s="16" t="str">
        <f>IFERROR(IF(VLOOKUP($E456,'[1]緯度経度&amp;提供可能時間'!$B:$H,5,FALSE)&lt;&gt;"",VLOOKUP($E456,'[1]緯度経度&amp;提供可能時間'!$B:$H,5,FALSE),""),"")</f>
        <v>8:30</v>
      </c>
      <c r="R456" s="14" t="str">
        <f>IFERROR(IF(VLOOKUP($E456,'[1]緯度経度&amp;提供可能時間'!$B:$H,6,FALSE)&lt;&gt;"",VLOOKUP($E456,'[1]緯度経度&amp;提供可能時間'!$B:$H,6,FALSE),""),"")</f>
        <v>16:50</v>
      </c>
      <c r="S456" s="17" t="str">
        <f>VLOOKUP(E456,[1]貼付シート!$G:$AE,24,FALSE)&amp;" " &amp;VLOOKUP(E456,[1]貼付シート!$G:$AE,25,FALSE)</f>
        <v>平日：8:30～16:50 土曜：×　／　日曜：×　／　祝日：×</v>
      </c>
      <c r="T456" s="14"/>
      <c r="U456" s="14"/>
      <c r="V456" s="14"/>
    </row>
    <row r="457" spans="1:22" x14ac:dyDescent="0.15">
      <c r="A457" s="12" t="str">
        <f t="shared" si="28"/>
        <v>341002</v>
      </c>
      <c r="B457" s="12">
        <f t="shared" si="30"/>
        <v>456</v>
      </c>
      <c r="C457" s="12" t="str">
        <f t="shared" si="29"/>
        <v>広島県</v>
      </c>
      <c r="D457" s="12" t="str">
        <f t="shared" si="31"/>
        <v>広島市</v>
      </c>
      <c r="E457" s="13" t="str">
        <f>IF([1]貼付シート!G459="","",[1]貼付シート!G459)</f>
        <v>安西小学校</v>
      </c>
      <c r="F457" s="14"/>
      <c r="G457" s="14" t="str">
        <f>IF([1]貼付シート!J459="","",[1]貼付シート!J459)</f>
        <v>広島市安佐南区高取南2-18-1</v>
      </c>
      <c r="H457" s="19"/>
      <c r="I457" s="15" t="str">
        <f>IFERROR(IF(VLOOKUP(E457,'[1]緯度経度&amp;提供可能時間'!$B:$D,2,FALSE)&lt;&gt;0,VLOOKUP(E457,'[1]緯度経度&amp;提供可能時間'!$B:$D,2,FALSE),""),"")</f>
        <v>34.468052</v>
      </c>
      <c r="J457" s="15" t="str">
        <f>IFERROR(IF(VLOOKUP(E457,'[1]緯度経度&amp;提供可能時間'!$B:$D,3,FALSE)&lt;&gt;0,VLOOKUP(E457,'[1]緯度経度&amp;提供可能時間'!$B:$D,3,FALSE),""),"")</f>
        <v>132.432478</v>
      </c>
      <c r="K457" s="14" t="str">
        <f>[1]貼付シート!M459&amp;[1]貼付シート!N459&amp;" "&amp;[1]貼付シート!O459</f>
        <v>1階 正面玄関</v>
      </c>
      <c r="L457" s="14" t="str">
        <f>IF([1]貼付シート!AI459="","",[1]貼付シート!AI459)</f>
        <v>教育委員会健康教育課</v>
      </c>
      <c r="M457" s="19"/>
      <c r="N457" s="19"/>
      <c r="O457" s="14" t="str">
        <f>IF([1]貼付シート!I459="","",[1]貼付シート!I459)</f>
        <v>広島市</v>
      </c>
      <c r="P457" s="14" t="str">
        <f>IFERROR(IF(VLOOKUP($E457,'[1]緯度経度&amp;提供可能時間'!$B:$H,4,FALSE)&lt;&gt;0,VLOOKUP($E457,'[1]緯度経度&amp;提供可能時間'!$B:$H,4,FALSE),""),"")</f>
        <v>月火水木金</v>
      </c>
      <c r="Q457" s="16" t="str">
        <f>IFERROR(IF(VLOOKUP($E457,'[1]緯度経度&amp;提供可能時間'!$B:$H,5,FALSE)&lt;&gt;"",VLOOKUP($E457,'[1]緯度経度&amp;提供可能時間'!$B:$H,5,FALSE),""),"")</f>
        <v>8:30</v>
      </c>
      <c r="R457" s="14" t="str">
        <f>IFERROR(IF(VLOOKUP($E457,'[1]緯度経度&amp;提供可能時間'!$B:$H,6,FALSE)&lt;&gt;"",VLOOKUP($E457,'[1]緯度経度&amp;提供可能時間'!$B:$H,6,FALSE),""),"")</f>
        <v>16:50</v>
      </c>
      <c r="S457" s="17" t="str">
        <f>VLOOKUP(E457,[1]貼付シート!$G:$AE,24,FALSE)&amp;" " &amp;VLOOKUP(E457,[1]貼付シート!$G:$AE,25,FALSE)</f>
        <v>平日：8:30～16:50 土曜：×　／　日曜：×　／　祝日：×</v>
      </c>
      <c r="T457" s="14"/>
      <c r="U457" s="14"/>
      <c r="V457" s="14"/>
    </row>
    <row r="458" spans="1:22" x14ac:dyDescent="0.15">
      <c r="A458" s="12" t="str">
        <f t="shared" si="28"/>
        <v>341002</v>
      </c>
      <c r="B458" s="12">
        <f t="shared" si="30"/>
        <v>457</v>
      </c>
      <c r="C458" s="12" t="str">
        <f t="shared" si="29"/>
        <v>広島県</v>
      </c>
      <c r="D458" s="12" t="str">
        <f t="shared" si="31"/>
        <v>広島市</v>
      </c>
      <c r="E458" s="13" t="str">
        <f>IF([1]貼付シート!G460="","",[1]貼付シート!G460)</f>
        <v>矢野西小学校</v>
      </c>
      <c r="F458" s="14"/>
      <c r="G458" s="14" t="str">
        <f>IF([1]貼付シート!J460="","",[1]貼付シート!J460)</f>
        <v>広島市安芸区矢野西4-5-1</v>
      </c>
      <c r="H458" s="19"/>
      <c r="I458" s="15" t="str">
        <f>IFERROR(IF(VLOOKUP(E458,'[1]緯度経度&amp;提供可能時間'!$B:$D,2,FALSE)&lt;&gt;0,VLOOKUP(E458,'[1]緯度経度&amp;提供可能時間'!$B:$D,2,FALSE),""),"")</f>
        <v>34.350264</v>
      </c>
      <c r="J458" s="15" t="str">
        <f>IFERROR(IF(VLOOKUP(E458,'[1]緯度経度&amp;提供可能時間'!$B:$D,3,FALSE)&lt;&gt;0,VLOOKUP(E458,'[1]緯度経度&amp;提供可能時間'!$B:$D,3,FALSE),""),"")</f>
        <v>132.533688</v>
      </c>
      <c r="K458" s="14" t="str">
        <f>[1]貼付シート!M460&amp;[1]貼付シート!N460&amp;" "&amp;[1]貼付シート!O460</f>
        <v>1階 南校舎西側階段下</v>
      </c>
      <c r="L458" s="14" t="str">
        <f>IF([1]貼付シート!AI460="","",[1]貼付シート!AI460)</f>
        <v>教育委員会健康教育課</v>
      </c>
      <c r="M458" s="19"/>
      <c r="N458" s="19"/>
      <c r="O458" s="14" t="str">
        <f>IF([1]貼付シート!I460="","",[1]貼付シート!I460)</f>
        <v>広島市</v>
      </c>
      <c r="P458" s="14" t="str">
        <f>IFERROR(IF(VLOOKUP($E458,'[1]緯度経度&amp;提供可能時間'!$B:$H,4,FALSE)&lt;&gt;0,VLOOKUP($E458,'[1]緯度経度&amp;提供可能時間'!$B:$H,4,FALSE),""),"")</f>
        <v>月火水木金</v>
      </c>
      <c r="Q458" s="16" t="str">
        <f>IFERROR(IF(VLOOKUP($E458,'[1]緯度経度&amp;提供可能時間'!$B:$H,5,FALSE)&lt;&gt;"",VLOOKUP($E458,'[1]緯度経度&amp;提供可能時間'!$B:$H,5,FALSE),""),"")</f>
        <v>8:30</v>
      </c>
      <c r="R458" s="14" t="str">
        <f>IFERROR(IF(VLOOKUP($E458,'[1]緯度経度&amp;提供可能時間'!$B:$H,6,FALSE)&lt;&gt;"",VLOOKUP($E458,'[1]緯度経度&amp;提供可能時間'!$B:$H,6,FALSE),""),"")</f>
        <v>16:50</v>
      </c>
      <c r="S458" s="17" t="str">
        <f>VLOOKUP(E458,[1]貼付シート!$G:$AE,24,FALSE)&amp;" " &amp;VLOOKUP(E458,[1]貼付シート!$G:$AE,25,FALSE)</f>
        <v>平日：8:30～16:50 土曜：×　／　日曜：×　／　祝日：×</v>
      </c>
      <c r="T458" s="14"/>
      <c r="U458" s="14"/>
      <c r="V458" s="14"/>
    </row>
    <row r="459" spans="1:22" x14ac:dyDescent="0.15">
      <c r="A459" s="12" t="str">
        <f t="shared" si="28"/>
        <v>341002</v>
      </c>
      <c r="B459" s="12">
        <f t="shared" si="30"/>
        <v>458</v>
      </c>
      <c r="C459" s="12" t="str">
        <f t="shared" si="29"/>
        <v>広島県</v>
      </c>
      <c r="D459" s="12" t="str">
        <f t="shared" si="31"/>
        <v>広島市</v>
      </c>
      <c r="E459" s="13" t="str">
        <f>IF([1]貼付シート!G461="","",[1]貼付シート!G461)</f>
        <v>山田小学校</v>
      </c>
      <c r="F459" s="14"/>
      <c r="G459" s="14" t="str">
        <f>IF([1]貼付シート!J461="","",[1]貼付シート!J461)</f>
        <v>広島市西区山田新町2-21-1</v>
      </c>
      <c r="H459" s="19"/>
      <c r="I459" s="15" t="str">
        <f>IFERROR(IF(VLOOKUP(E459,'[1]緯度経度&amp;提供可能時間'!$B:$D,2,FALSE)&lt;&gt;0,VLOOKUP(E459,'[1]緯度経度&amp;提供可能時間'!$B:$D,2,FALSE),""),"")</f>
        <v>34.398103</v>
      </c>
      <c r="J459" s="15" t="str">
        <f>IFERROR(IF(VLOOKUP(E459,'[1]緯度経度&amp;提供可能時間'!$B:$D,3,FALSE)&lt;&gt;0,VLOOKUP(E459,'[1]緯度経度&amp;提供可能時間'!$B:$D,3,FALSE),""),"")</f>
        <v>132.386970</v>
      </c>
      <c r="K459" s="14" t="str">
        <f>[1]貼付シート!M461&amp;[1]貼付シート!N461&amp;" "&amp;[1]貼付シート!O461</f>
        <v>1階 西脱靴室</v>
      </c>
      <c r="L459" s="14" t="str">
        <f>IF([1]貼付シート!AI461="","",[1]貼付シート!AI461)</f>
        <v>教育委員会健康教育課</v>
      </c>
      <c r="M459" s="19"/>
      <c r="N459" s="19"/>
      <c r="O459" s="14" t="str">
        <f>IF([1]貼付シート!I461="","",[1]貼付シート!I461)</f>
        <v>広島市</v>
      </c>
      <c r="P459" s="14" t="str">
        <f>IFERROR(IF(VLOOKUP($E459,'[1]緯度経度&amp;提供可能時間'!$B:$H,4,FALSE)&lt;&gt;0,VLOOKUP($E459,'[1]緯度経度&amp;提供可能時間'!$B:$H,4,FALSE),""),"")</f>
        <v>月火水木金</v>
      </c>
      <c r="Q459" s="16" t="str">
        <f>IFERROR(IF(VLOOKUP($E459,'[1]緯度経度&amp;提供可能時間'!$B:$H,5,FALSE)&lt;&gt;"",VLOOKUP($E459,'[1]緯度経度&amp;提供可能時間'!$B:$H,5,FALSE),""),"")</f>
        <v>8:30</v>
      </c>
      <c r="R459" s="14" t="str">
        <f>IFERROR(IF(VLOOKUP($E459,'[1]緯度経度&amp;提供可能時間'!$B:$H,6,FALSE)&lt;&gt;"",VLOOKUP($E459,'[1]緯度経度&amp;提供可能時間'!$B:$H,6,FALSE),""),"")</f>
        <v>16:50</v>
      </c>
      <c r="S459" s="17" t="str">
        <f>VLOOKUP(E459,[1]貼付シート!$G:$AE,24,FALSE)&amp;" " &amp;VLOOKUP(E459,[1]貼付シート!$G:$AE,25,FALSE)</f>
        <v>平日：8:30～16:50 土曜：×　／　日曜：×　／　祝日：×</v>
      </c>
      <c r="T459" s="14"/>
      <c r="U459" s="14"/>
      <c r="V459" s="14"/>
    </row>
    <row r="460" spans="1:22" x14ac:dyDescent="0.15">
      <c r="A460" s="12" t="str">
        <f t="shared" si="28"/>
        <v>341002</v>
      </c>
      <c r="B460" s="12">
        <f t="shared" si="30"/>
        <v>459</v>
      </c>
      <c r="C460" s="12" t="str">
        <f t="shared" si="29"/>
        <v>広島県</v>
      </c>
      <c r="D460" s="12" t="str">
        <f t="shared" si="31"/>
        <v>広島市</v>
      </c>
      <c r="E460" s="13" t="str">
        <f>IF([1]貼付シート!G462="","",[1]貼付シート!G462)</f>
        <v>吉島小学校</v>
      </c>
      <c r="F460" s="14"/>
      <c r="G460" s="14" t="str">
        <f>IF([1]貼付シート!J462="","",[1]貼付シート!J462)</f>
        <v>広島市中区吉島西3-4-60</v>
      </c>
      <c r="H460" s="19"/>
      <c r="I460" s="15" t="str">
        <f>IFERROR(IF(VLOOKUP(E460,'[1]緯度経度&amp;提供可能時間'!$B:$D,2,FALSE)&lt;&gt;0,VLOOKUP(E460,'[1]緯度経度&amp;提供可能時間'!$B:$D,2,FALSE),""),"")</f>
        <v>34.372182</v>
      </c>
      <c r="J460" s="15" t="str">
        <f>IFERROR(IF(VLOOKUP(E460,'[1]緯度経度&amp;提供可能時間'!$B:$D,3,FALSE)&lt;&gt;0,VLOOKUP(E460,'[1]緯度経度&amp;提供可能時間'!$B:$D,3,FALSE),""),"")</f>
        <v>132.444533</v>
      </c>
      <c r="K460" s="14" t="str">
        <f>[1]貼付シート!M462&amp;[1]貼付シート!N462&amp;" "&amp;[1]貼付シート!O462</f>
        <v>1階 正面玄関</v>
      </c>
      <c r="L460" s="14" t="str">
        <f>IF([1]貼付シート!AI462="","",[1]貼付シート!AI462)</f>
        <v>教育委員会健康教育課</v>
      </c>
      <c r="M460" s="19"/>
      <c r="N460" s="19"/>
      <c r="O460" s="14" t="str">
        <f>IF([1]貼付シート!I462="","",[1]貼付シート!I462)</f>
        <v>広島市</v>
      </c>
      <c r="P460" s="14" t="str">
        <f>IFERROR(IF(VLOOKUP($E460,'[1]緯度経度&amp;提供可能時間'!$B:$H,4,FALSE)&lt;&gt;0,VLOOKUP($E460,'[1]緯度経度&amp;提供可能時間'!$B:$H,4,FALSE),""),"")</f>
        <v>月火水木金</v>
      </c>
      <c r="Q460" s="16" t="str">
        <f>IFERROR(IF(VLOOKUP($E460,'[1]緯度経度&amp;提供可能時間'!$B:$H,5,FALSE)&lt;&gt;"",VLOOKUP($E460,'[1]緯度経度&amp;提供可能時間'!$B:$H,5,FALSE),""),"")</f>
        <v>8:30</v>
      </c>
      <c r="R460" s="14" t="str">
        <f>IFERROR(IF(VLOOKUP($E460,'[1]緯度経度&amp;提供可能時間'!$B:$H,6,FALSE)&lt;&gt;"",VLOOKUP($E460,'[1]緯度経度&amp;提供可能時間'!$B:$H,6,FALSE),""),"")</f>
        <v>16:50</v>
      </c>
      <c r="S460" s="17" t="str">
        <f>VLOOKUP(E460,[1]貼付シート!$G:$AE,24,FALSE)&amp;" " &amp;VLOOKUP(E460,[1]貼付シート!$G:$AE,25,FALSE)</f>
        <v>平日：8:30～16:50 土曜：×　／　日曜：×　／　祝日：×</v>
      </c>
      <c r="T460" s="14"/>
      <c r="U460" s="14"/>
      <c r="V460" s="14"/>
    </row>
    <row r="461" spans="1:22" x14ac:dyDescent="0.15">
      <c r="A461" s="12" t="str">
        <f t="shared" si="28"/>
        <v>341002</v>
      </c>
      <c r="B461" s="12">
        <f t="shared" si="30"/>
        <v>460</v>
      </c>
      <c r="C461" s="12" t="str">
        <f t="shared" si="29"/>
        <v>広島県</v>
      </c>
      <c r="D461" s="12" t="str">
        <f t="shared" si="31"/>
        <v>広島市</v>
      </c>
      <c r="E461" s="13" t="str">
        <f>IF([1]貼付シート!G463="","",[1]貼付シート!G463)</f>
        <v>早稲田小学校</v>
      </c>
      <c r="F461" s="14"/>
      <c r="G461" s="14" t="str">
        <f>IF([1]貼付シート!J463="","",[1]貼付シート!J463)</f>
        <v>広島市東区牛田早稲田4-9-1</v>
      </c>
      <c r="H461" s="19"/>
      <c r="I461" s="15" t="str">
        <f>IFERROR(IF(VLOOKUP(E461,'[1]緯度経度&amp;提供可能時間'!$B:$D,2,FALSE)&lt;&gt;0,VLOOKUP(E461,'[1]緯度経度&amp;提供可能時間'!$B:$D,2,FALSE),""),"")</f>
        <v>34.418954</v>
      </c>
      <c r="J461" s="15" t="str">
        <f>IFERROR(IF(VLOOKUP(E461,'[1]緯度経度&amp;提供可能時間'!$B:$D,3,FALSE)&lt;&gt;0,VLOOKUP(E461,'[1]緯度経度&amp;提供可能時間'!$B:$D,3,FALSE),""),"")</f>
        <v>132.480665</v>
      </c>
      <c r="K461" s="14" t="str">
        <f>[1]貼付シート!M463&amp;[1]貼付シート!N463&amp;" "&amp;[1]貼付シート!O463</f>
        <v>3階 事務室前玄関</v>
      </c>
      <c r="L461" s="14" t="str">
        <f>IF([1]貼付シート!AI463="","",[1]貼付シート!AI463)</f>
        <v>教育委員会健康教育課</v>
      </c>
      <c r="M461" s="19"/>
      <c r="N461" s="19"/>
      <c r="O461" s="14" t="str">
        <f>IF([1]貼付シート!I463="","",[1]貼付シート!I463)</f>
        <v>広島市</v>
      </c>
      <c r="P461" s="14" t="str">
        <f>IFERROR(IF(VLOOKUP($E461,'[1]緯度経度&amp;提供可能時間'!$B:$H,4,FALSE)&lt;&gt;0,VLOOKUP($E461,'[1]緯度経度&amp;提供可能時間'!$B:$H,4,FALSE),""),"")</f>
        <v>月火水木金</v>
      </c>
      <c r="Q461" s="16" t="str">
        <f>IFERROR(IF(VLOOKUP($E461,'[1]緯度経度&amp;提供可能時間'!$B:$H,5,FALSE)&lt;&gt;"",VLOOKUP($E461,'[1]緯度経度&amp;提供可能時間'!$B:$H,5,FALSE),""),"")</f>
        <v>8:30</v>
      </c>
      <c r="R461" s="14" t="str">
        <f>IFERROR(IF(VLOOKUP($E461,'[1]緯度経度&amp;提供可能時間'!$B:$H,6,FALSE)&lt;&gt;"",VLOOKUP($E461,'[1]緯度経度&amp;提供可能時間'!$B:$H,6,FALSE),""),"")</f>
        <v>16:50</v>
      </c>
      <c r="S461" s="17" t="str">
        <f>VLOOKUP(E461,[1]貼付シート!$G:$AE,24,FALSE)&amp;" " &amp;VLOOKUP(E461,[1]貼付シート!$G:$AE,25,FALSE)</f>
        <v>平日：8:30～16:50 土曜：×　／　日曜：×　／　祝日：×</v>
      </c>
      <c r="T461" s="14"/>
      <c r="U461" s="14"/>
      <c r="V461" s="14"/>
    </row>
    <row r="462" spans="1:22" x14ac:dyDescent="0.15">
      <c r="A462" s="12" t="str">
        <f t="shared" si="28"/>
        <v>341002</v>
      </c>
      <c r="B462" s="12">
        <f t="shared" si="30"/>
        <v>461</v>
      </c>
      <c r="C462" s="12" t="str">
        <f t="shared" si="29"/>
        <v>広島県</v>
      </c>
      <c r="D462" s="12" t="str">
        <f t="shared" si="31"/>
        <v>広島市</v>
      </c>
      <c r="E462" s="13" t="str">
        <f>IF([1]貼付シート!G464="","",[1]貼付シート!G464)</f>
        <v>上温品小学校</v>
      </c>
      <c r="F462" s="14"/>
      <c r="G462" s="14" t="str">
        <f>IF([1]貼付シート!J464="","",[1]貼付シート!J464)</f>
        <v>広島市東区上温品3-4-1</v>
      </c>
      <c r="H462" s="19"/>
      <c r="I462" s="15" t="str">
        <f>IFERROR(IF(VLOOKUP(E462,'[1]緯度経度&amp;提供可能時間'!$B:$D,2,FALSE)&lt;&gt;0,VLOOKUP(E462,'[1]緯度経度&amp;提供可能時間'!$B:$D,2,FALSE),""),"")</f>
        <v>34.427935</v>
      </c>
      <c r="J462" s="15" t="str">
        <f>IFERROR(IF(VLOOKUP(E462,'[1]緯度経度&amp;提供可能時間'!$B:$D,3,FALSE)&lt;&gt;0,VLOOKUP(E462,'[1]緯度経度&amp;提供可能時間'!$B:$D,3,FALSE),""),"")</f>
        <v>132.517056</v>
      </c>
      <c r="K462" s="14" t="str">
        <f>[1]貼付シート!M464&amp;[1]貼付シート!N464&amp;" "&amp;[1]貼付シート!O464</f>
        <v>1階 正面玄関</v>
      </c>
      <c r="L462" s="14" t="str">
        <f>IF([1]貼付シート!AI464="","",[1]貼付シート!AI464)</f>
        <v>教育委員会健康教育課</v>
      </c>
      <c r="M462" s="19"/>
      <c r="N462" s="19"/>
      <c r="O462" s="14" t="str">
        <f>IF([1]貼付シート!I464="","",[1]貼付シート!I464)</f>
        <v>広島市</v>
      </c>
      <c r="P462" s="14" t="str">
        <f>IFERROR(IF(VLOOKUP($E462,'[1]緯度経度&amp;提供可能時間'!$B:$H,4,FALSE)&lt;&gt;0,VLOOKUP($E462,'[1]緯度経度&amp;提供可能時間'!$B:$H,4,FALSE),""),"")</f>
        <v>月火水木金</v>
      </c>
      <c r="Q462" s="16" t="str">
        <f>IFERROR(IF(VLOOKUP($E462,'[1]緯度経度&amp;提供可能時間'!$B:$H,5,FALSE)&lt;&gt;"",VLOOKUP($E462,'[1]緯度経度&amp;提供可能時間'!$B:$H,5,FALSE),""),"")</f>
        <v>8:30</v>
      </c>
      <c r="R462" s="14" t="str">
        <f>IFERROR(IF(VLOOKUP($E462,'[1]緯度経度&amp;提供可能時間'!$B:$H,6,FALSE)&lt;&gt;"",VLOOKUP($E462,'[1]緯度経度&amp;提供可能時間'!$B:$H,6,FALSE),""),"")</f>
        <v>16:50</v>
      </c>
      <c r="S462" s="17" t="str">
        <f>VLOOKUP(E462,[1]貼付シート!$G:$AE,24,FALSE)&amp;" " &amp;VLOOKUP(E462,[1]貼付シート!$G:$AE,25,FALSE)</f>
        <v>平日：8:30～16:50 土曜：×　／　日曜：×　／　祝日：×</v>
      </c>
      <c r="T462" s="14"/>
      <c r="U462" s="14"/>
      <c r="V462" s="14"/>
    </row>
    <row r="463" spans="1:22" x14ac:dyDescent="0.15">
      <c r="A463" s="12" t="str">
        <f t="shared" si="28"/>
        <v>341002</v>
      </c>
      <c r="B463" s="12">
        <f t="shared" si="30"/>
        <v>462</v>
      </c>
      <c r="C463" s="12" t="str">
        <f t="shared" si="29"/>
        <v>広島県</v>
      </c>
      <c r="D463" s="12" t="str">
        <f t="shared" si="31"/>
        <v>広島市</v>
      </c>
      <c r="E463" s="13" t="str">
        <f>IF([1]貼付シート!G465="","",[1]貼付シート!G465)</f>
        <v>広島中等教育学校</v>
      </c>
      <c r="F463" s="14"/>
      <c r="G463" s="14" t="str">
        <f>IF([1]貼付シート!J465="","",[1]貼付シート!J465)</f>
        <v>広島市安佐北区三入東1-14-1</v>
      </c>
      <c r="H463" s="19"/>
      <c r="I463" s="15" t="str">
        <f>IFERROR(IF(VLOOKUP(E463,'[1]緯度経度&amp;提供可能時間'!$B:$D,2,FALSE)&lt;&gt;0,VLOOKUP(E463,'[1]緯度経度&amp;提供可能時間'!$B:$D,2,FALSE),""),"")</f>
        <v>34.532158</v>
      </c>
      <c r="J463" s="15" t="str">
        <f>IFERROR(IF(VLOOKUP(E463,'[1]緯度経度&amp;提供可能時間'!$B:$D,3,FALSE)&lt;&gt;0,VLOOKUP(E463,'[1]緯度経度&amp;提供可能時間'!$B:$D,3,FALSE),""),"")</f>
        <v>132.541053</v>
      </c>
      <c r="K463" s="14" t="str">
        <f>[1]貼付シート!M465&amp;[1]貼付シート!N465&amp;" "&amp;[1]貼付シート!O465</f>
        <v>1階 生徒脱靴ホール横
（業務員室前廊下）</v>
      </c>
      <c r="L463" s="14" t="str">
        <f>IF([1]貼付シート!AI465="","",[1]貼付シート!AI465)</f>
        <v>教育委員会健康教育課</v>
      </c>
      <c r="M463" s="19"/>
      <c r="N463" s="19"/>
      <c r="O463" s="14" t="str">
        <f>IF([1]貼付シート!I465="","",[1]貼付シート!I465)</f>
        <v>広島市</v>
      </c>
      <c r="P463" s="14" t="str">
        <f>IFERROR(IF(VLOOKUP($E463,'[1]緯度経度&amp;提供可能時間'!$B:$H,4,FALSE)&lt;&gt;0,VLOOKUP($E463,'[1]緯度経度&amp;提供可能時間'!$B:$H,4,FALSE),""),"")</f>
        <v>月火水木金</v>
      </c>
      <c r="Q463" s="16" t="str">
        <f>IFERROR(IF(VLOOKUP($E463,'[1]緯度経度&amp;提供可能時間'!$B:$H,5,FALSE)&lt;&gt;"",VLOOKUP($E463,'[1]緯度経度&amp;提供可能時間'!$B:$H,5,FALSE),""),"")</f>
        <v>8:30</v>
      </c>
      <c r="R463" s="14" t="str">
        <f>IFERROR(IF(VLOOKUP($E463,'[1]緯度経度&amp;提供可能時間'!$B:$H,6,FALSE)&lt;&gt;"",VLOOKUP($E463,'[1]緯度経度&amp;提供可能時間'!$B:$H,6,FALSE),""),"")</f>
        <v>16:50</v>
      </c>
      <c r="S463" s="17" t="str">
        <f>VLOOKUP(E463,[1]貼付シート!$G:$AE,24,FALSE)&amp;" " &amp;VLOOKUP(E463,[1]貼付シート!$G:$AE,25,FALSE)</f>
        <v>平日：8:30～16:50 土曜：×　／　日曜：×　／　祝日：×</v>
      </c>
      <c r="T463" s="14"/>
      <c r="U463" s="14"/>
      <c r="V463" s="14"/>
    </row>
    <row r="464" spans="1:22" x14ac:dyDescent="0.15">
      <c r="A464" s="12" t="str">
        <f t="shared" si="28"/>
        <v>341002</v>
      </c>
      <c r="B464" s="12">
        <f t="shared" si="30"/>
        <v>463</v>
      </c>
      <c r="C464" s="12" t="str">
        <f t="shared" si="29"/>
        <v>広島県</v>
      </c>
      <c r="D464" s="12" t="str">
        <f t="shared" si="31"/>
        <v>広島市</v>
      </c>
      <c r="E464" s="13" t="str">
        <f>IF([1]貼付シート!G466="","",[1]貼付シート!G466)</f>
        <v>基町幼稚園</v>
      </c>
      <c r="F464" s="14"/>
      <c r="G464" s="14" t="str">
        <f>IF([1]貼付シート!J466="","",[1]貼付シート!J466)</f>
        <v>広島市中区基町20-3</v>
      </c>
      <c r="H464" s="19"/>
      <c r="I464" s="15" t="str">
        <f>IFERROR(IF(VLOOKUP(E464,'[1]緯度経度&amp;提供可能時間'!$B:$D,2,FALSE)&lt;&gt;0,VLOOKUP(E464,'[1]緯度経度&amp;提供可能時間'!$B:$D,2,FALSE),""),"")</f>
        <v>34.403107</v>
      </c>
      <c r="J464" s="15" t="str">
        <f>IFERROR(IF(VLOOKUP(E464,'[1]緯度経度&amp;提供可能時間'!$B:$D,3,FALSE)&lt;&gt;0,VLOOKUP(E464,'[1]緯度経度&amp;提供可能時間'!$B:$D,3,FALSE),""),"")</f>
        <v>132.456238</v>
      </c>
      <c r="K464" s="14" t="str">
        <f>[1]貼付シート!M466&amp;[1]貼付シート!N466&amp;" "&amp;[1]貼付シート!O466</f>
        <v>1階 保育室４テラス</v>
      </c>
      <c r="L464" s="14" t="str">
        <f>IF([1]貼付シート!AI466="","",[1]貼付シート!AI466)</f>
        <v>教育委員会健康教育課</v>
      </c>
      <c r="M464" s="19"/>
      <c r="N464" s="19"/>
      <c r="O464" s="14" t="str">
        <f>IF([1]貼付シート!I466="","",[1]貼付シート!I466)</f>
        <v>広島市</v>
      </c>
      <c r="P464" s="14" t="str">
        <f>IFERROR(IF(VLOOKUP($E464,'[1]緯度経度&amp;提供可能時間'!$B:$H,4,FALSE)&lt;&gt;0,VLOOKUP($E464,'[1]緯度経度&amp;提供可能時間'!$B:$H,4,FALSE),""),"")</f>
        <v>月火水木金</v>
      </c>
      <c r="Q464" s="16" t="str">
        <f>IFERROR(IF(VLOOKUP($E464,'[1]緯度経度&amp;提供可能時間'!$B:$H,5,FALSE)&lt;&gt;"",VLOOKUP($E464,'[1]緯度経度&amp;提供可能時間'!$B:$H,5,FALSE),""),"")</f>
        <v>8:30</v>
      </c>
      <c r="R464" s="14" t="str">
        <f>IFERROR(IF(VLOOKUP($E464,'[1]緯度経度&amp;提供可能時間'!$B:$H,6,FALSE)&lt;&gt;"",VLOOKUP($E464,'[1]緯度経度&amp;提供可能時間'!$B:$H,6,FALSE),""),"")</f>
        <v>16:50</v>
      </c>
      <c r="S464" s="17" t="str">
        <f>VLOOKUP(E464,[1]貼付シート!$G:$AE,24,FALSE)&amp;" " &amp;VLOOKUP(E464,[1]貼付シート!$G:$AE,25,FALSE)</f>
        <v>平日：8:30～16:50 土曜：×　／　日曜：×　／　祝日：×</v>
      </c>
      <c r="T464" s="14"/>
      <c r="U464" s="14"/>
      <c r="V464" s="14"/>
    </row>
    <row r="465" spans="1:22" x14ac:dyDescent="0.15">
      <c r="A465" s="12" t="str">
        <f t="shared" si="28"/>
        <v>341002</v>
      </c>
      <c r="B465" s="12">
        <f t="shared" si="30"/>
        <v>464</v>
      </c>
      <c r="C465" s="12" t="str">
        <f t="shared" si="29"/>
        <v>広島県</v>
      </c>
      <c r="D465" s="12" t="str">
        <f t="shared" si="31"/>
        <v>広島市</v>
      </c>
      <c r="E465" s="13" t="str">
        <f>IF([1]貼付シート!G467="","",[1]貼付シート!G467)</f>
        <v>高陽公民館</v>
      </c>
      <c r="F465" s="14"/>
      <c r="G465" s="14" t="str">
        <f>IF([1]貼付シート!J467="","",[1]貼付シート!J467)</f>
        <v>広島市安佐北区深川5-13-12</v>
      </c>
      <c r="H465" s="19"/>
      <c r="I465" s="15" t="str">
        <f>IFERROR(IF(VLOOKUP(E465,'[1]緯度経度&amp;提供可能時間'!$B:$D,2,FALSE)&lt;&gt;0,VLOOKUP(E465,'[1]緯度経度&amp;提供可能時間'!$B:$D,2,FALSE),""),"")</f>
        <v>34.482529</v>
      </c>
      <c r="J465" s="15" t="str">
        <f>IFERROR(IF(VLOOKUP(E465,'[1]緯度経度&amp;提供可能時間'!$B:$D,3,FALSE)&lt;&gt;0,VLOOKUP(E465,'[1]緯度経度&amp;提供可能時間'!$B:$D,3,FALSE),""),"")</f>
        <v>132.531565</v>
      </c>
      <c r="K465" s="14" t="str">
        <f>[1]貼付シート!M467&amp;[1]貼付シート!N467&amp;" "&amp;[1]貼付シート!O467</f>
        <v>1階 玄関</v>
      </c>
      <c r="L465" s="14" t="str">
        <f>IF([1]貼付シート!AI467="","",[1]貼付シート!AI467)</f>
        <v>高陽公民館</v>
      </c>
      <c r="M465" s="19"/>
      <c r="N465" s="19"/>
      <c r="O465" s="14" t="str">
        <f>IF([1]貼付シート!I467="","",[1]貼付シート!I467)</f>
        <v>公益財団法人　　　　　　広島市文化財団</v>
      </c>
      <c r="P465" s="14" t="str">
        <f>IFERROR(IF(VLOOKUP($E465,'[1]緯度経度&amp;提供可能時間'!$B:$H,4,FALSE)&lt;&gt;0,VLOOKUP($E465,'[1]緯度経度&amp;提供可能時間'!$B:$H,4,FALSE),""),"")</f>
        <v>月水木金土日</v>
      </c>
      <c r="Q465" s="16" t="str">
        <f>IFERROR(IF(VLOOKUP($E465,'[1]緯度経度&amp;提供可能時間'!$B:$H,5,FALSE)&lt;&gt;"",VLOOKUP($E465,'[1]緯度経度&amp;提供可能時間'!$B:$H,5,FALSE),""),"")</f>
        <v>8:30</v>
      </c>
      <c r="R465" s="14" t="str">
        <f>IFERROR(IF(VLOOKUP($E465,'[1]緯度経度&amp;提供可能時間'!$B:$H,6,FALSE)&lt;&gt;"",VLOOKUP($E465,'[1]緯度経度&amp;提供可能時間'!$B:$H,6,FALSE),""),"")</f>
        <v>22:00</v>
      </c>
      <c r="S465" s="17" t="str">
        <f>VLOOKUP(E465,[1]貼付シート!$G:$AE,24,FALSE)&amp;" " &amp;VLOOKUP(E465,[1]貼付シート!$G:$AE,25,FALSE)</f>
        <v>平日：8:30～22:00（火曜日を除く。） 土曜：8:30～22:00　／　日曜：8:30～22:00　／　祝日：×</v>
      </c>
      <c r="T465" s="14"/>
      <c r="U465" s="14"/>
      <c r="V465" s="14"/>
    </row>
    <row r="466" spans="1:22" ht="47.25" x14ac:dyDescent="0.15">
      <c r="A466" s="12" t="str">
        <f t="shared" si="28"/>
        <v>341002</v>
      </c>
      <c r="B466" s="12">
        <f t="shared" si="30"/>
        <v>465</v>
      </c>
      <c r="C466" s="12" t="str">
        <f t="shared" si="29"/>
        <v>広島県</v>
      </c>
      <c r="D466" s="12" t="str">
        <f t="shared" si="31"/>
        <v>広島市</v>
      </c>
      <c r="E466" s="13" t="str">
        <f>IF([1]貼付シート!G468="","",[1]貼付シート!G468)</f>
        <v>阿戸認定こども園</v>
      </c>
      <c r="F466" s="14"/>
      <c r="G466" s="14" t="str">
        <f>IF([1]貼付シート!J468="","",[1]貼付シート!J468)</f>
        <v>広島市安芸区阿戸町2622</v>
      </c>
      <c r="H466" s="19"/>
      <c r="I466" s="15" t="str">
        <f>IFERROR(IF(VLOOKUP(E466,'[1]緯度経度&amp;提供可能時間'!$B:$D,2,FALSE)&lt;&gt;0,VLOOKUP(E466,'[1]緯度経度&amp;提供可能時間'!$B:$D,2,FALSE),""),"")</f>
        <v>34.383644</v>
      </c>
      <c r="J466" s="15" t="str">
        <f>IFERROR(IF(VLOOKUP(E466,'[1]緯度経度&amp;提供可能時間'!$B:$D,3,FALSE)&lt;&gt;0,VLOOKUP(E466,'[1]緯度経度&amp;提供可能時間'!$B:$D,3,FALSE),""),"")</f>
        <v>132.626470</v>
      </c>
      <c r="K466" s="14" t="str">
        <f>[1]貼付シート!M468&amp;[1]貼付シート!N468&amp;" "&amp;[1]貼付シート!O468</f>
        <v>1階 事務室</v>
      </c>
      <c r="L466" s="14" t="str">
        <f>IF([1]貼付シート!AI468="","",[1]貼付シート!AI468)</f>
        <v>阿戸認定こども園</v>
      </c>
      <c r="M466" s="19"/>
      <c r="N466" s="19"/>
      <c r="O466" s="14" t="str">
        <f>IF([1]貼付シート!I468="","",[1]貼付シート!I468)</f>
        <v>広島市</v>
      </c>
      <c r="P466" s="14" t="str">
        <f>IFERROR(IF(VLOOKUP($E466,'[1]緯度経度&amp;提供可能時間'!$B:$H,4,FALSE)&lt;&gt;0,VLOOKUP($E466,'[1]緯度経度&amp;提供可能時間'!$B:$H,4,FALSE),""),"")</f>
        <v>月火水木金土</v>
      </c>
      <c r="Q466" s="16" t="str">
        <f>IFERROR(IF(VLOOKUP($E466,'[1]緯度経度&amp;提供可能時間'!$B:$H,5,FALSE)&lt;&gt;"",VLOOKUP($E466,'[1]緯度経度&amp;提供可能時間'!$B:$H,5,FALSE),""),"")</f>
        <v>7:30</v>
      </c>
      <c r="R466" s="14" t="str">
        <f>IFERROR(IF(VLOOKUP($E466,'[1]緯度経度&amp;提供可能時間'!$B:$H,6,FALSE)&lt;&gt;"",VLOOKUP($E466,'[1]緯度経度&amp;提供可能時間'!$B:$H,6,FALSE),""),"")</f>
        <v>18:30</v>
      </c>
      <c r="S466" s="17" t="str">
        <f>VLOOKUP(E466,[1]貼付シート!$G:$AE,24,FALSE)&amp;" " &amp;VLOOKUP(E466,[1]貼付シート!$G:$AE,25,FALSE)</f>
        <v>平日：7:30～18:30
（12/30～1/4を除く） 土曜：7:30～18:30
（12/30～1/4を除く）　／　日曜：×　／　祝日：×</v>
      </c>
      <c r="T466" s="14"/>
      <c r="U466" s="14"/>
      <c r="V466" s="14"/>
    </row>
    <row r="467" spans="1:22" x14ac:dyDescent="0.15">
      <c r="A467" s="12" t="str">
        <f t="shared" si="28"/>
        <v>341002</v>
      </c>
      <c r="B467" s="12">
        <f t="shared" si="30"/>
        <v>466</v>
      </c>
      <c r="C467" s="12" t="str">
        <f t="shared" si="29"/>
        <v>広島県</v>
      </c>
      <c r="D467" s="12" t="str">
        <f t="shared" si="31"/>
        <v>広島市</v>
      </c>
      <c r="E467" s="13" t="str">
        <f>IF([1]貼付シート!G469="","",[1]貼付シート!G469)</f>
        <v>アストラムライン 新白島駅</v>
      </c>
      <c r="F467" s="14"/>
      <c r="G467" s="14" t="str">
        <f>IF([1]貼付シート!J469="","",[1]貼付シート!J469)</f>
        <v>広島市中区西白島町5-2</v>
      </c>
      <c r="H467" s="19"/>
      <c r="I467" s="15" t="str">
        <f>IFERROR(IF(VLOOKUP(E467,'[1]緯度経度&amp;提供可能時間'!$B:$D,2,FALSE)&lt;&gt;0,VLOOKUP(E467,'[1]緯度経度&amp;提供可能時間'!$B:$D,2,FALSE),""),"")</f>
        <v>34.407874</v>
      </c>
      <c r="J467" s="15" t="str">
        <f>IFERROR(IF(VLOOKUP(E467,'[1]緯度経度&amp;提供可能時間'!$B:$D,3,FALSE)&lt;&gt;0,VLOOKUP(E467,'[1]緯度経度&amp;提供可能時間'!$B:$D,3,FALSE),""),"")</f>
        <v>132.460544</v>
      </c>
      <c r="K467" s="14" t="str">
        <f>[1]貼付シート!M469&amp;[1]貼付シート!N469&amp;" "&amp;[1]貼付シート!O469</f>
        <v>コンコース階 駅務室内</v>
      </c>
      <c r="L467" s="14" t="str">
        <f>IF([1]貼付シート!AI469="","",[1]貼付シート!AI469)</f>
        <v>広島高速交通株式会社</v>
      </c>
      <c r="M467" s="19"/>
      <c r="N467" s="19"/>
      <c r="O467" s="14" t="str">
        <f>IF([1]貼付シート!I469="","",[1]貼付シート!I469)</f>
        <v>広島高速交通(株)</v>
      </c>
      <c r="P467" s="14" t="str">
        <f>IFERROR(IF(VLOOKUP($E467,'[1]緯度経度&amp;提供可能時間'!$B:$H,4,FALSE)&lt;&gt;0,VLOOKUP($E467,'[1]緯度経度&amp;提供可能時間'!$B:$H,4,FALSE),""),"")</f>
        <v>月火水木金土日</v>
      </c>
      <c r="Q467" s="16" t="str">
        <f>IFERROR(IF(VLOOKUP($E467,'[1]緯度経度&amp;提供可能時間'!$B:$H,5,FALSE)&lt;&gt;"",VLOOKUP($E467,'[1]緯度経度&amp;提供可能時間'!$B:$H,5,FALSE),""),"")</f>
        <v>6:00</v>
      </c>
      <c r="R467" s="14" t="str">
        <f>IFERROR(IF(VLOOKUP($E467,'[1]緯度経度&amp;提供可能時間'!$B:$H,6,FALSE)&lt;&gt;"",VLOOKUP($E467,'[1]緯度経度&amp;提供可能時間'!$B:$H,6,FALSE),""),"")</f>
        <v>24:00</v>
      </c>
      <c r="S467" s="17" t="str">
        <f>VLOOKUP(E467,[1]貼付シート!$G:$AE,24,FALSE)&amp;" " &amp;VLOOKUP(E467,[1]貼付シート!$G:$AE,25,FALSE)</f>
        <v>平日：6:00～24:00 土曜：6:00～24:00　／　日曜：6:00～24:00　／　祝日：6:00～24:00</v>
      </c>
      <c r="T467" s="14"/>
      <c r="U467" s="14"/>
      <c r="V467" s="14"/>
    </row>
    <row r="468" spans="1:22" x14ac:dyDescent="0.15">
      <c r="A468" s="12" t="str">
        <f t="shared" si="28"/>
        <v>341002</v>
      </c>
      <c r="B468" s="12">
        <f t="shared" si="30"/>
        <v>467</v>
      </c>
      <c r="C468" s="12" t="str">
        <f t="shared" si="29"/>
        <v>広島県</v>
      </c>
      <c r="D468" s="12" t="str">
        <f t="shared" si="31"/>
        <v>広島市</v>
      </c>
      <c r="E468" s="13" t="str">
        <f>IF([1]貼付シート!G470="","",[1]貼付シート!G470)</f>
        <v>福木幼稚園</v>
      </c>
      <c r="F468" s="14"/>
      <c r="G468" s="14" t="str">
        <f>IF([1]貼付シート!J470="","",[1]貼付シート!J470)</f>
        <v>広島市東区馬木9-1-3</v>
      </c>
      <c r="H468" s="19"/>
      <c r="I468" s="15" t="str">
        <f>IFERROR(IF(VLOOKUP(E468,'[1]緯度経度&amp;提供可能時間'!$B:$D,2,FALSE)&lt;&gt;0,VLOOKUP(E468,'[1]緯度経度&amp;提供可能時間'!$B:$D,2,FALSE),""),"")</f>
        <v>34.445545</v>
      </c>
      <c r="J468" s="15" t="str">
        <f>IFERROR(IF(VLOOKUP(E468,'[1]緯度経度&amp;提供可能時間'!$B:$D,3,FALSE)&lt;&gt;0,VLOOKUP(E468,'[1]緯度経度&amp;提供可能時間'!$B:$D,3,FALSE),""),"")</f>
        <v>132.535720</v>
      </c>
      <c r="K468" s="14" t="str">
        <f>[1]貼付シート!M470&amp;[1]貼付シート!N470&amp;" "&amp;[1]貼付シート!O470</f>
        <v>1階 職員室テラス側（外）スロープの所</v>
      </c>
      <c r="L468" s="14" t="str">
        <f>IF([1]貼付シート!AI470="","",[1]貼付シート!AI470)</f>
        <v>教育委員会健康教育課</v>
      </c>
      <c r="M468" s="19"/>
      <c r="N468" s="19"/>
      <c r="O468" s="14" t="str">
        <f>IF([1]貼付シート!I470="","",[1]貼付シート!I470)</f>
        <v>広島市</v>
      </c>
      <c r="P468" s="14" t="str">
        <f>IFERROR(IF(VLOOKUP($E468,'[1]緯度経度&amp;提供可能時間'!$B:$H,4,FALSE)&lt;&gt;0,VLOOKUP($E468,'[1]緯度経度&amp;提供可能時間'!$B:$H,4,FALSE),""),"")</f>
        <v>月火水木金</v>
      </c>
      <c r="Q468" s="16" t="str">
        <f>IFERROR(IF(VLOOKUP($E468,'[1]緯度経度&amp;提供可能時間'!$B:$H,5,FALSE)&lt;&gt;"",VLOOKUP($E468,'[1]緯度経度&amp;提供可能時間'!$B:$H,5,FALSE),""),"")</f>
        <v>8:30</v>
      </c>
      <c r="R468" s="14" t="str">
        <f>IFERROR(IF(VLOOKUP($E468,'[1]緯度経度&amp;提供可能時間'!$B:$H,6,FALSE)&lt;&gt;"",VLOOKUP($E468,'[1]緯度経度&amp;提供可能時間'!$B:$H,6,FALSE),""),"")</f>
        <v>16:50</v>
      </c>
      <c r="S468" s="17" t="str">
        <f>VLOOKUP(E468,[1]貼付シート!$G:$AE,24,FALSE)&amp;" " &amp;VLOOKUP(E468,[1]貼付シート!$G:$AE,25,FALSE)</f>
        <v>平日：8:30～16:50 土曜：×　／　日曜：×　／　祝日：×</v>
      </c>
      <c r="T468" s="14"/>
      <c r="U468" s="14"/>
      <c r="V468" s="14"/>
    </row>
    <row r="469" spans="1:22" x14ac:dyDescent="0.15">
      <c r="A469" s="12" t="str">
        <f t="shared" si="28"/>
        <v>341002</v>
      </c>
      <c r="B469" s="12">
        <f t="shared" si="30"/>
        <v>468</v>
      </c>
      <c r="C469" s="12" t="str">
        <f t="shared" si="29"/>
        <v>広島県</v>
      </c>
      <c r="D469" s="12" t="str">
        <f t="shared" si="31"/>
        <v>広島市</v>
      </c>
      <c r="E469" s="13" t="str">
        <f>IF([1]貼付シート!G471="","",[1]貼付シート!G471)</f>
        <v>温品幼稚園</v>
      </c>
      <c r="F469" s="14"/>
      <c r="G469" s="14" t="str">
        <f>IF([1]貼付シート!J471="","",[1]貼付シート!J471)</f>
        <v>広島市東区温品7-8-4</v>
      </c>
      <c r="H469" s="19"/>
      <c r="I469" s="15" t="str">
        <f>IFERROR(IF(VLOOKUP(E469,'[1]緯度経度&amp;提供可能時間'!$B:$D,2,FALSE)&lt;&gt;0,VLOOKUP(E469,'[1]緯度経度&amp;提供可能時間'!$B:$D,2,FALSE),""),"")</f>
        <v>34.416250</v>
      </c>
      <c r="J469" s="15" t="str">
        <f>IFERROR(IF(VLOOKUP(E469,'[1]緯度経度&amp;提供可能時間'!$B:$D,3,FALSE)&lt;&gt;0,VLOOKUP(E469,'[1]緯度経度&amp;提供可能時間'!$B:$D,3,FALSE),""),"")</f>
        <v>132.511201</v>
      </c>
      <c r="K469" s="14" t="str">
        <f>[1]貼付シート!M471&amp;[1]貼付シート!N471&amp;" "&amp;[1]貼付シート!O471</f>
        <v>1階 職員室外</v>
      </c>
      <c r="L469" s="14" t="str">
        <f>IF([1]貼付シート!AI471="","",[1]貼付シート!AI471)</f>
        <v>教育委員会健康教育課</v>
      </c>
      <c r="M469" s="19"/>
      <c r="N469" s="19"/>
      <c r="O469" s="14" t="str">
        <f>IF([1]貼付シート!I471="","",[1]貼付シート!I471)</f>
        <v>広島市</v>
      </c>
      <c r="P469" s="14" t="str">
        <f>IFERROR(IF(VLOOKUP($E469,'[1]緯度経度&amp;提供可能時間'!$B:$H,4,FALSE)&lt;&gt;0,VLOOKUP($E469,'[1]緯度経度&amp;提供可能時間'!$B:$H,4,FALSE),""),"")</f>
        <v>月火水木金</v>
      </c>
      <c r="Q469" s="16" t="str">
        <f>IFERROR(IF(VLOOKUP($E469,'[1]緯度経度&amp;提供可能時間'!$B:$H,5,FALSE)&lt;&gt;"",VLOOKUP($E469,'[1]緯度経度&amp;提供可能時間'!$B:$H,5,FALSE),""),"")</f>
        <v>8:30</v>
      </c>
      <c r="R469" s="14" t="str">
        <f>IFERROR(IF(VLOOKUP($E469,'[1]緯度経度&amp;提供可能時間'!$B:$H,6,FALSE)&lt;&gt;"",VLOOKUP($E469,'[1]緯度経度&amp;提供可能時間'!$B:$H,6,FALSE),""),"")</f>
        <v>16:50</v>
      </c>
      <c r="S469" s="17" t="str">
        <f>VLOOKUP(E469,[1]貼付シート!$G:$AE,24,FALSE)&amp;" " &amp;VLOOKUP(E469,[1]貼付シート!$G:$AE,25,FALSE)</f>
        <v>平日：8:30～16:50 土曜：×　／　日曜：×　／　祝日：×</v>
      </c>
      <c r="T469" s="14"/>
      <c r="U469" s="14"/>
      <c r="V469" s="14"/>
    </row>
    <row r="470" spans="1:22" x14ac:dyDescent="0.15">
      <c r="A470" s="12" t="str">
        <f t="shared" si="28"/>
        <v>341002</v>
      </c>
      <c r="B470" s="12">
        <f t="shared" si="30"/>
        <v>469</v>
      </c>
      <c r="C470" s="12" t="str">
        <f t="shared" si="29"/>
        <v>広島県</v>
      </c>
      <c r="D470" s="12" t="str">
        <f t="shared" si="31"/>
        <v>広島市</v>
      </c>
      <c r="E470" s="13" t="str">
        <f>IF([1]貼付シート!G472="","",[1]貼付シート!G472)</f>
        <v>矢賀幼稚園</v>
      </c>
      <c r="F470" s="14"/>
      <c r="G470" s="14" t="str">
        <f>IF([1]貼付シート!J472="","",[1]貼付シート!J472)</f>
        <v>広島市東区矢賀2-10-5</v>
      </c>
      <c r="H470" s="19"/>
      <c r="I470" s="15" t="str">
        <f>IFERROR(IF(VLOOKUP(E470,'[1]緯度経度&amp;提供可能時間'!$B:$D,2,FALSE)&lt;&gt;0,VLOOKUP(E470,'[1]緯度経度&amp;提供可能時間'!$B:$D,2,FALSE),""),"")</f>
        <v>34.398273</v>
      </c>
      <c r="J470" s="15" t="str">
        <f>IFERROR(IF(VLOOKUP(E470,'[1]緯度経度&amp;提供可能時間'!$B:$D,3,FALSE)&lt;&gt;0,VLOOKUP(E470,'[1]緯度経度&amp;提供可能時間'!$B:$D,3,FALSE),""),"")</f>
        <v>132.496428</v>
      </c>
      <c r="K470" s="14" t="str">
        <f>[1]貼付シート!M472&amp;[1]貼付シート!N472&amp;" "&amp;[1]貼付シート!O472</f>
        <v>1階 廊下</v>
      </c>
      <c r="L470" s="14" t="str">
        <f>IF([1]貼付シート!AI472="","",[1]貼付シート!AI472)</f>
        <v>教育委員会健康教育課</v>
      </c>
      <c r="M470" s="19"/>
      <c r="N470" s="19"/>
      <c r="O470" s="14" t="str">
        <f>IF([1]貼付シート!I472="","",[1]貼付シート!I472)</f>
        <v>広島市</v>
      </c>
      <c r="P470" s="14" t="str">
        <f>IFERROR(IF(VLOOKUP($E470,'[1]緯度経度&amp;提供可能時間'!$B:$H,4,FALSE)&lt;&gt;0,VLOOKUP($E470,'[1]緯度経度&amp;提供可能時間'!$B:$H,4,FALSE),""),"")</f>
        <v>月火水木金</v>
      </c>
      <c r="Q470" s="16" t="str">
        <f>IFERROR(IF(VLOOKUP($E470,'[1]緯度経度&amp;提供可能時間'!$B:$H,5,FALSE)&lt;&gt;"",VLOOKUP($E470,'[1]緯度経度&amp;提供可能時間'!$B:$H,5,FALSE),""),"")</f>
        <v>8:30</v>
      </c>
      <c r="R470" s="14" t="str">
        <f>IFERROR(IF(VLOOKUP($E470,'[1]緯度経度&amp;提供可能時間'!$B:$H,6,FALSE)&lt;&gt;"",VLOOKUP($E470,'[1]緯度経度&amp;提供可能時間'!$B:$H,6,FALSE),""),"")</f>
        <v>16:50</v>
      </c>
      <c r="S470" s="17" t="str">
        <f>VLOOKUP(E470,[1]貼付シート!$G:$AE,24,FALSE)&amp;" " &amp;VLOOKUP(E470,[1]貼付シート!$G:$AE,25,FALSE)</f>
        <v>平日：8:30～16:50 土曜：×　／　日曜：×　／　祝日：×</v>
      </c>
      <c r="T470" s="14"/>
      <c r="U470" s="14"/>
      <c r="V470" s="14"/>
    </row>
    <row r="471" spans="1:22" x14ac:dyDescent="0.15">
      <c r="A471" s="12" t="str">
        <f t="shared" si="28"/>
        <v>341002</v>
      </c>
      <c r="B471" s="12">
        <f t="shared" si="30"/>
        <v>470</v>
      </c>
      <c r="C471" s="12" t="str">
        <f t="shared" si="29"/>
        <v>広島県</v>
      </c>
      <c r="D471" s="12" t="str">
        <f t="shared" si="31"/>
        <v>広島市</v>
      </c>
      <c r="E471" s="13" t="str">
        <f>IF([1]貼付シート!G473="","",[1]貼付シート!G473)</f>
        <v>八木幼稚園</v>
      </c>
      <c r="F471" s="14"/>
      <c r="G471" s="14" t="str">
        <f>IF([1]貼付シート!J473="","",[1]貼付シート!J473)</f>
        <v>広島市安佐南区八木9-17-2</v>
      </c>
      <c r="H471" s="19"/>
      <c r="I471" s="15" t="str">
        <f>IFERROR(IF(VLOOKUP(E471,'[1]緯度経度&amp;提供可能時間'!$B:$D,2,FALSE)&lt;&gt;0,VLOOKUP(E471,'[1]緯度経度&amp;提供可能時間'!$B:$D,2,FALSE),""),"")</f>
        <v>34.488433</v>
      </c>
      <c r="J471" s="15" t="str">
        <f>IFERROR(IF(VLOOKUP(E471,'[1]緯度経度&amp;提供可能時間'!$B:$D,3,FALSE)&lt;&gt;0,VLOOKUP(E471,'[1]緯度経度&amp;提供可能時間'!$B:$D,3,FALSE),""),"")</f>
        <v>132.507040</v>
      </c>
      <c r="K471" s="14" t="str">
        <f>[1]貼付シート!M473&amp;[1]貼付シート!N473&amp;" "&amp;[1]貼付シート!O473</f>
        <v>1階 遊戯室外</v>
      </c>
      <c r="L471" s="14" t="str">
        <f>IF([1]貼付シート!AI473="","",[1]貼付シート!AI473)</f>
        <v>教育委員会健康教育課</v>
      </c>
      <c r="M471" s="19"/>
      <c r="N471" s="19"/>
      <c r="O471" s="14" t="str">
        <f>IF([1]貼付シート!I473="","",[1]貼付シート!I473)</f>
        <v>広島市</v>
      </c>
      <c r="P471" s="14" t="str">
        <f>IFERROR(IF(VLOOKUP($E471,'[1]緯度経度&amp;提供可能時間'!$B:$H,4,FALSE)&lt;&gt;0,VLOOKUP($E471,'[1]緯度経度&amp;提供可能時間'!$B:$H,4,FALSE),""),"")</f>
        <v>月火水木金</v>
      </c>
      <c r="Q471" s="16" t="str">
        <f>IFERROR(IF(VLOOKUP($E471,'[1]緯度経度&amp;提供可能時間'!$B:$H,5,FALSE)&lt;&gt;"",VLOOKUP($E471,'[1]緯度経度&amp;提供可能時間'!$B:$H,5,FALSE),""),"")</f>
        <v>8:30</v>
      </c>
      <c r="R471" s="14" t="str">
        <f>IFERROR(IF(VLOOKUP($E471,'[1]緯度経度&amp;提供可能時間'!$B:$H,6,FALSE)&lt;&gt;"",VLOOKUP($E471,'[1]緯度経度&amp;提供可能時間'!$B:$H,6,FALSE),""),"")</f>
        <v>16:50</v>
      </c>
      <c r="S471" s="17" t="str">
        <f>VLOOKUP(E471,[1]貼付シート!$G:$AE,24,FALSE)&amp;" " &amp;VLOOKUP(E471,[1]貼付シート!$G:$AE,25,FALSE)</f>
        <v>平日：8:30～16:50 土曜：×　／　日曜：×　／　祝日：×</v>
      </c>
      <c r="T471" s="14"/>
      <c r="U471" s="14"/>
      <c r="V471" s="14"/>
    </row>
    <row r="472" spans="1:22" x14ac:dyDescent="0.15">
      <c r="A472" s="12" t="str">
        <f t="shared" si="28"/>
        <v>341002</v>
      </c>
      <c r="B472" s="12">
        <f t="shared" si="30"/>
        <v>471</v>
      </c>
      <c r="C472" s="12" t="str">
        <f t="shared" si="29"/>
        <v>広島県</v>
      </c>
      <c r="D472" s="12" t="str">
        <f t="shared" si="31"/>
        <v>広島市</v>
      </c>
      <c r="E472" s="13" t="str">
        <f>IF([1]貼付シート!G474="","",[1]貼付シート!G474)</f>
        <v>上緑井幼稚園</v>
      </c>
      <c r="F472" s="14"/>
      <c r="G472" s="14" t="str">
        <f>IF([1]貼付シート!J474="","",[1]貼付シート!J474)</f>
        <v>広島市安佐南区緑井8-3-29</v>
      </c>
      <c r="H472" s="19"/>
      <c r="I472" s="15" t="str">
        <f>IFERROR(IF(VLOOKUP(E472,'[1]緯度経度&amp;提供可能時間'!$B:$D,2,FALSE)&lt;&gt;0,VLOOKUP(E472,'[1]緯度経度&amp;提供可能時間'!$B:$D,2,FALSE),""),"")</f>
        <v>34.476899</v>
      </c>
      <c r="J472" s="15" t="str">
        <f>IFERROR(IF(VLOOKUP(E472,'[1]緯度経度&amp;提供可能時間'!$B:$D,3,FALSE)&lt;&gt;0,VLOOKUP(E472,'[1]緯度経度&amp;提供可能時間'!$B:$D,3,FALSE),""),"")</f>
        <v>132.486383</v>
      </c>
      <c r="K472" s="14" t="str">
        <f>[1]貼付シート!M474&amp;[1]貼付シート!N474&amp;" "&amp;[1]貼付シート!O474</f>
        <v>1階 職員室前</v>
      </c>
      <c r="L472" s="14" t="str">
        <f>IF([1]貼付シート!AI474="","",[1]貼付シート!AI474)</f>
        <v>教育委員会健康教育課</v>
      </c>
      <c r="M472" s="19"/>
      <c r="N472" s="19"/>
      <c r="O472" s="14" t="str">
        <f>IF([1]貼付シート!I474="","",[1]貼付シート!I474)</f>
        <v>広島市</v>
      </c>
      <c r="P472" s="14" t="str">
        <f>IFERROR(IF(VLOOKUP($E472,'[1]緯度経度&amp;提供可能時間'!$B:$H,4,FALSE)&lt;&gt;0,VLOOKUP($E472,'[1]緯度経度&amp;提供可能時間'!$B:$H,4,FALSE),""),"")</f>
        <v>月火水木金</v>
      </c>
      <c r="Q472" s="16" t="str">
        <f>IFERROR(IF(VLOOKUP($E472,'[1]緯度経度&amp;提供可能時間'!$B:$H,5,FALSE)&lt;&gt;"",VLOOKUP($E472,'[1]緯度経度&amp;提供可能時間'!$B:$H,5,FALSE),""),"")</f>
        <v>8:30</v>
      </c>
      <c r="R472" s="14" t="str">
        <f>IFERROR(IF(VLOOKUP($E472,'[1]緯度経度&amp;提供可能時間'!$B:$H,6,FALSE)&lt;&gt;"",VLOOKUP($E472,'[1]緯度経度&amp;提供可能時間'!$B:$H,6,FALSE),""),"")</f>
        <v>16:50</v>
      </c>
      <c r="S472" s="17" t="str">
        <f>VLOOKUP(E472,[1]貼付シート!$G:$AE,24,FALSE)&amp;" " &amp;VLOOKUP(E472,[1]貼付シート!$G:$AE,25,FALSE)</f>
        <v>平日：8:30～16:50 土曜：×　／　日曜：×　／　祝日：×</v>
      </c>
      <c r="T472" s="14"/>
      <c r="U472" s="14"/>
      <c r="V472" s="14"/>
    </row>
    <row r="473" spans="1:22" x14ac:dyDescent="0.15">
      <c r="A473" s="12" t="str">
        <f t="shared" si="28"/>
        <v>341002</v>
      </c>
      <c r="B473" s="12">
        <f t="shared" si="30"/>
        <v>472</v>
      </c>
      <c r="C473" s="12" t="str">
        <f t="shared" si="29"/>
        <v>広島県</v>
      </c>
      <c r="D473" s="12" t="str">
        <f t="shared" si="31"/>
        <v>広島市</v>
      </c>
      <c r="E473" s="13" t="str">
        <f>IF([1]貼付シート!G475="","",[1]貼付シート!G475)</f>
        <v>川内幼稚園</v>
      </c>
      <c r="F473" s="14"/>
      <c r="G473" s="14" t="str">
        <f>IF([1]貼付シート!J475="","",[1]貼付シート!J475)</f>
        <v>広島市安佐南区川内5-40-2</v>
      </c>
      <c r="H473" s="19"/>
      <c r="I473" s="15" t="str">
        <f>IFERROR(IF(VLOOKUP(E473,'[1]緯度経度&amp;提供可能時間'!$B:$D,2,FALSE)&lt;&gt;0,VLOOKUP(E473,'[1]緯度経度&amp;提供可能時間'!$B:$D,2,FALSE),""),"")</f>
        <v>34.464239</v>
      </c>
      <c r="J473" s="15" t="str">
        <f>IFERROR(IF(VLOOKUP(E473,'[1]緯度経度&amp;提供可能時間'!$B:$D,3,FALSE)&lt;&gt;0,VLOOKUP(E473,'[1]緯度経度&amp;提供可能時間'!$B:$D,3,FALSE),""),"")</f>
        <v>132.485681</v>
      </c>
      <c r="K473" s="14" t="str">
        <f>[1]貼付シート!M475&amp;[1]貼付シート!N475&amp;" "&amp;[1]貼付シート!O475</f>
        <v>1階 職員室</v>
      </c>
      <c r="L473" s="14" t="str">
        <f>IF([1]貼付シート!AI475="","",[1]貼付シート!AI475)</f>
        <v>教育委員会健康教育課</v>
      </c>
      <c r="M473" s="19"/>
      <c r="N473" s="19"/>
      <c r="O473" s="14" t="str">
        <f>IF([1]貼付シート!I475="","",[1]貼付シート!I475)</f>
        <v>広島市</v>
      </c>
      <c r="P473" s="14" t="str">
        <f>IFERROR(IF(VLOOKUP($E473,'[1]緯度経度&amp;提供可能時間'!$B:$H,4,FALSE)&lt;&gt;0,VLOOKUP($E473,'[1]緯度経度&amp;提供可能時間'!$B:$H,4,FALSE),""),"")</f>
        <v>月火水木金</v>
      </c>
      <c r="Q473" s="16" t="str">
        <f>IFERROR(IF(VLOOKUP($E473,'[1]緯度経度&amp;提供可能時間'!$B:$H,5,FALSE)&lt;&gt;"",VLOOKUP($E473,'[1]緯度経度&amp;提供可能時間'!$B:$H,5,FALSE),""),"")</f>
        <v>8:30</v>
      </c>
      <c r="R473" s="14" t="str">
        <f>IFERROR(IF(VLOOKUP($E473,'[1]緯度経度&amp;提供可能時間'!$B:$H,6,FALSE)&lt;&gt;"",VLOOKUP($E473,'[1]緯度経度&amp;提供可能時間'!$B:$H,6,FALSE),""),"")</f>
        <v>16:50</v>
      </c>
      <c r="S473" s="17" t="str">
        <f>VLOOKUP(E473,[1]貼付シート!$G:$AE,24,FALSE)&amp;" " &amp;VLOOKUP(E473,[1]貼付シート!$G:$AE,25,FALSE)</f>
        <v>平日：8:30～16:50 土曜：×　／　日曜：×　／　祝日：×</v>
      </c>
      <c r="T473" s="14"/>
      <c r="U473" s="14"/>
      <c r="V473" s="14"/>
    </row>
    <row r="474" spans="1:22" x14ac:dyDescent="0.15">
      <c r="A474" s="12" t="str">
        <f t="shared" si="28"/>
        <v>341002</v>
      </c>
      <c r="B474" s="12">
        <f t="shared" si="30"/>
        <v>473</v>
      </c>
      <c r="C474" s="12" t="str">
        <f t="shared" si="29"/>
        <v>広島県</v>
      </c>
      <c r="D474" s="12" t="str">
        <f t="shared" si="31"/>
        <v>広島市</v>
      </c>
      <c r="E474" s="13" t="str">
        <f>IF([1]貼付シート!G476="","",[1]貼付シート!G476)</f>
        <v>中筋幼稚園</v>
      </c>
      <c r="F474" s="14"/>
      <c r="G474" s="14" t="str">
        <f>IF([1]貼付シート!J476="","",[1]貼付シート!J476)</f>
        <v>広島市安佐南区中筋3-31-21</v>
      </c>
      <c r="H474" s="19"/>
      <c r="I474" s="15" t="str">
        <f>IFERROR(IF(VLOOKUP(E474,'[1]緯度経度&amp;提供可能時間'!$B:$D,2,FALSE)&lt;&gt;0,VLOOKUP(E474,'[1]緯度経度&amp;提供可能時間'!$B:$D,2,FALSE),""),"")</f>
        <v>34.451106</v>
      </c>
      <c r="J474" s="15" t="str">
        <f>IFERROR(IF(VLOOKUP(E474,'[1]緯度経度&amp;提供可能時間'!$B:$D,3,FALSE)&lt;&gt;0,VLOOKUP(E474,'[1]緯度経度&amp;提供可能時間'!$B:$D,3,FALSE),""),"")</f>
        <v>132.479082</v>
      </c>
      <c r="K474" s="14" t="str">
        <f>[1]貼付シート!M476&amp;[1]貼付シート!N476&amp;" "&amp;[1]貼付シート!O476</f>
        <v>1階 職員室前テラス</v>
      </c>
      <c r="L474" s="14" t="str">
        <f>IF([1]貼付シート!AI476="","",[1]貼付シート!AI476)</f>
        <v>教育委員会健康教育課</v>
      </c>
      <c r="M474" s="19"/>
      <c r="N474" s="19"/>
      <c r="O474" s="14" t="str">
        <f>IF([1]貼付シート!I476="","",[1]貼付シート!I476)</f>
        <v>広島市</v>
      </c>
      <c r="P474" s="14" t="str">
        <f>IFERROR(IF(VLOOKUP($E474,'[1]緯度経度&amp;提供可能時間'!$B:$H,4,FALSE)&lt;&gt;0,VLOOKUP($E474,'[1]緯度経度&amp;提供可能時間'!$B:$H,4,FALSE),""),"")</f>
        <v>月火水木金</v>
      </c>
      <c r="Q474" s="16" t="str">
        <f>IFERROR(IF(VLOOKUP($E474,'[1]緯度経度&amp;提供可能時間'!$B:$H,5,FALSE)&lt;&gt;"",VLOOKUP($E474,'[1]緯度経度&amp;提供可能時間'!$B:$H,5,FALSE),""),"")</f>
        <v>8:30</v>
      </c>
      <c r="R474" s="14" t="str">
        <f>IFERROR(IF(VLOOKUP($E474,'[1]緯度経度&amp;提供可能時間'!$B:$H,6,FALSE)&lt;&gt;"",VLOOKUP($E474,'[1]緯度経度&amp;提供可能時間'!$B:$H,6,FALSE),""),"")</f>
        <v>16:50</v>
      </c>
      <c r="S474" s="17" t="str">
        <f>VLOOKUP(E474,[1]貼付シート!$G:$AE,24,FALSE)&amp;" " &amp;VLOOKUP(E474,[1]貼付シート!$G:$AE,25,FALSE)</f>
        <v>平日：8:30～16:50 土曜：×　／　日曜：×　／　祝日：×</v>
      </c>
      <c r="T474" s="14"/>
      <c r="U474" s="14"/>
      <c r="V474" s="14"/>
    </row>
    <row r="475" spans="1:22" x14ac:dyDescent="0.15">
      <c r="A475" s="12" t="str">
        <f t="shared" si="28"/>
        <v>341002</v>
      </c>
      <c r="B475" s="12">
        <f t="shared" si="30"/>
        <v>474</v>
      </c>
      <c r="C475" s="12" t="str">
        <f t="shared" si="29"/>
        <v>広島県</v>
      </c>
      <c r="D475" s="12" t="str">
        <f t="shared" si="31"/>
        <v>広島市</v>
      </c>
      <c r="E475" s="13" t="str">
        <f>IF([1]貼付シート!G477="","",[1]貼付シート!G477)</f>
        <v>大町幼稚園</v>
      </c>
      <c r="F475" s="14"/>
      <c r="G475" s="14" t="str">
        <f>IF([1]貼付シート!J477="","",[1]貼付シート!J477)</f>
        <v>広島市安佐南区大町西2-26-1</v>
      </c>
      <c r="H475" s="19"/>
      <c r="I475" s="15" t="str">
        <f>IFERROR(IF(VLOOKUP(E475,'[1]緯度経度&amp;提供可能時間'!$B:$D,2,FALSE)&lt;&gt;0,VLOOKUP(E475,'[1]緯度経度&amp;提供可能時間'!$B:$D,2,FALSE),""),"")</f>
        <v>34.456637</v>
      </c>
      <c r="J475" s="15" t="str">
        <f>IFERROR(IF(VLOOKUP(E475,'[1]緯度経度&amp;提供可能時間'!$B:$D,3,FALSE)&lt;&gt;0,VLOOKUP(E475,'[1]緯度経度&amp;提供可能時間'!$B:$D,3,FALSE),""),"")</f>
        <v>132.462908</v>
      </c>
      <c r="K475" s="14" t="str">
        <f>[1]貼付シート!M477&amp;[1]貼付シート!N477&amp;" "&amp;[1]貼付シート!O477</f>
        <v>1階 職員室前テラス</v>
      </c>
      <c r="L475" s="14" t="str">
        <f>IF([1]貼付シート!AI477="","",[1]貼付シート!AI477)</f>
        <v>教育委員会健康教育課</v>
      </c>
      <c r="M475" s="19"/>
      <c r="N475" s="19"/>
      <c r="O475" s="14" t="str">
        <f>IF([1]貼付シート!I477="","",[1]貼付シート!I477)</f>
        <v>広島市</v>
      </c>
      <c r="P475" s="14" t="str">
        <f>IFERROR(IF(VLOOKUP($E475,'[1]緯度経度&amp;提供可能時間'!$B:$H,4,FALSE)&lt;&gt;0,VLOOKUP($E475,'[1]緯度経度&amp;提供可能時間'!$B:$H,4,FALSE),""),"")</f>
        <v>月火水木金</v>
      </c>
      <c r="Q475" s="16" t="str">
        <f>IFERROR(IF(VLOOKUP($E475,'[1]緯度経度&amp;提供可能時間'!$B:$H,5,FALSE)&lt;&gt;"",VLOOKUP($E475,'[1]緯度経度&amp;提供可能時間'!$B:$H,5,FALSE),""),"")</f>
        <v>8:30</v>
      </c>
      <c r="R475" s="14" t="str">
        <f>IFERROR(IF(VLOOKUP($E475,'[1]緯度経度&amp;提供可能時間'!$B:$H,6,FALSE)&lt;&gt;"",VLOOKUP($E475,'[1]緯度経度&amp;提供可能時間'!$B:$H,6,FALSE),""),"")</f>
        <v>16:50</v>
      </c>
      <c r="S475" s="17" t="str">
        <f>VLOOKUP(E475,[1]貼付シート!$G:$AE,24,FALSE)&amp;" " &amp;VLOOKUP(E475,[1]貼付シート!$G:$AE,25,FALSE)</f>
        <v>平日：8:30～16:50 土曜：×　／　日曜：×　／　祝日：×</v>
      </c>
      <c r="T475" s="14"/>
      <c r="U475" s="14"/>
      <c r="V475" s="14"/>
    </row>
    <row r="476" spans="1:22" x14ac:dyDescent="0.15">
      <c r="A476" s="12" t="str">
        <f t="shared" si="28"/>
        <v>341002</v>
      </c>
      <c r="B476" s="12">
        <f t="shared" si="30"/>
        <v>475</v>
      </c>
      <c r="C476" s="12" t="str">
        <f t="shared" si="29"/>
        <v>広島県</v>
      </c>
      <c r="D476" s="12" t="str">
        <f t="shared" si="31"/>
        <v>広島市</v>
      </c>
      <c r="E476" s="13" t="str">
        <f>IF([1]貼付シート!G478="","",[1]貼付シート!G478)</f>
        <v>安幼稚園</v>
      </c>
      <c r="F476" s="14"/>
      <c r="G476" s="14" t="str">
        <f>IF([1]貼付シート!J478="","",[1]貼付シート!J478)</f>
        <v>広島市安佐南区上安2-26-18</v>
      </c>
      <c r="H476" s="19"/>
      <c r="I476" s="15" t="str">
        <f>IFERROR(IF(VLOOKUP(E476,'[1]緯度経度&amp;提供可能時間'!$B:$D,2,FALSE)&lt;&gt;0,VLOOKUP(E476,'[1]緯度経度&amp;提供可能時間'!$B:$D,2,FALSE),""),"")</f>
        <v>34.475347</v>
      </c>
      <c r="J476" s="15" t="str">
        <f>IFERROR(IF(VLOOKUP(E476,'[1]緯度経度&amp;提供可能時間'!$B:$D,3,FALSE)&lt;&gt;0,VLOOKUP(E476,'[1]緯度経度&amp;提供可能時間'!$B:$D,3,FALSE),""),"")</f>
        <v>132.442553</v>
      </c>
      <c r="K476" s="14" t="str">
        <f>[1]貼付シート!M478&amp;[1]貼付シート!N478&amp;" "&amp;[1]貼付シート!O478</f>
        <v>1階 テラス</v>
      </c>
      <c r="L476" s="14" t="str">
        <f>IF([1]貼付シート!AI478="","",[1]貼付シート!AI478)</f>
        <v>教育委員会健康教育課</v>
      </c>
      <c r="M476" s="19"/>
      <c r="N476" s="19"/>
      <c r="O476" s="14" t="str">
        <f>IF([1]貼付シート!I478="","",[1]貼付シート!I478)</f>
        <v>広島市</v>
      </c>
      <c r="P476" s="14" t="str">
        <f>IFERROR(IF(VLOOKUP($E476,'[1]緯度経度&amp;提供可能時間'!$B:$H,4,FALSE)&lt;&gt;0,VLOOKUP($E476,'[1]緯度経度&amp;提供可能時間'!$B:$H,4,FALSE),""),"")</f>
        <v>月火水木金</v>
      </c>
      <c r="Q476" s="16" t="str">
        <f>IFERROR(IF(VLOOKUP($E476,'[1]緯度経度&amp;提供可能時間'!$B:$H,5,FALSE)&lt;&gt;"",VLOOKUP($E476,'[1]緯度経度&amp;提供可能時間'!$B:$H,5,FALSE),""),"")</f>
        <v>8:30</v>
      </c>
      <c r="R476" s="14" t="str">
        <f>IFERROR(IF(VLOOKUP($E476,'[1]緯度経度&amp;提供可能時間'!$B:$H,6,FALSE)&lt;&gt;"",VLOOKUP($E476,'[1]緯度経度&amp;提供可能時間'!$B:$H,6,FALSE),""),"")</f>
        <v>16:50</v>
      </c>
      <c r="S476" s="17" t="str">
        <f>VLOOKUP(E476,[1]貼付シート!$G:$AE,24,FALSE)&amp;" " &amp;VLOOKUP(E476,[1]貼付シート!$G:$AE,25,FALSE)</f>
        <v>平日：8:30～16:50 土曜：×　／　日曜：×　／　祝日：×</v>
      </c>
      <c r="T476" s="14"/>
      <c r="U476" s="14"/>
      <c r="V476" s="14"/>
    </row>
    <row r="477" spans="1:22" x14ac:dyDescent="0.15">
      <c r="A477" s="12" t="str">
        <f t="shared" si="28"/>
        <v>341002</v>
      </c>
      <c r="B477" s="12">
        <f t="shared" si="30"/>
        <v>476</v>
      </c>
      <c r="C477" s="12" t="str">
        <f t="shared" si="29"/>
        <v>広島県</v>
      </c>
      <c r="D477" s="12" t="str">
        <f t="shared" si="31"/>
        <v>広島市</v>
      </c>
      <c r="E477" s="13" t="str">
        <f>IF([1]貼付シート!G479="","",[1]貼付シート!G479)</f>
        <v>安西幼稚園</v>
      </c>
      <c r="F477" s="14"/>
      <c r="G477" s="14" t="str">
        <f>IF([1]貼付シート!J479="","",[1]貼付シート!J479)</f>
        <v>広島市安佐南区高取南2-17-1</v>
      </c>
      <c r="H477" s="19"/>
      <c r="I477" s="15" t="str">
        <f>IFERROR(IF(VLOOKUP(E477,'[1]緯度経度&amp;提供可能時間'!$B:$D,2,FALSE)&lt;&gt;0,VLOOKUP(E477,'[1]緯度経度&amp;提供可能時間'!$B:$D,2,FALSE),""),"")</f>
        <v>34.468533</v>
      </c>
      <c r="J477" s="15" t="str">
        <f>IFERROR(IF(VLOOKUP(E477,'[1]緯度経度&amp;提供可能時間'!$B:$D,3,FALSE)&lt;&gt;0,VLOOKUP(E477,'[1]緯度経度&amp;提供可能時間'!$B:$D,3,FALSE),""),"")</f>
        <v>132.434206</v>
      </c>
      <c r="K477" s="14" t="str">
        <f>[1]貼付シート!M479&amp;[1]貼付シート!N479&amp;" "&amp;[1]貼付シート!O479</f>
        <v>1階 玄関</v>
      </c>
      <c r="L477" s="14" t="str">
        <f>IF([1]貼付シート!AI479="","",[1]貼付シート!AI479)</f>
        <v>教育委員会健康教育課</v>
      </c>
      <c r="M477" s="19"/>
      <c r="N477" s="19"/>
      <c r="O477" s="14" t="str">
        <f>IF([1]貼付シート!I479="","",[1]貼付シート!I479)</f>
        <v>広島市</v>
      </c>
      <c r="P477" s="14" t="str">
        <f>IFERROR(IF(VLOOKUP($E477,'[1]緯度経度&amp;提供可能時間'!$B:$H,4,FALSE)&lt;&gt;0,VLOOKUP($E477,'[1]緯度経度&amp;提供可能時間'!$B:$H,4,FALSE),""),"")</f>
        <v>月火水木金</v>
      </c>
      <c r="Q477" s="16" t="str">
        <f>IFERROR(IF(VLOOKUP($E477,'[1]緯度経度&amp;提供可能時間'!$B:$H,5,FALSE)&lt;&gt;"",VLOOKUP($E477,'[1]緯度経度&amp;提供可能時間'!$B:$H,5,FALSE),""),"")</f>
        <v>8:30</v>
      </c>
      <c r="R477" s="14" t="str">
        <f>IFERROR(IF(VLOOKUP($E477,'[1]緯度経度&amp;提供可能時間'!$B:$H,6,FALSE)&lt;&gt;"",VLOOKUP($E477,'[1]緯度経度&amp;提供可能時間'!$B:$H,6,FALSE),""),"")</f>
        <v>16:50</v>
      </c>
      <c r="S477" s="17" t="str">
        <f>VLOOKUP(E477,[1]貼付シート!$G:$AE,24,FALSE)&amp;" " &amp;VLOOKUP(E477,[1]貼付シート!$G:$AE,25,FALSE)</f>
        <v>平日：8:30～16:50 土曜：×　／　日曜：×　／　祝日：×</v>
      </c>
      <c r="T477" s="14"/>
      <c r="U477" s="14"/>
      <c r="V477" s="14"/>
    </row>
    <row r="478" spans="1:22" x14ac:dyDescent="0.15">
      <c r="A478" s="12" t="str">
        <f t="shared" si="28"/>
        <v>341002</v>
      </c>
      <c r="B478" s="12">
        <f t="shared" si="30"/>
        <v>477</v>
      </c>
      <c r="C478" s="12" t="str">
        <f t="shared" si="29"/>
        <v>広島県</v>
      </c>
      <c r="D478" s="12" t="str">
        <f t="shared" si="31"/>
        <v>広島市</v>
      </c>
      <c r="E478" s="13" t="str">
        <f>IF([1]貼付シート!G480="","",[1]貼付シート!G480)</f>
        <v>山本幼稚園</v>
      </c>
      <c r="F478" s="14"/>
      <c r="G478" s="14" t="str">
        <f>IF([1]貼付シート!J480="","",[1]貼付シート!J480)</f>
        <v>広島市安佐南区山本4-12-4</v>
      </c>
      <c r="H478" s="19"/>
      <c r="I478" s="15" t="str">
        <f>IFERROR(IF(VLOOKUP(E478,'[1]緯度経度&amp;提供可能時間'!$B:$D,2,FALSE)&lt;&gt;0,VLOOKUP(E478,'[1]緯度経度&amp;提供可能時間'!$B:$D,2,FALSE),""),"")</f>
        <v>34.437760</v>
      </c>
      <c r="J478" s="15" t="str">
        <f>IFERROR(IF(VLOOKUP(E478,'[1]緯度経度&amp;提供可能時間'!$B:$D,3,FALSE)&lt;&gt;0,VLOOKUP(E478,'[1]緯度経度&amp;提供可能時間'!$B:$D,3,FALSE),""),"")</f>
        <v>132.449846</v>
      </c>
      <c r="K478" s="14" t="str">
        <f>[1]貼付シート!M480&amp;[1]貼付シート!N480&amp;" "&amp;[1]貼付シート!O480</f>
        <v>1階 テラス</v>
      </c>
      <c r="L478" s="14" t="str">
        <f>IF([1]貼付シート!AI480="","",[1]貼付シート!AI480)</f>
        <v>教育委員会健康教育課</v>
      </c>
      <c r="M478" s="19"/>
      <c r="N478" s="19"/>
      <c r="O478" s="14" t="str">
        <f>IF([1]貼付シート!I480="","",[1]貼付シート!I480)</f>
        <v>広島市</v>
      </c>
      <c r="P478" s="14" t="str">
        <f>IFERROR(IF(VLOOKUP($E478,'[1]緯度経度&amp;提供可能時間'!$B:$H,4,FALSE)&lt;&gt;0,VLOOKUP($E478,'[1]緯度経度&amp;提供可能時間'!$B:$H,4,FALSE),""),"")</f>
        <v>月火水木金</v>
      </c>
      <c r="Q478" s="16" t="str">
        <f>IFERROR(IF(VLOOKUP($E478,'[1]緯度経度&amp;提供可能時間'!$B:$H,5,FALSE)&lt;&gt;"",VLOOKUP($E478,'[1]緯度経度&amp;提供可能時間'!$B:$H,5,FALSE),""),"")</f>
        <v>8:30</v>
      </c>
      <c r="R478" s="14" t="str">
        <f>IFERROR(IF(VLOOKUP($E478,'[1]緯度経度&amp;提供可能時間'!$B:$H,6,FALSE)&lt;&gt;"",VLOOKUP($E478,'[1]緯度経度&amp;提供可能時間'!$B:$H,6,FALSE),""),"")</f>
        <v>16:50</v>
      </c>
      <c r="S478" s="17" t="str">
        <f>VLOOKUP(E478,[1]貼付シート!$G:$AE,24,FALSE)&amp;" " &amp;VLOOKUP(E478,[1]貼付シート!$G:$AE,25,FALSE)</f>
        <v>平日：8:30～16:50 土曜：×　／　日曜：×　／　祝日：×</v>
      </c>
      <c r="T478" s="14"/>
      <c r="U478" s="14"/>
      <c r="V478" s="14"/>
    </row>
    <row r="479" spans="1:22" x14ac:dyDescent="0.15">
      <c r="A479" s="12" t="str">
        <f t="shared" si="28"/>
        <v>341002</v>
      </c>
      <c r="B479" s="12">
        <f t="shared" si="30"/>
        <v>478</v>
      </c>
      <c r="C479" s="12" t="str">
        <f t="shared" si="29"/>
        <v>広島県</v>
      </c>
      <c r="D479" s="12" t="str">
        <f t="shared" si="31"/>
        <v>広島市</v>
      </c>
      <c r="E479" s="13" t="str">
        <f>IF([1]貼付シート!G481="","",[1]貼付シート!G481)</f>
        <v>長束幼稚園</v>
      </c>
      <c r="F479" s="14"/>
      <c r="G479" s="14" t="str">
        <f>IF([1]貼付シート!J481="","",[1]貼付シート!J481)</f>
        <v>広島市安佐南区長束2-5-37</v>
      </c>
      <c r="H479" s="19"/>
      <c r="I479" s="15" t="str">
        <f>IFERROR(IF(VLOOKUP(E479,'[1]緯度経度&amp;提供可能時間'!$B:$D,2,FALSE)&lt;&gt;0,VLOOKUP(E479,'[1]緯度経度&amp;提供可能時間'!$B:$D,2,FALSE),""),"")</f>
        <v>34.429868</v>
      </c>
      <c r="J479" s="15" t="str">
        <f>IFERROR(IF(VLOOKUP(E479,'[1]緯度経度&amp;提供可能時間'!$B:$D,3,FALSE)&lt;&gt;0,VLOOKUP(E479,'[1]緯度経度&amp;提供可能時間'!$B:$D,3,FALSE),""),"")</f>
        <v>132.460146</v>
      </c>
      <c r="K479" s="14" t="str">
        <f>[1]貼付シート!M481&amp;[1]貼付シート!N481&amp;" "&amp;[1]貼付シート!O481</f>
        <v>1階 職員室前テラス</v>
      </c>
      <c r="L479" s="14" t="str">
        <f>IF([1]貼付シート!AI481="","",[1]貼付シート!AI481)</f>
        <v>教育委員会健康教育課</v>
      </c>
      <c r="M479" s="19"/>
      <c r="N479" s="19"/>
      <c r="O479" s="14" t="str">
        <f>IF([1]貼付シート!I481="","",[1]貼付シート!I481)</f>
        <v>広島市</v>
      </c>
      <c r="P479" s="14" t="str">
        <f>IFERROR(IF(VLOOKUP($E479,'[1]緯度経度&amp;提供可能時間'!$B:$H,4,FALSE)&lt;&gt;0,VLOOKUP($E479,'[1]緯度経度&amp;提供可能時間'!$B:$H,4,FALSE),""),"")</f>
        <v>月火水木金</v>
      </c>
      <c r="Q479" s="16" t="str">
        <f>IFERROR(IF(VLOOKUP($E479,'[1]緯度経度&amp;提供可能時間'!$B:$H,5,FALSE)&lt;&gt;"",VLOOKUP($E479,'[1]緯度経度&amp;提供可能時間'!$B:$H,5,FALSE),""),"")</f>
        <v>8:30</v>
      </c>
      <c r="R479" s="14" t="str">
        <f>IFERROR(IF(VLOOKUP($E479,'[1]緯度経度&amp;提供可能時間'!$B:$H,6,FALSE)&lt;&gt;"",VLOOKUP($E479,'[1]緯度経度&amp;提供可能時間'!$B:$H,6,FALSE),""),"")</f>
        <v>16:50</v>
      </c>
      <c r="S479" s="17" t="str">
        <f>VLOOKUP(E479,[1]貼付シート!$G:$AE,24,FALSE)&amp;" " &amp;VLOOKUP(E479,[1]貼付シート!$G:$AE,25,FALSE)</f>
        <v>平日：8:30～16:50 土曜：×　／　日曜：×　／　祝日：×</v>
      </c>
      <c r="T479" s="14"/>
      <c r="U479" s="14"/>
      <c r="V479" s="14"/>
    </row>
    <row r="480" spans="1:22" x14ac:dyDescent="0.15">
      <c r="A480" s="12" t="str">
        <f t="shared" si="28"/>
        <v>341002</v>
      </c>
      <c r="B480" s="12">
        <f t="shared" si="30"/>
        <v>479</v>
      </c>
      <c r="C480" s="12" t="str">
        <f t="shared" si="29"/>
        <v>広島県</v>
      </c>
      <c r="D480" s="12" t="str">
        <f t="shared" si="31"/>
        <v>広島市</v>
      </c>
      <c r="E480" s="13" t="str">
        <f>IF([1]貼付シート!G482="","",[1]貼付シート!G482)</f>
        <v>落合東幼稚園</v>
      </c>
      <c r="F480" s="14"/>
      <c r="G480" s="14" t="str">
        <f>IF([1]貼付シート!J482="","",[1]貼付シート!J482)</f>
        <v>広島市安佐北区落合4-14-1</v>
      </c>
      <c r="H480" s="19"/>
      <c r="I480" s="15" t="str">
        <f>IFERROR(IF(VLOOKUP(E480,'[1]緯度経度&amp;提供可能時間'!$B:$D,2,FALSE)&lt;&gt;0,VLOOKUP(E480,'[1]緯度経度&amp;提供可能時間'!$B:$D,2,FALSE),""),"")</f>
        <v>34.475975</v>
      </c>
      <c r="J480" s="15" t="str">
        <f>IFERROR(IF(VLOOKUP(E480,'[1]緯度経度&amp;提供可能時間'!$B:$D,3,FALSE)&lt;&gt;0,VLOOKUP(E480,'[1]緯度経度&amp;提供可能時間'!$B:$D,3,FALSE),""),"")</f>
        <v>132.514460</v>
      </c>
      <c r="K480" s="14" t="str">
        <f>[1]貼付シート!M482&amp;[1]貼付シート!N482&amp;" "&amp;[1]貼付シート!O482</f>
        <v>1階 職員室前テラス</v>
      </c>
      <c r="L480" s="14" t="str">
        <f>IF([1]貼付シート!AI482="","",[1]貼付シート!AI482)</f>
        <v>教育委員会健康教育課</v>
      </c>
      <c r="M480" s="19"/>
      <c r="N480" s="19"/>
      <c r="O480" s="14" t="str">
        <f>IF([1]貼付シート!I482="","",[1]貼付シート!I482)</f>
        <v>広島市</v>
      </c>
      <c r="P480" s="14" t="str">
        <f>IFERROR(IF(VLOOKUP($E480,'[1]緯度経度&amp;提供可能時間'!$B:$H,4,FALSE)&lt;&gt;0,VLOOKUP($E480,'[1]緯度経度&amp;提供可能時間'!$B:$H,4,FALSE),""),"")</f>
        <v>月火水木金</v>
      </c>
      <c r="Q480" s="16" t="str">
        <f>IFERROR(IF(VLOOKUP($E480,'[1]緯度経度&amp;提供可能時間'!$B:$H,5,FALSE)&lt;&gt;"",VLOOKUP($E480,'[1]緯度経度&amp;提供可能時間'!$B:$H,5,FALSE),""),"")</f>
        <v>8:30</v>
      </c>
      <c r="R480" s="14" t="str">
        <f>IFERROR(IF(VLOOKUP($E480,'[1]緯度経度&amp;提供可能時間'!$B:$H,6,FALSE)&lt;&gt;"",VLOOKUP($E480,'[1]緯度経度&amp;提供可能時間'!$B:$H,6,FALSE),""),"")</f>
        <v>16:50</v>
      </c>
      <c r="S480" s="17" t="str">
        <f>VLOOKUP(E480,[1]貼付シート!$G:$AE,24,FALSE)&amp;" " &amp;VLOOKUP(E480,[1]貼付シート!$G:$AE,25,FALSE)</f>
        <v>平日：8:30～16:50 土曜：×　／　日曜：×　／　祝日：×</v>
      </c>
      <c r="T480" s="14"/>
      <c r="U480" s="14"/>
      <c r="V480" s="14"/>
    </row>
    <row r="481" spans="1:22" x14ac:dyDescent="0.15">
      <c r="A481" s="12" t="str">
        <f t="shared" si="28"/>
        <v>341002</v>
      </c>
      <c r="B481" s="12">
        <f t="shared" si="30"/>
        <v>480</v>
      </c>
      <c r="C481" s="12" t="str">
        <f t="shared" si="29"/>
        <v>広島県</v>
      </c>
      <c r="D481" s="12" t="str">
        <f t="shared" si="31"/>
        <v>広島市</v>
      </c>
      <c r="E481" s="13" t="str">
        <f>IF([1]貼付シート!G483="","",[1]貼付シート!G483)</f>
        <v>落合幼稚園</v>
      </c>
      <c r="F481" s="14"/>
      <c r="G481" s="14" t="str">
        <f>IF([1]貼付シート!J483="","",[1]貼付シート!J483)</f>
        <v>広島市安佐北区落合南2-13-2</v>
      </c>
      <c r="H481" s="19"/>
      <c r="I481" s="15" t="str">
        <f>IFERROR(IF(VLOOKUP(E481,'[1]緯度経度&amp;提供可能時間'!$B:$D,2,FALSE)&lt;&gt;0,VLOOKUP(E481,'[1]緯度経度&amp;提供可能時間'!$B:$D,2,FALSE),""),"")</f>
        <v>34.467969</v>
      </c>
      <c r="J481" s="15" t="str">
        <f>IFERROR(IF(VLOOKUP(E481,'[1]緯度経度&amp;提供可能時間'!$B:$D,3,FALSE)&lt;&gt;0,VLOOKUP(E481,'[1]緯度経度&amp;提供可能時間'!$B:$D,3,FALSE),""),"")</f>
        <v>132.512742</v>
      </c>
      <c r="K481" s="14" t="str">
        <f>[1]貼付シート!M483&amp;[1]貼付シート!N483&amp;" "&amp;[1]貼付シート!O483</f>
        <v>1階 テラス</v>
      </c>
      <c r="L481" s="14" t="str">
        <f>IF([1]貼付シート!AI483="","",[1]貼付シート!AI483)</f>
        <v>教育委員会健康教育課</v>
      </c>
      <c r="M481" s="19"/>
      <c r="N481" s="19"/>
      <c r="O481" s="14" t="str">
        <f>IF([1]貼付シート!I483="","",[1]貼付シート!I483)</f>
        <v>広島市</v>
      </c>
      <c r="P481" s="14" t="str">
        <f>IFERROR(IF(VLOOKUP($E481,'[1]緯度経度&amp;提供可能時間'!$B:$H,4,FALSE)&lt;&gt;0,VLOOKUP($E481,'[1]緯度経度&amp;提供可能時間'!$B:$H,4,FALSE),""),"")</f>
        <v>月火水木金</v>
      </c>
      <c r="Q481" s="16" t="str">
        <f>IFERROR(IF(VLOOKUP($E481,'[1]緯度経度&amp;提供可能時間'!$B:$H,5,FALSE)&lt;&gt;"",VLOOKUP($E481,'[1]緯度経度&amp;提供可能時間'!$B:$H,5,FALSE),""),"")</f>
        <v>8:30</v>
      </c>
      <c r="R481" s="14" t="str">
        <f>IFERROR(IF(VLOOKUP($E481,'[1]緯度経度&amp;提供可能時間'!$B:$H,6,FALSE)&lt;&gt;"",VLOOKUP($E481,'[1]緯度経度&amp;提供可能時間'!$B:$H,6,FALSE),""),"")</f>
        <v>16:50</v>
      </c>
      <c r="S481" s="17" t="str">
        <f>VLOOKUP(E481,[1]貼付シート!$G:$AE,24,FALSE)&amp;" " &amp;VLOOKUP(E481,[1]貼付シート!$G:$AE,25,FALSE)</f>
        <v>平日：8:30～16:50 土曜：×　／　日曜：×　／　祝日：×</v>
      </c>
      <c r="T481" s="14"/>
      <c r="U481" s="14"/>
      <c r="V481" s="14"/>
    </row>
    <row r="482" spans="1:22" x14ac:dyDescent="0.15">
      <c r="A482" s="12" t="str">
        <f t="shared" si="28"/>
        <v>341002</v>
      </c>
      <c r="B482" s="12">
        <f t="shared" si="30"/>
        <v>481</v>
      </c>
      <c r="C482" s="12" t="str">
        <f t="shared" si="29"/>
        <v>広島県</v>
      </c>
      <c r="D482" s="12" t="str">
        <f t="shared" si="31"/>
        <v>広島市</v>
      </c>
      <c r="E482" s="13" t="str">
        <f>IF([1]貼付シート!G484="","",[1]貼付シート!G484)</f>
        <v>瀬野幼稚園</v>
      </c>
      <c r="F482" s="14"/>
      <c r="G482" s="14" t="str">
        <f>IF([1]貼付シート!J484="","",[1]貼付シート!J484)</f>
        <v>広島市安芸区瀬野1-35-1</v>
      </c>
      <c r="H482" s="19"/>
      <c r="I482" s="15" t="str">
        <f>IFERROR(IF(VLOOKUP(E482,'[1]緯度経度&amp;提供可能時間'!$B:$D,2,FALSE)&lt;&gt;0,VLOOKUP(E482,'[1]緯度経度&amp;提供可能時間'!$B:$D,2,FALSE),""),"")</f>
        <v>34.421273</v>
      </c>
      <c r="J482" s="15" t="str">
        <f>IFERROR(IF(VLOOKUP(E482,'[1]緯度経度&amp;提供可能時間'!$B:$D,3,FALSE)&lt;&gt;0,VLOOKUP(E482,'[1]緯度経度&amp;提供可能時間'!$B:$D,3,FALSE),""),"")</f>
        <v>132.606163</v>
      </c>
      <c r="K482" s="14" t="str">
        <f>[1]貼付シート!M484&amp;[1]貼付シート!N484&amp;" "&amp;[1]貼付シート!O484</f>
        <v>1階 テラス</v>
      </c>
      <c r="L482" s="14" t="str">
        <f>IF([1]貼付シート!AI484="","",[1]貼付シート!AI484)</f>
        <v>教育委員会健康教育課</v>
      </c>
      <c r="M482" s="19"/>
      <c r="N482" s="19"/>
      <c r="O482" s="14" t="str">
        <f>IF([1]貼付シート!I484="","",[1]貼付シート!I484)</f>
        <v>広島市</v>
      </c>
      <c r="P482" s="14" t="str">
        <f>IFERROR(IF(VLOOKUP($E482,'[1]緯度経度&amp;提供可能時間'!$B:$H,4,FALSE)&lt;&gt;0,VLOOKUP($E482,'[1]緯度経度&amp;提供可能時間'!$B:$H,4,FALSE),""),"")</f>
        <v>月火水木金</v>
      </c>
      <c r="Q482" s="16" t="str">
        <f>IFERROR(IF(VLOOKUP($E482,'[1]緯度経度&amp;提供可能時間'!$B:$H,5,FALSE)&lt;&gt;"",VLOOKUP($E482,'[1]緯度経度&amp;提供可能時間'!$B:$H,5,FALSE),""),"")</f>
        <v>8:30</v>
      </c>
      <c r="R482" s="14" t="str">
        <f>IFERROR(IF(VLOOKUP($E482,'[1]緯度経度&amp;提供可能時間'!$B:$H,6,FALSE)&lt;&gt;"",VLOOKUP($E482,'[1]緯度経度&amp;提供可能時間'!$B:$H,6,FALSE),""),"")</f>
        <v>16:50</v>
      </c>
      <c r="S482" s="17" t="str">
        <f>VLOOKUP(E482,[1]貼付シート!$G:$AE,24,FALSE)&amp;" " &amp;VLOOKUP(E482,[1]貼付シート!$G:$AE,25,FALSE)</f>
        <v>平日：8:30～16:50 土曜：×　／　日曜：×　／　祝日：×</v>
      </c>
      <c r="T482" s="14"/>
      <c r="U482" s="14"/>
      <c r="V482" s="14"/>
    </row>
    <row r="483" spans="1:22" x14ac:dyDescent="0.15">
      <c r="A483" s="12" t="str">
        <f t="shared" si="28"/>
        <v>341002</v>
      </c>
      <c r="B483" s="12">
        <f t="shared" si="30"/>
        <v>482</v>
      </c>
      <c r="C483" s="12" t="str">
        <f t="shared" si="29"/>
        <v>広島県</v>
      </c>
      <c r="D483" s="12" t="str">
        <f t="shared" si="31"/>
        <v>広島市</v>
      </c>
      <c r="E483" s="13" t="str">
        <f>IF([1]貼付シート!G485="","",[1]貼付シート!G485)</f>
        <v>船越幼稚園</v>
      </c>
      <c r="F483" s="14"/>
      <c r="G483" s="14" t="str">
        <f>IF([1]貼付シート!J485="","",[1]貼付シート!J485)</f>
        <v>広島市安芸区船越5-22-41</v>
      </c>
      <c r="H483" s="19"/>
      <c r="I483" s="15" t="str">
        <f>IFERROR(IF(VLOOKUP(E483,'[1]緯度経度&amp;提供可能時間'!$B:$D,2,FALSE)&lt;&gt;0,VLOOKUP(E483,'[1]緯度経度&amp;提供可能時間'!$B:$D,2,FALSE),""),"")</f>
        <v>34.374423</v>
      </c>
      <c r="J483" s="15" t="str">
        <f>IFERROR(IF(VLOOKUP(E483,'[1]緯度経度&amp;提供可能時間'!$B:$D,3,FALSE)&lt;&gt;0,VLOOKUP(E483,'[1]緯度経度&amp;提供可能時間'!$B:$D,3,FALSE),""),"")</f>
        <v>132.525722</v>
      </c>
      <c r="K483" s="14" t="str">
        <f>[1]貼付シート!M485&amp;[1]貼付シート!N485&amp;" "&amp;[1]貼付シート!O485</f>
        <v>1階 園長室前テラス</v>
      </c>
      <c r="L483" s="14" t="str">
        <f>IF([1]貼付シート!AI485="","",[1]貼付シート!AI485)</f>
        <v>教育委員会健康教育課</v>
      </c>
      <c r="M483" s="19"/>
      <c r="N483" s="19"/>
      <c r="O483" s="14" t="str">
        <f>IF([1]貼付シート!I485="","",[1]貼付シート!I485)</f>
        <v>広島市</v>
      </c>
      <c r="P483" s="14" t="str">
        <f>IFERROR(IF(VLOOKUP($E483,'[1]緯度経度&amp;提供可能時間'!$B:$H,4,FALSE)&lt;&gt;0,VLOOKUP($E483,'[1]緯度経度&amp;提供可能時間'!$B:$H,4,FALSE),""),"")</f>
        <v>月火水木金</v>
      </c>
      <c r="Q483" s="16" t="str">
        <f>IFERROR(IF(VLOOKUP($E483,'[1]緯度経度&amp;提供可能時間'!$B:$H,5,FALSE)&lt;&gt;"",VLOOKUP($E483,'[1]緯度経度&amp;提供可能時間'!$B:$H,5,FALSE),""),"")</f>
        <v>8:30</v>
      </c>
      <c r="R483" s="14" t="str">
        <f>IFERROR(IF(VLOOKUP($E483,'[1]緯度経度&amp;提供可能時間'!$B:$H,6,FALSE)&lt;&gt;"",VLOOKUP($E483,'[1]緯度経度&amp;提供可能時間'!$B:$H,6,FALSE),""),"")</f>
        <v>16:50</v>
      </c>
      <c r="S483" s="17" t="str">
        <f>VLOOKUP(E483,[1]貼付シート!$G:$AE,24,FALSE)&amp;" " &amp;VLOOKUP(E483,[1]貼付シート!$G:$AE,25,FALSE)</f>
        <v>平日：8:30～16:50 土曜：×　／　日曜：×　／　祝日：×</v>
      </c>
      <c r="T483" s="14"/>
      <c r="U483" s="14"/>
      <c r="V483" s="14"/>
    </row>
    <row r="484" spans="1:22" x14ac:dyDescent="0.15">
      <c r="A484" s="12" t="str">
        <f t="shared" si="28"/>
        <v>341002</v>
      </c>
      <c r="B484" s="12">
        <f t="shared" si="30"/>
        <v>483</v>
      </c>
      <c r="C484" s="12" t="str">
        <f t="shared" si="29"/>
        <v>広島県</v>
      </c>
      <c r="D484" s="12" t="str">
        <f t="shared" si="31"/>
        <v>広島市</v>
      </c>
      <c r="E484" s="13" t="str">
        <f>IF([1]貼付シート!G486="","",[1]貼付シート!G486)</f>
        <v>矢野幼稚園</v>
      </c>
      <c r="F484" s="14"/>
      <c r="G484" s="14" t="str">
        <f>IF([1]貼付シート!J486="","",[1]貼付シート!J486)</f>
        <v>広島市安芸区矢野西6-12-2</v>
      </c>
      <c r="H484" s="19"/>
      <c r="I484" s="15" t="str">
        <f>IFERROR(IF(VLOOKUP(E484,'[1]緯度経度&amp;提供可能時間'!$B:$D,2,FALSE)&lt;&gt;0,VLOOKUP(E484,'[1]緯度経度&amp;提供可能時間'!$B:$D,2,FALSE),""),"")</f>
        <v>34.347840</v>
      </c>
      <c r="J484" s="15" t="str">
        <f>IFERROR(IF(VLOOKUP(E484,'[1]緯度経度&amp;提供可能時間'!$B:$D,3,FALSE)&lt;&gt;0,VLOOKUP(E484,'[1]緯度経度&amp;提供可能時間'!$B:$D,3,FALSE),""),"")</f>
        <v>132.536996</v>
      </c>
      <c r="K484" s="14" t="str">
        <f>[1]貼付シート!M486&amp;[1]貼付シート!N486&amp;" "&amp;[1]貼付シート!O486</f>
        <v>1階 玄関</v>
      </c>
      <c r="L484" s="14" t="str">
        <f>IF([1]貼付シート!AI486="","",[1]貼付シート!AI486)</f>
        <v>教育委員会健康教育課</v>
      </c>
      <c r="M484" s="19"/>
      <c r="N484" s="19"/>
      <c r="O484" s="14" t="str">
        <f>IF([1]貼付シート!I486="","",[1]貼付シート!I486)</f>
        <v>広島市</v>
      </c>
      <c r="P484" s="14" t="str">
        <f>IFERROR(IF(VLOOKUP($E484,'[1]緯度経度&amp;提供可能時間'!$B:$H,4,FALSE)&lt;&gt;0,VLOOKUP($E484,'[1]緯度経度&amp;提供可能時間'!$B:$H,4,FALSE),""),"")</f>
        <v>月火水木金</v>
      </c>
      <c r="Q484" s="16" t="str">
        <f>IFERROR(IF(VLOOKUP($E484,'[1]緯度経度&amp;提供可能時間'!$B:$H,5,FALSE)&lt;&gt;"",VLOOKUP($E484,'[1]緯度経度&amp;提供可能時間'!$B:$H,5,FALSE),""),"")</f>
        <v>8:30</v>
      </c>
      <c r="R484" s="14" t="str">
        <f>IFERROR(IF(VLOOKUP($E484,'[1]緯度経度&amp;提供可能時間'!$B:$H,6,FALSE)&lt;&gt;"",VLOOKUP($E484,'[1]緯度経度&amp;提供可能時間'!$B:$H,6,FALSE),""),"")</f>
        <v>16:50</v>
      </c>
      <c r="S484" s="17" t="str">
        <f>VLOOKUP(E484,[1]貼付シート!$G:$AE,24,FALSE)&amp;" " &amp;VLOOKUP(E484,[1]貼付シート!$G:$AE,25,FALSE)</f>
        <v>平日：8:30～16:50 土曜：×　／　日曜：×　／　祝日：×</v>
      </c>
      <c r="T484" s="14"/>
      <c r="U484" s="14"/>
      <c r="V484" s="14"/>
    </row>
    <row r="485" spans="1:22" x14ac:dyDescent="0.15">
      <c r="A485" s="12" t="str">
        <f t="shared" si="28"/>
        <v>341002</v>
      </c>
      <c r="B485" s="12">
        <f t="shared" si="30"/>
        <v>484</v>
      </c>
      <c r="C485" s="12" t="str">
        <f t="shared" si="29"/>
        <v>広島県</v>
      </c>
      <c r="D485" s="12" t="str">
        <f t="shared" si="31"/>
        <v>広島市</v>
      </c>
      <c r="E485" s="13" t="str">
        <f>IF([1]貼付シート!G487="","",[1]貼付シート!G487)</f>
        <v>馬木公民館</v>
      </c>
      <c r="F485" s="14"/>
      <c r="G485" s="14" t="str">
        <f>IF([1]貼付シート!J487="","",[1]貼付シート!J487)</f>
        <v>広島市東区馬木2-565-4</v>
      </c>
      <c r="H485" s="19"/>
      <c r="I485" s="15" t="str">
        <f>IFERROR(IF(VLOOKUP(E485,'[1]緯度経度&amp;提供可能時間'!$B:$D,2,FALSE)&lt;&gt;0,VLOOKUP(E485,'[1]緯度経度&amp;提供可能時間'!$B:$D,2,FALSE),""),"")</f>
        <v>34.436027</v>
      </c>
      <c r="J485" s="15" t="str">
        <f>IFERROR(IF(VLOOKUP(E485,'[1]緯度経度&amp;提供可能時間'!$B:$D,3,FALSE)&lt;&gt;0,VLOOKUP(E485,'[1]緯度経度&amp;提供可能時間'!$B:$D,3,FALSE),""),"")</f>
        <v>132.526586</v>
      </c>
      <c r="K485" s="14" t="str">
        <f>[1]貼付シート!M487&amp;[1]貼付シート!N487&amp;" "&amp;[1]貼付シート!O487</f>
        <v>1階 ロビー</v>
      </c>
      <c r="L485" s="14" t="str">
        <f>IF([1]貼付シート!AI487="","",[1]貼付シート!AI487)</f>
        <v>馬木公民館</v>
      </c>
      <c r="M485" s="19"/>
      <c r="N485" s="19"/>
      <c r="O485" s="14" t="str">
        <f>IF([1]貼付シート!I487="","",[1]貼付シート!I487)</f>
        <v>公益財団法人　　　　　　広島市文化財団</v>
      </c>
      <c r="P485" s="14" t="str">
        <f>IFERROR(IF(VLOOKUP($E485,'[1]緯度経度&amp;提供可能時間'!$B:$H,4,FALSE)&lt;&gt;0,VLOOKUP($E485,'[1]緯度経度&amp;提供可能時間'!$B:$H,4,FALSE),""),"")</f>
        <v>月水木金土日</v>
      </c>
      <c r="Q485" s="16" t="str">
        <f>IFERROR(IF(VLOOKUP($E485,'[1]緯度経度&amp;提供可能時間'!$B:$H,5,FALSE)&lt;&gt;"",VLOOKUP($E485,'[1]緯度経度&amp;提供可能時間'!$B:$H,5,FALSE),""),"")</f>
        <v>8:30</v>
      </c>
      <c r="R485" s="14" t="str">
        <f>IFERROR(IF(VLOOKUP($E485,'[1]緯度経度&amp;提供可能時間'!$B:$H,6,FALSE)&lt;&gt;"",VLOOKUP($E485,'[1]緯度経度&amp;提供可能時間'!$B:$H,6,FALSE),""),"")</f>
        <v>22:00</v>
      </c>
      <c r="S485" s="17" t="str">
        <f>VLOOKUP(E485,[1]貼付シート!$G:$AE,24,FALSE)&amp;" " &amp;VLOOKUP(E485,[1]貼付シート!$G:$AE,25,FALSE)</f>
        <v>平日：8:30～22:00（火曜日を除く。） 土曜：8:30～22:00　／　日曜：8:30～22:00　／　祝日：×</v>
      </c>
      <c r="T485" s="14"/>
      <c r="U485" s="14"/>
      <c r="V485" s="14"/>
    </row>
    <row r="486" spans="1:22" x14ac:dyDescent="0.15">
      <c r="A486" s="12" t="str">
        <f t="shared" si="28"/>
        <v>341002</v>
      </c>
      <c r="B486" s="12">
        <f t="shared" si="30"/>
        <v>485</v>
      </c>
      <c r="C486" s="12" t="str">
        <f t="shared" si="29"/>
        <v>広島県</v>
      </c>
      <c r="D486" s="12" t="str">
        <f t="shared" si="31"/>
        <v>広島市</v>
      </c>
      <c r="E486" s="13" t="str">
        <f>IF([1]貼付シート!G488="","",[1]貼付シート!G488)</f>
        <v>青崎公民館</v>
      </c>
      <c r="F486" s="14"/>
      <c r="G486" s="14" t="str">
        <f>IF([1]貼付シート!J488="","",[1]貼付シート!J488)</f>
        <v>広島市南区青崎1-12-7</v>
      </c>
      <c r="H486" s="19"/>
      <c r="I486" s="15" t="str">
        <f>IFERROR(IF(VLOOKUP(E486,'[1]緯度経度&amp;提供可能時間'!$B:$D,2,FALSE)&lt;&gt;0,VLOOKUP(E486,'[1]緯度経度&amp;提供可能時間'!$B:$D,2,FALSE),""),"")</f>
        <v>34.373443</v>
      </c>
      <c r="J486" s="15" t="str">
        <f>IFERROR(IF(VLOOKUP(E486,'[1]緯度経度&amp;提供可能時間'!$B:$D,3,FALSE)&lt;&gt;0,VLOOKUP(E486,'[1]緯度経度&amp;提供可能時間'!$B:$D,3,FALSE),""),"")</f>
        <v>132.506205</v>
      </c>
      <c r="K486" s="14" t="str">
        <f>[1]貼付シート!M488&amp;[1]貼付シート!N488&amp;" "&amp;[1]貼付シート!O488</f>
        <v>1階 ロビー</v>
      </c>
      <c r="L486" s="14" t="str">
        <f>IF([1]貼付シート!AI488="","",[1]貼付シート!AI488)</f>
        <v>青崎公民館</v>
      </c>
      <c r="M486" s="19"/>
      <c r="N486" s="19"/>
      <c r="O486" s="14" t="str">
        <f>IF([1]貼付シート!I488="","",[1]貼付シート!I488)</f>
        <v>公益財団法人　　　　　　広島市文化財団</v>
      </c>
      <c r="P486" s="14" t="str">
        <f>IFERROR(IF(VLOOKUP($E486,'[1]緯度経度&amp;提供可能時間'!$B:$H,4,FALSE)&lt;&gt;0,VLOOKUP($E486,'[1]緯度経度&amp;提供可能時間'!$B:$H,4,FALSE),""),"")</f>
        <v>月水木金土日</v>
      </c>
      <c r="Q486" s="16" t="str">
        <f>IFERROR(IF(VLOOKUP($E486,'[1]緯度経度&amp;提供可能時間'!$B:$H,5,FALSE)&lt;&gt;"",VLOOKUP($E486,'[1]緯度経度&amp;提供可能時間'!$B:$H,5,FALSE),""),"")</f>
        <v>8:30</v>
      </c>
      <c r="R486" s="14" t="str">
        <f>IFERROR(IF(VLOOKUP($E486,'[1]緯度経度&amp;提供可能時間'!$B:$H,6,FALSE)&lt;&gt;"",VLOOKUP($E486,'[1]緯度経度&amp;提供可能時間'!$B:$H,6,FALSE),""),"")</f>
        <v>22:00</v>
      </c>
      <c r="S486" s="17" t="str">
        <f>VLOOKUP(E486,[1]貼付シート!$G:$AE,24,FALSE)&amp;" " &amp;VLOOKUP(E486,[1]貼付シート!$G:$AE,25,FALSE)</f>
        <v>平日：8:30～22:00（火曜日を除く。） 土曜：8:30～22:00　／　日曜：8:30～22:00　／　祝日：×</v>
      </c>
      <c r="T486" s="14"/>
      <c r="U486" s="14"/>
      <c r="V486" s="14"/>
    </row>
    <row r="487" spans="1:22" x14ac:dyDescent="0.15">
      <c r="A487" s="12" t="str">
        <f t="shared" si="28"/>
        <v>341002</v>
      </c>
      <c r="B487" s="12">
        <f t="shared" si="30"/>
        <v>486</v>
      </c>
      <c r="C487" s="12" t="str">
        <f t="shared" si="29"/>
        <v>広島県</v>
      </c>
      <c r="D487" s="12" t="str">
        <f t="shared" si="31"/>
        <v>広島市</v>
      </c>
      <c r="E487" s="13" t="str">
        <f>IF([1]貼付シート!G489="","",[1]貼付シート!G489)</f>
        <v>楠那公民館</v>
      </c>
      <c r="F487" s="14"/>
      <c r="G487" s="14" t="str">
        <f>IF([1]貼付シート!J489="","",[1]貼付シート!J489)</f>
        <v>広島市南区楠那町7-10</v>
      </c>
      <c r="H487" s="19"/>
      <c r="I487" s="15" t="str">
        <f>IFERROR(IF(VLOOKUP(E487,'[1]緯度経度&amp;提供可能時間'!$B:$D,2,FALSE)&lt;&gt;0,VLOOKUP(E487,'[1]緯度経度&amp;提供可能時間'!$B:$D,2,FALSE),""),"")</f>
        <v>34.363353</v>
      </c>
      <c r="J487" s="15" t="str">
        <f>IFERROR(IF(VLOOKUP(E487,'[1]緯度経度&amp;提供可能時間'!$B:$D,3,FALSE)&lt;&gt;0,VLOOKUP(E487,'[1]緯度経度&amp;提供可能時間'!$B:$D,3,FALSE),""),"")</f>
        <v>132.485303</v>
      </c>
      <c r="K487" s="14" t="str">
        <f>[1]貼付シート!M489&amp;[1]貼付シート!N489&amp;" "&amp;[1]貼付シート!O489</f>
        <v>2階 事務室出入り口
向かい側</v>
      </c>
      <c r="L487" s="14" t="str">
        <f>IF([1]貼付シート!AI489="","",[1]貼付シート!AI489)</f>
        <v>楠那公民館</v>
      </c>
      <c r="M487" s="19"/>
      <c r="N487" s="19"/>
      <c r="O487" s="14" t="str">
        <f>IF([1]貼付シート!I489="","",[1]貼付シート!I489)</f>
        <v>公益財団法人　　　　　　広島市文化財団</v>
      </c>
      <c r="P487" s="14" t="str">
        <f>IFERROR(IF(VLOOKUP($E487,'[1]緯度経度&amp;提供可能時間'!$B:$H,4,FALSE)&lt;&gt;0,VLOOKUP($E487,'[1]緯度経度&amp;提供可能時間'!$B:$H,4,FALSE),""),"")</f>
        <v>月水木金土日</v>
      </c>
      <c r="Q487" s="16" t="str">
        <f>IFERROR(IF(VLOOKUP($E487,'[1]緯度経度&amp;提供可能時間'!$B:$H,5,FALSE)&lt;&gt;"",VLOOKUP($E487,'[1]緯度経度&amp;提供可能時間'!$B:$H,5,FALSE),""),"")</f>
        <v>8:30</v>
      </c>
      <c r="R487" s="14" t="str">
        <f>IFERROR(IF(VLOOKUP($E487,'[1]緯度経度&amp;提供可能時間'!$B:$H,6,FALSE)&lt;&gt;"",VLOOKUP($E487,'[1]緯度経度&amp;提供可能時間'!$B:$H,6,FALSE),""),"")</f>
        <v>22:00</v>
      </c>
      <c r="S487" s="17" t="str">
        <f>VLOOKUP(E487,[1]貼付シート!$G:$AE,24,FALSE)&amp;" " &amp;VLOOKUP(E487,[1]貼付シート!$G:$AE,25,FALSE)</f>
        <v>平日：8:30～22:00（火曜日を除く。） 土曜：8:30～22:00　／　日曜：8:30～22:00　／　祝日：×</v>
      </c>
      <c r="T487" s="14"/>
      <c r="U487" s="14"/>
      <c r="V487" s="14"/>
    </row>
    <row r="488" spans="1:22" x14ac:dyDescent="0.15">
      <c r="A488" s="12" t="str">
        <f t="shared" si="28"/>
        <v>341002</v>
      </c>
      <c r="B488" s="12">
        <f t="shared" si="30"/>
        <v>487</v>
      </c>
      <c r="C488" s="12" t="str">
        <f t="shared" si="29"/>
        <v>広島県</v>
      </c>
      <c r="D488" s="12" t="str">
        <f t="shared" si="31"/>
        <v>広島市</v>
      </c>
      <c r="E488" s="13" t="str">
        <f>IF([1]貼付シート!G490="","",[1]貼付シート!G490)</f>
        <v>安東公民館</v>
      </c>
      <c r="F488" s="14"/>
      <c r="G488" s="14" t="str">
        <f>IF([1]貼付シート!J490="","",[1]貼付シート!J490)</f>
        <v>広島市安佐南区安東2-16-42</v>
      </c>
      <c r="H488" s="19"/>
      <c r="I488" s="15" t="str">
        <f>IFERROR(IF(VLOOKUP(E488,'[1]緯度経度&amp;提供可能時間'!$B:$D,2,FALSE)&lt;&gt;0,VLOOKUP(E488,'[1]緯度経度&amp;提供可能時間'!$B:$D,2,FALSE),""),"")</f>
        <v>34.474253</v>
      </c>
      <c r="J488" s="15" t="str">
        <f>IFERROR(IF(VLOOKUP(E488,'[1]緯度経度&amp;提供可能時間'!$B:$D,3,FALSE)&lt;&gt;0,VLOOKUP(E488,'[1]緯度経度&amp;提供可能時間'!$B:$D,3,FALSE),""),"")</f>
        <v>132.456733</v>
      </c>
      <c r="K488" s="14" t="str">
        <f>[1]貼付シート!M490&amp;[1]貼付シート!N490&amp;" "&amp;[1]貼付シート!O490</f>
        <v>1階 図書室入り口</v>
      </c>
      <c r="L488" s="14" t="str">
        <f>IF([1]貼付シート!AI490="","",[1]貼付シート!AI490)</f>
        <v>安東公民館</v>
      </c>
      <c r="M488" s="19"/>
      <c r="N488" s="19"/>
      <c r="O488" s="14" t="str">
        <f>IF([1]貼付シート!I490="","",[1]貼付シート!I490)</f>
        <v>公益財団法人　　　　　　広島市文化財団</v>
      </c>
      <c r="P488" s="14" t="str">
        <f>IFERROR(IF(VLOOKUP($E488,'[1]緯度経度&amp;提供可能時間'!$B:$H,4,FALSE)&lt;&gt;0,VLOOKUP($E488,'[1]緯度経度&amp;提供可能時間'!$B:$H,4,FALSE),""),"")</f>
        <v>月水木金土日</v>
      </c>
      <c r="Q488" s="16" t="str">
        <f>IFERROR(IF(VLOOKUP($E488,'[1]緯度経度&amp;提供可能時間'!$B:$H,5,FALSE)&lt;&gt;"",VLOOKUP($E488,'[1]緯度経度&amp;提供可能時間'!$B:$H,5,FALSE),""),"")</f>
        <v>8:30</v>
      </c>
      <c r="R488" s="14" t="str">
        <f>IFERROR(IF(VLOOKUP($E488,'[1]緯度経度&amp;提供可能時間'!$B:$H,6,FALSE)&lt;&gt;"",VLOOKUP($E488,'[1]緯度経度&amp;提供可能時間'!$B:$H,6,FALSE),""),"")</f>
        <v>22:00</v>
      </c>
      <c r="S488" s="17" t="str">
        <f>VLOOKUP(E488,[1]貼付シート!$G:$AE,24,FALSE)&amp;" " &amp;VLOOKUP(E488,[1]貼付シート!$G:$AE,25,FALSE)</f>
        <v>平日：8:30～22:00（火曜日を除く。） 土曜：8:30～22:00　／　日曜：8:30～22:00　／　祝日：×</v>
      </c>
      <c r="T488" s="14"/>
      <c r="U488" s="14"/>
      <c r="V488" s="14"/>
    </row>
    <row r="489" spans="1:22" x14ac:dyDescent="0.15">
      <c r="A489" s="12" t="str">
        <f t="shared" si="28"/>
        <v>341002</v>
      </c>
      <c r="B489" s="12">
        <f t="shared" si="30"/>
        <v>488</v>
      </c>
      <c r="C489" s="12" t="str">
        <f t="shared" si="29"/>
        <v>広島県</v>
      </c>
      <c r="D489" s="12" t="str">
        <f t="shared" si="31"/>
        <v>広島市</v>
      </c>
      <c r="E489" s="13" t="str">
        <f>IF([1]貼付シート!G491="","",[1]貼付シート!G491)</f>
        <v>安佐公民館</v>
      </c>
      <c r="F489" s="14"/>
      <c r="G489" s="14" t="str">
        <f>IF([1]貼付シート!J491="","",[1]貼付シート!J491)</f>
        <v>広島市安佐北区安佐町大字飯室3455-1</v>
      </c>
      <c r="H489" s="19"/>
      <c r="I489" s="15" t="str">
        <f>IFERROR(IF(VLOOKUP(E489,'[1]緯度経度&amp;提供可能時間'!$B:$D,2,FALSE)&lt;&gt;0,VLOOKUP(E489,'[1]緯度経度&amp;提供可能時間'!$B:$D,2,FALSE),""),"")</f>
        <v>34.548928</v>
      </c>
      <c r="J489" s="15" t="str">
        <f>IFERROR(IF(VLOOKUP(E489,'[1]緯度経度&amp;提供可能時間'!$B:$D,3,FALSE)&lt;&gt;0,VLOOKUP(E489,'[1]緯度経度&amp;提供可能時間'!$B:$D,3,FALSE),""),"")</f>
        <v>132.440472</v>
      </c>
      <c r="K489" s="14" t="str">
        <f>[1]貼付シート!M491&amp;[1]貼付シート!N491&amp;" "&amp;[1]貼付シート!O491</f>
        <v>1階 正面玄関入り口横</v>
      </c>
      <c r="L489" s="14" t="str">
        <f>IF([1]貼付シート!AI491="","",[1]貼付シート!AI491)</f>
        <v>安佐公民館</v>
      </c>
      <c r="M489" s="19"/>
      <c r="N489" s="19"/>
      <c r="O489" s="14" t="str">
        <f>IF([1]貼付シート!I491="","",[1]貼付シート!I491)</f>
        <v>公益財団法人　　　　　　広島市文化財団</v>
      </c>
      <c r="P489" s="14" t="str">
        <f>IFERROR(IF(VLOOKUP($E489,'[1]緯度経度&amp;提供可能時間'!$B:$H,4,FALSE)&lt;&gt;0,VLOOKUP($E489,'[1]緯度経度&amp;提供可能時間'!$B:$H,4,FALSE),""),"")</f>
        <v>月水木金土日</v>
      </c>
      <c r="Q489" s="16" t="str">
        <f>IFERROR(IF(VLOOKUP($E489,'[1]緯度経度&amp;提供可能時間'!$B:$H,5,FALSE)&lt;&gt;"",VLOOKUP($E489,'[1]緯度経度&amp;提供可能時間'!$B:$H,5,FALSE),""),"")</f>
        <v>8:30</v>
      </c>
      <c r="R489" s="14" t="str">
        <f>IFERROR(IF(VLOOKUP($E489,'[1]緯度経度&amp;提供可能時間'!$B:$H,6,FALSE)&lt;&gt;"",VLOOKUP($E489,'[1]緯度経度&amp;提供可能時間'!$B:$H,6,FALSE),""),"")</f>
        <v>22:00</v>
      </c>
      <c r="S489" s="17" t="str">
        <f>VLOOKUP(E489,[1]貼付シート!$G:$AE,24,FALSE)&amp;" " &amp;VLOOKUP(E489,[1]貼付シート!$G:$AE,25,FALSE)</f>
        <v>平日：8:30～22:00（火曜日を除く。） 土曜：8:30～22:00　／　日曜：8:30～22:00　／　祝日：×</v>
      </c>
      <c r="T489" s="14"/>
      <c r="U489" s="14"/>
      <c r="V489" s="14"/>
    </row>
    <row r="490" spans="1:22" x14ac:dyDescent="0.15">
      <c r="A490" s="12" t="str">
        <f t="shared" si="28"/>
        <v>341002</v>
      </c>
      <c r="B490" s="12">
        <f t="shared" si="30"/>
        <v>489</v>
      </c>
      <c r="C490" s="12" t="str">
        <f t="shared" si="29"/>
        <v>広島県</v>
      </c>
      <c r="D490" s="12" t="str">
        <f t="shared" si="31"/>
        <v>広島市</v>
      </c>
      <c r="E490" s="13" t="str">
        <f>IF([1]貼付シート!G492="","",[1]貼付シート!G492)</f>
        <v>白木公民館</v>
      </c>
      <c r="F490" s="14"/>
      <c r="G490" s="14" t="str">
        <f>IF([1]貼付シート!J492="","",[1]貼付シート!J492)</f>
        <v>広島市安佐北区白木町大字秋山2391-4</v>
      </c>
      <c r="H490" s="19"/>
      <c r="I490" s="15" t="str">
        <f>IFERROR(IF(VLOOKUP(E490,'[1]緯度経度&amp;提供可能時間'!$B:$D,2,FALSE)&lt;&gt;0,VLOOKUP(E490,'[1]緯度経度&amp;提供可能時間'!$B:$D,2,FALSE),""),"")</f>
        <v>34.552538</v>
      </c>
      <c r="J490" s="15" t="str">
        <f>IFERROR(IF(VLOOKUP(E490,'[1]緯度経度&amp;提供可能時間'!$B:$D,3,FALSE)&lt;&gt;0,VLOOKUP(E490,'[1]緯度経度&amp;提供可能時間'!$B:$D,3,FALSE),""),"")</f>
        <v>132.657473</v>
      </c>
      <c r="K490" s="14" t="str">
        <f>[1]貼付シート!M492&amp;[1]貼付シート!N492&amp;" "&amp;[1]貼付シート!O492</f>
        <v>1階 ロビー</v>
      </c>
      <c r="L490" s="14" t="str">
        <f>IF([1]貼付シート!AI492="","",[1]貼付シート!AI492)</f>
        <v>白木公民館</v>
      </c>
      <c r="M490" s="19"/>
      <c r="N490" s="19"/>
      <c r="O490" s="14" t="str">
        <f>IF([1]貼付シート!I492="","",[1]貼付シート!I492)</f>
        <v>公益財団法人　　　　　　広島市文化財団</v>
      </c>
      <c r="P490" s="14" t="str">
        <f>IFERROR(IF(VLOOKUP($E490,'[1]緯度経度&amp;提供可能時間'!$B:$H,4,FALSE)&lt;&gt;0,VLOOKUP($E490,'[1]緯度経度&amp;提供可能時間'!$B:$H,4,FALSE),""),"")</f>
        <v>月水木金土日</v>
      </c>
      <c r="Q490" s="16" t="str">
        <f>IFERROR(IF(VLOOKUP($E490,'[1]緯度経度&amp;提供可能時間'!$B:$H,5,FALSE)&lt;&gt;"",VLOOKUP($E490,'[1]緯度経度&amp;提供可能時間'!$B:$H,5,FALSE),""),"")</f>
        <v>8:30</v>
      </c>
      <c r="R490" s="14" t="str">
        <f>IFERROR(IF(VLOOKUP($E490,'[1]緯度経度&amp;提供可能時間'!$B:$H,6,FALSE)&lt;&gt;"",VLOOKUP($E490,'[1]緯度経度&amp;提供可能時間'!$B:$H,6,FALSE),""),"")</f>
        <v>22:00</v>
      </c>
      <c r="S490" s="17" t="str">
        <f>VLOOKUP(E490,[1]貼付シート!$G:$AE,24,FALSE)&amp;" " &amp;VLOOKUP(E490,[1]貼付シート!$G:$AE,25,FALSE)</f>
        <v>平日：8:30～22:00（火曜日を除く。） 土曜：8:30～22:00　／　日曜：8:30～22:00　／　祝日：×</v>
      </c>
      <c r="T490" s="14"/>
      <c r="U490" s="14"/>
      <c r="V490" s="14"/>
    </row>
    <row r="491" spans="1:22" x14ac:dyDescent="0.15">
      <c r="A491" s="12" t="str">
        <f t="shared" si="28"/>
        <v>341002</v>
      </c>
      <c r="B491" s="12">
        <f t="shared" si="30"/>
        <v>490</v>
      </c>
      <c r="C491" s="12" t="str">
        <f t="shared" si="29"/>
        <v>広島県</v>
      </c>
      <c r="D491" s="12" t="str">
        <f t="shared" si="31"/>
        <v>広島市</v>
      </c>
      <c r="E491" s="13" t="str">
        <f>IF([1]貼付シート!G493="","",[1]貼付シート!G493)</f>
        <v>阿戸公民館</v>
      </c>
      <c r="F491" s="14"/>
      <c r="G491" s="14" t="str">
        <f>IF([1]貼付シート!J493="","",[1]貼付シート!J493)</f>
        <v>広島市安芸区阿戸町6166</v>
      </c>
      <c r="H491" s="19"/>
      <c r="I491" s="15" t="str">
        <f>IFERROR(IF(VLOOKUP(E491,'[1]緯度経度&amp;提供可能時間'!$B:$D,2,FALSE)&lt;&gt;0,VLOOKUP(E491,'[1]緯度経度&amp;提供可能時間'!$B:$D,2,FALSE),""),"")</f>
        <v>34.381412</v>
      </c>
      <c r="J491" s="15" t="str">
        <f>IFERROR(IF(VLOOKUP(E491,'[1]緯度経度&amp;提供可能時間'!$B:$D,3,FALSE)&lt;&gt;0,VLOOKUP(E491,'[1]緯度経度&amp;提供可能時間'!$B:$D,3,FALSE),""),"")</f>
        <v>132.625397</v>
      </c>
      <c r="K491" s="14" t="str">
        <f>[1]貼付シート!M493&amp;[1]貼付シート!N493&amp;" "&amp;[1]貼付シート!O493</f>
        <v>1階 ロビー</v>
      </c>
      <c r="L491" s="14" t="str">
        <f>IF([1]貼付シート!AI493="","",[1]貼付シート!AI493)</f>
        <v>阿戸公民館</v>
      </c>
      <c r="M491" s="19"/>
      <c r="N491" s="19"/>
      <c r="O491" s="14" t="str">
        <f>IF([1]貼付シート!I493="","",[1]貼付シート!I493)</f>
        <v>公益財団法人　　　　　　広島市文化財団</v>
      </c>
      <c r="P491" s="14" t="str">
        <f>IFERROR(IF(VLOOKUP($E491,'[1]緯度経度&amp;提供可能時間'!$B:$H,4,FALSE)&lt;&gt;0,VLOOKUP($E491,'[1]緯度経度&amp;提供可能時間'!$B:$H,4,FALSE),""),"")</f>
        <v>月水木金土日</v>
      </c>
      <c r="Q491" s="16" t="str">
        <f>IFERROR(IF(VLOOKUP($E491,'[1]緯度経度&amp;提供可能時間'!$B:$H,5,FALSE)&lt;&gt;"",VLOOKUP($E491,'[1]緯度経度&amp;提供可能時間'!$B:$H,5,FALSE),""),"")</f>
        <v>8:30</v>
      </c>
      <c r="R491" s="14" t="str">
        <f>IFERROR(IF(VLOOKUP($E491,'[1]緯度経度&amp;提供可能時間'!$B:$H,6,FALSE)&lt;&gt;"",VLOOKUP($E491,'[1]緯度経度&amp;提供可能時間'!$B:$H,6,FALSE),""),"")</f>
        <v>22:00</v>
      </c>
      <c r="S491" s="17" t="str">
        <f>VLOOKUP(E491,[1]貼付シート!$G:$AE,24,FALSE)&amp;" " &amp;VLOOKUP(E491,[1]貼付シート!$G:$AE,25,FALSE)</f>
        <v>平日：8:30～22:00（火曜日を除く。） 土曜：8:30～22:00　／　日曜：8:30～22:00　／　祝日：×</v>
      </c>
      <c r="T491" s="14"/>
      <c r="U491" s="14"/>
      <c r="V491" s="14"/>
    </row>
    <row r="492" spans="1:22" x14ac:dyDescent="0.15">
      <c r="A492" s="12" t="str">
        <f t="shared" si="28"/>
        <v>341002</v>
      </c>
      <c r="B492" s="12">
        <f t="shared" si="30"/>
        <v>491</v>
      </c>
      <c r="C492" s="12" t="str">
        <f t="shared" si="29"/>
        <v>広島県</v>
      </c>
      <c r="D492" s="12" t="str">
        <f t="shared" si="31"/>
        <v>広島市</v>
      </c>
      <c r="E492" s="13" t="str">
        <f>IF([1]貼付シート!G494="","",[1]貼付シート!G494)</f>
        <v>藤の木公民館</v>
      </c>
      <c r="F492" s="14"/>
      <c r="G492" s="14" t="str">
        <f>IF([1]貼付シート!J494="","",[1]貼付シート!J494)</f>
        <v>広島市佐伯区藤の木2-27-7</v>
      </c>
      <c r="H492" s="19"/>
      <c r="I492" s="15" t="str">
        <f>IFERROR(IF(VLOOKUP(E492,'[1]緯度経度&amp;提供可能時間'!$B:$D,2,FALSE)&lt;&gt;0,VLOOKUP(E492,'[1]緯度経度&amp;提供可能時間'!$B:$D,2,FALSE),""),"")</f>
        <v>34.421003</v>
      </c>
      <c r="J492" s="15" t="str">
        <f>IFERROR(IF(VLOOKUP(E492,'[1]緯度経度&amp;提供可能時間'!$B:$D,3,FALSE)&lt;&gt;0,VLOOKUP(E492,'[1]緯度経度&amp;提供可能時間'!$B:$D,3,FALSE),""),"")</f>
        <v>132.363287</v>
      </c>
      <c r="K492" s="14" t="str">
        <f>[1]貼付シート!M494&amp;[1]貼付シート!N494&amp;" "&amp;[1]貼付シート!O494</f>
        <v>1階 ロビー</v>
      </c>
      <c r="L492" s="14" t="str">
        <f>IF([1]貼付シート!AI494="","",[1]貼付シート!AI494)</f>
        <v>藤の木公民館</v>
      </c>
      <c r="M492" s="19"/>
      <c r="N492" s="19"/>
      <c r="O492" s="14" t="str">
        <f>IF([1]貼付シート!I494="","",[1]貼付シート!I494)</f>
        <v>公益財団法人　　　　　　広島市文化財団</v>
      </c>
      <c r="P492" s="14" t="str">
        <f>IFERROR(IF(VLOOKUP($E492,'[1]緯度経度&amp;提供可能時間'!$B:$H,4,FALSE)&lt;&gt;0,VLOOKUP($E492,'[1]緯度経度&amp;提供可能時間'!$B:$H,4,FALSE),""),"")</f>
        <v>月水木金土日</v>
      </c>
      <c r="Q492" s="16" t="str">
        <f>IFERROR(IF(VLOOKUP($E492,'[1]緯度経度&amp;提供可能時間'!$B:$H,5,FALSE)&lt;&gt;"",VLOOKUP($E492,'[1]緯度経度&amp;提供可能時間'!$B:$H,5,FALSE),""),"")</f>
        <v>8:30</v>
      </c>
      <c r="R492" s="14" t="str">
        <f>IFERROR(IF(VLOOKUP($E492,'[1]緯度経度&amp;提供可能時間'!$B:$H,6,FALSE)&lt;&gt;"",VLOOKUP($E492,'[1]緯度経度&amp;提供可能時間'!$B:$H,6,FALSE),""),"")</f>
        <v>22:00</v>
      </c>
      <c r="S492" s="17" t="str">
        <f>VLOOKUP(E492,[1]貼付シート!$G:$AE,24,FALSE)&amp;" " &amp;VLOOKUP(E492,[1]貼付シート!$G:$AE,25,FALSE)</f>
        <v>平日：8:30～22:00（火曜日を除く。） 土曜：8:30～22:00　／　日曜：8:30～22:00　／　祝日：×</v>
      </c>
      <c r="T492" s="14"/>
      <c r="U492" s="14"/>
      <c r="V492" s="14"/>
    </row>
    <row r="493" spans="1:22" x14ac:dyDescent="0.15">
      <c r="A493" s="12" t="str">
        <f t="shared" si="28"/>
        <v>341002</v>
      </c>
      <c r="B493" s="12">
        <f t="shared" si="30"/>
        <v>492</v>
      </c>
      <c r="C493" s="12" t="str">
        <f t="shared" si="29"/>
        <v>広島県</v>
      </c>
      <c r="D493" s="12" t="str">
        <f t="shared" si="31"/>
        <v>広島市</v>
      </c>
      <c r="E493" s="13" t="str">
        <f>IF([1]貼付シート!G495="","",[1]貼付シート!G495)</f>
        <v>石内公民館</v>
      </c>
      <c r="F493" s="14"/>
      <c r="G493" s="14" t="str">
        <f>IF([1]貼付シート!J495="","",[1]貼付シート!J495)</f>
        <v>広島市佐伯区五日市町石内3289-1</v>
      </c>
      <c r="H493" s="19"/>
      <c r="I493" s="15" t="str">
        <f>IFERROR(IF(VLOOKUP(E493,'[1]緯度経度&amp;提供可能時間'!$B:$D,2,FALSE)&lt;&gt;0,VLOOKUP(E493,'[1]緯度経度&amp;提供可能時間'!$B:$D,2,FALSE),""),"")</f>
        <v>34.417721</v>
      </c>
      <c r="J493" s="15" t="str">
        <f>IFERROR(IF(VLOOKUP(E493,'[1]緯度経度&amp;提供可能時間'!$B:$D,3,FALSE)&lt;&gt;0,VLOOKUP(E493,'[1]緯度経度&amp;提供可能時間'!$B:$D,3,FALSE),""),"")</f>
        <v>132.383089</v>
      </c>
      <c r="K493" s="14" t="str">
        <f>[1]貼付シート!M495&amp;[1]貼付シート!N495&amp;" "&amp;[1]貼付シート!O495</f>
        <v>1階 ロビー</v>
      </c>
      <c r="L493" s="14" t="str">
        <f>IF([1]貼付シート!AI495="","",[1]貼付シート!AI495)</f>
        <v>石内公民館</v>
      </c>
      <c r="M493" s="19"/>
      <c r="N493" s="19"/>
      <c r="O493" s="14" t="str">
        <f>IF([1]貼付シート!I495="","",[1]貼付シート!I495)</f>
        <v>公益財団法人　　　　　　広島市文化財団</v>
      </c>
      <c r="P493" s="14" t="str">
        <f>IFERROR(IF(VLOOKUP($E493,'[1]緯度経度&amp;提供可能時間'!$B:$H,4,FALSE)&lt;&gt;0,VLOOKUP($E493,'[1]緯度経度&amp;提供可能時間'!$B:$H,4,FALSE),""),"")</f>
        <v>月水木金土日</v>
      </c>
      <c r="Q493" s="16" t="str">
        <f>IFERROR(IF(VLOOKUP($E493,'[1]緯度経度&amp;提供可能時間'!$B:$H,5,FALSE)&lt;&gt;"",VLOOKUP($E493,'[1]緯度経度&amp;提供可能時間'!$B:$H,5,FALSE),""),"")</f>
        <v>8:30</v>
      </c>
      <c r="R493" s="14" t="str">
        <f>IFERROR(IF(VLOOKUP($E493,'[1]緯度経度&amp;提供可能時間'!$B:$H,6,FALSE)&lt;&gt;"",VLOOKUP($E493,'[1]緯度経度&amp;提供可能時間'!$B:$H,6,FALSE),""),"")</f>
        <v>22:00</v>
      </c>
      <c r="S493" s="17" t="str">
        <f>VLOOKUP(E493,[1]貼付シート!$G:$AE,24,FALSE)&amp;" " &amp;VLOOKUP(E493,[1]貼付シート!$G:$AE,25,FALSE)</f>
        <v>平日：8:30～22:00（火曜日を除く。） 土曜：8:30～22:00　／　日曜：8:30～22:00　／　祝日：×</v>
      </c>
      <c r="T493" s="14"/>
      <c r="U493" s="14"/>
      <c r="V493" s="14"/>
    </row>
    <row r="494" spans="1:22" x14ac:dyDescent="0.15">
      <c r="A494" s="12" t="str">
        <f t="shared" si="28"/>
        <v>341002</v>
      </c>
      <c r="B494" s="12">
        <f t="shared" si="30"/>
        <v>493</v>
      </c>
      <c r="C494" s="12" t="str">
        <f t="shared" si="29"/>
        <v>広島県</v>
      </c>
      <c r="D494" s="12" t="str">
        <f t="shared" si="31"/>
        <v>広島市</v>
      </c>
      <c r="E494" s="13" t="str">
        <f>IF([1]貼付シート!G496="","",[1]貼付シート!G496)</f>
        <v>吉見園公民館</v>
      </c>
      <c r="F494" s="14"/>
      <c r="G494" s="14" t="str">
        <f>IF([1]貼付シート!J496="","",[1]貼付シート!J496)</f>
        <v>広島市佐伯区吉見園13-1</v>
      </c>
      <c r="H494" s="19"/>
      <c r="I494" s="15" t="str">
        <f>IFERROR(IF(VLOOKUP(E494,'[1]緯度経度&amp;提供可能時間'!$B:$D,2,FALSE)&lt;&gt;0,VLOOKUP(E494,'[1]緯度経度&amp;提供可能時間'!$B:$D,2,FALSE),""),"")</f>
        <v>34.364109</v>
      </c>
      <c r="J494" s="15" t="str">
        <f>IFERROR(IF(VLOOKUP(E494,'[1]緯度経度&amp;提供可能時間'!$B:$D,3,FALSE)&lt;&gt;0,VLOOKUP(E494,'[1]緯度経度&amp;提供可能時間'!$B:$D,3,FALSE),""),"")</f>
        <v>132.370832</v>
      </c>
      <c r="K494" s="14" t="str">
        <f>[1]貼付シート!M496&amp;[1]貼付シート!N496&amp;" "&amp;[1]貼付シート!O496</f>
        <v>1階 正面玄関</v>
      </c>
      <c r="L494" s="14" t="str">
        <f>IF([1]貼付シート!AI496="","",[1]貼付シート!AI496)</f>
        <v>吉見園公民館</v>
      </c>
      <c r="M494" s="19"/>
      <c r="N494" s="19"/>
      <c r="O494" s="14" t="str">
        <f>IF([1]貼付シート!I496="","",[1]貼付シート!I496)</f>
        <v>公益財団法人　　　　　　広島市文化財団</v>
      </c>
      <c r="P494" s="14" t="str">
        <f>IFERROR(IF(VLOOKUP($E494,'[1]緯度経度&amp;提供可能時間'!$B:$H,4,FALSE)&lt;&gt;0,VLOOKUP($E494,'[1]緯度経度&amp;提供可能時間'!$B:$H,4,FALSE),""),"")</f>
        <v>月水木金土日</v>
      </c>
      <c r="Q494" s="16" t="str">
        <f>IFERROR(IF(VLOOKUP($E494,'[1]緯度経度&amp;提供可能時間'!$B:$H,5,FALSE)&lt;&gt;"",VLOOKUP($E494,'[1]緯度経度&amp;提供可能時間'!$B:$H,5,FALSE),""),"")</f>
        <v>8:30</v>
      </c>
      <c r="R494" s="14" t="str">
        <f>IFERROR(IF(VLOOKUP($E494,'[1]緯度経度&amp;提供可能時間'!$B:$H,6,FALSE)&lt;&gt;"",VLOOKUP($E494,'[1]緯度経度&amp;提供可能時間'!$B:$H,6,FALSE),""),"")</f>
        <v>22:00</v>
      </c>
      <c r="S494" s="17" t="str">
        <f>VLOOKUP(E494,[1]貼付シート!$G:$AE,24,FALSE)&amp;" " &amp;VLOOKUP(E494,[1]貼付シート!$G:$AE,25,FALSE)</f>
        <v>平日：8:30～22:00（火曜日を除く。） 土曜：8:30～22:00　／　日曜：8:30～22:00　／　祝日：×</v>
      </c>
      <c r="T494" s="14"/>
      <c r="U494" s="14"/>
      <c r="V494" s="14"/>
    </row>
    <row r="495" spans="1:22" x14ac:dyDescent="0.15">
      <c r="A495" s="12" t="str">
        <f t="shared" si="28"/>
        <v>341002</v>
      </c>
      <c r="B495" s="12">
        <f t="shared" si="30"/>
        <v>494</v>
      </c>
      <c r="C495" s="12" t="str">
        <f t="shared" si="29"/>
        <v>広島県</v>
      </c>
      <c r="D495" s="12" t="str">
        <f t="shared" si="31"/>
        <v>広島市</v>
      </c>
      <c r="E495" s="13" t="str">
        <f>IF([1]貼付シート!G497="","",[1]貼付シート!G497)</f>
        <v>河内公民館</v>
      </c>
      <c r="F495" s="14"/>
      <c r="G495" s="14" t="str">
        <f>IF([1]貼付シート!J497="","",[1]貼付シート!J497)</f>
        <v>広島市佐伯区五日市町大字上河内537</v>
      </c>
      <c r="H495" s="19"/>
      <c r="I495" s="15" t="str">
        <f>IFERROR(IF(VLOOKUP(E495,'[1]緯度経度&amp;提供可能時間'!$B:$D,2,FALSE)&lt;&gt;0,VLOOKUP(E495,'[1]緯度経度&amp;提供可能時間'!$B:$D,2,FALSE),""),"")</f>
        <v>34.414515</v>
      </c>
      <c r="J495" s="15" t="str">
        <f>IFERROR(IF(VLOOKUP(E495,'[1]緯度経度&amp;提供可能時間'!$B:$D,3,FALSE)&lt;&gt;0,VLOOKUP(E495,'[1]緯度経度&amp;提供可能時間'!$B:$D,3,FALSE),""),"")</f>
        <v>132.354536</v>
      </c>
      <c r="K495" s="14" t="str">
        <f>[1]貼付シート!M497&amp;[1]貼付シート!N497&amp;" "&amp;[1]貼付シート!O497</f>
        <v>1階 正面入り口
事務室横</v>
      </c>
      <c r="L495" s="14" t="str">
        <f>IF([1]貼付シート!AI497="","",[1]貼付シート!AI497)</f>
        <v>河内公民館</v>
      </c>
      <c r="M495" s="19"/>
      <c r="N495" s="19"/>
      <c r="O495" s="14" t="str">
        <f>IF([1]貼付シート!I497="","",[1]貼付シート!I497)</f>
        <v>公益財団法人　　　　　　広島市文化財団</v>
      </c>
      <c r="P495" s="14" t="str">
        <f>IFERROR(IF(VLOOKUP($E495,'[1]緯度経度&amp;提供可能時間'!$B:$H,4,FALSE)&lt;&gt;0,VLOOKUP($E495,'[1]緯度経度&amp;提供可能時間'!$B:$H,4,FALSE),""),"")</f>
        <v>月水木金土日</v>
      </c>
      <c r="Q495" s="16" t="str">
        <f>IFERROR(IF(VLOOKUP($E495,'[1]緯度経度&amp;提供可能時間'!$B:$H,5,FALSE)&lt;&gt;"",VLOOKUP($E495,'[1]緯度経度&amp;提供可能時間'!$B:$H,5,FALSE),""),"")</f>
        <v>8:30</v>
      </c>
      <c r="R495" s="14" t="str">
        <f>IFERROR(IF(VLOOKUP($E495,'[1]緯度経度&amp;提供可能時間'!$B:$H,6,FALSE)&lt;&gt;"",VLOOKUP($E495,'[1]緯度経度&amp;提供可能時間'!$B:$H,6,FALSE),""),"")</f>
        <v>22:00</v>
      </c>
      <c r="S495" s="17" t="str">
        <f>VLOOKUP(E495,[1]貼付シート!$G:$AE,24,FALSE)&amp;" " &amp;VLOOKUP(E495,[1]貼付シート!$G:$AE,25,FALSE)</f>
        <v>平日：8:30～22:00（火曜日を除く。） 土曜：8:30～22:00　／　日曜：8:30～22:00　／　祝日：×</v>
      </c>
      <c r="T495" s="14"/>
      <c r="U495" s="14"/>
      <c r="V495" s="14"/>
    </row>
    <row r="496" spans="1:22" x14ac:dyDescent="0.15">
      <c r="A496" s="12" t="str">
        <f t="shared" si="28"/>
        <v>341002</v>
      </c>
      <c r="B496" s="12">
        <f t="shared" si="30"/>
        <v>495</v>
      </c>
      <c r="C496" s="12" t="str">
        <f t="shared" si="29"/>
        <v>広島県</v>
      </c>
      <c r="D496" s="12" t="str">
        <f t="shared" si="31"/>
        <v>広島市</v>
      </c>
      <c r="E496" s="13" t="str">
        <f>IF([1]貼付シート!G498="","",[1]貼付シート!G498)</f>
        <v>皆賀公民館</v>
      </c>
      <c r="F496" s="14"/>
      <c r="G496" s="14" t="str">
        <f>IF([1]貼付シート!J498="","",[1]貼付シート!J498)</f>
        <v>広島市佐伯区五日市町昭和台34-2</v>
      </c>
      <c r="H496" s="19"/>
      <c r="I496" s="15" t="str">
        <f>IFERROR(IF(VLOOKUP(E496,'[1]緯度経度&amp;提供可能時間'!$B:$D,2,FALSE)&lt;&gt;0,VLOOKUP(E496,'[1]緯度経度&amp;提供可能時間'!$B:$D,2,FALSE),""),"")</f>
        <v>34.377531</v>
      </c>
      <c r="J496" s="15" t="str">
        <f>IFERROR(IF(VLOOKUP(E496,'[1]緯度経度&amp;提供可能時間'!$B:$D,3,FALSE)&lt;&gt;0,VLOOKUP(E496,'[1]緯度経度&amp;提供可能時間'!$B:$D,3,FALSE),""),"")</f>
        <v>132.369777</v>
      </c>
      <c r="K496" s="14" t="str">
        <f>[1]貼付シート!M498&amp;[1]貼付シート!N498&amp;" "&amp;[1]貼付シート!O498</f>
        <v>1階 正面玄関横</v>
      </c>
      <c r="L496" s="14" t="str">
        <f>IF([1]貼付シート!AI498="","",[1]貼付シート!AI498)</f>
        <v>皆賀公民館</v>
      </c>
      <c r="M496" s="19"/>
      <c r="N496" s="19"/>
      <c r="O496" s="14" t="str">
        <f>IF([1]貼付シート!I498="","",[1]貼付シート!I498)</f>
        <v>公益財団法人　　　　　　広島市文化財団</v>
      </c>
      <c r="P496" s="14" t="str">
        <f>IFERROR(IF(VLOOKUP($E496,'[1]緯度経度&amp;提供可能時間'!$B:$H,4,FALSE)&lt;&gt;0,VLOOKUP($E496,'[1]緯度経度&amp;提供可能時間'!$B:$H,4,FALSE),""),"")</f>
        <v>月水木金土日</v>
      </c>
      <c r="Q496" s="16" t="str">
        <f>IFERROR(IF(VLOOKUP($E496,'[1]緯度経度&amp;提供可能時間'!$B:$H,5,FALSE)&lt;&gt;"",VLOOKUP($E496,'[1]緯度経度&amp;提供可能時間'!$B:$H,5,FALSE),""),"")</f>
        <v>8:30</v>
      </c>
      <c r="R496" s="14" t="str">
        <f>IFERROR(IF(VLOOKUP($E496,'[1]緯度経度&amp;提供可能時間'!$B:$H,6,FALSE)&lt;&gt;"",VLOOKUP($E496,'[1]緯度経度&amp;提供可能時間'!$B:$H,6,FALSE),""),"")</f>
        <v>22:00</v>
      </c>
      <c r="S496" s="17" t="str">
        <f>VLOOKUP(E496,[1]貼付シート!$G:$AE,24,FALSE)&amp;" " &amp;VLOOKUP(E496,[1]貼付シート!$G:$AE,25,FALSE)</f>
        <v>平日：8:30～22:00（火曜日を除く。） 土曜：8:30～22:00　／　日曜：8:30～22:00　／　祝日：×</v>
      </c>
      <c r="T496" s="14"/>
      <c r="U496" s="14"/>
      <c r="V496" s="14"/>
    </row>
    <row r="497" spans="1:22" x14ac:dyDescent="0.15">
      <c r="A497" s="12" t="str">
        <f t="shared" si="28"/>
        <v>341002</v>
      </c>
      <c r="B497" s="12">
        <f t="shared" si="30"/>
        <v>496</v>
      </c>
      <c r="C497" s="12" t="str">
        <f t="shared" si="29"/>
        <v>広島県</v>
      </c>
      <c r="D497" s="12" t="str">
        <f t="shared" si="31"/>
        <v>広島市</v>
      </c>
      <c r="E497" s="13" t="str">
        <f>IF([1]貼付シート!G499="","",[1]貼付シート!G499)</f>
        <v>利松公民館</v>
      </c>
      <c r="F497" s="14"/>
      <c r="G497" s="14" t="str">
        <f>IF([1]貼付シート!J499="","",[1]貼付シート!J499)</f>
        <v>広島市佐伯区利松1-18-15</v>
      </c>
      <c r="H497" s="19"/>
      <c r="I497" s="15" t="str">
        <f>IFERROR(IF(VLOOKUP(E497,'[1]緯度経度&amp;提供可能時間'!$B:$D,2,FALSE)&lt;&gt;0,VLOOKUP(E497,'[1]緯度経度&amp;提供可能時間'!$B:$D,2,FALSE),""),"")</f>
        <v>34.393874</v>
      </c>
      <c r="J497" s="15" t="str">
        <f>IFERROR(IF(VLOOKUP(E497,'[1]緯度経度&amp;提供可能時間'!$B:$D,3,FALSE)&lt;&gt;0,VLOOKUP(E497,'[1]緯度経度&amp;提供可能時間'!$B:$D,3,FALSE),""),"")</f>
        <v>132.364436</v>
      </c>
      <c r="K497" s="14" t="str">
        <f>[1]貼付シート!M499&amp;[1]貼付シート!N499&amp;" "&amp;[1]貼付シート!O499</f>
        <v>1階 正面入口奥</v>
      </c>
      <c r="L497" s="14" t="str">
        <f>IF([1]貼付シート!AI499="","",[1]貼付シート!AI499)</f>
        <v>利松公民館</v>
      </c>
      <c r="M497" s="19"/>
      <c r="N497" s="19"/>
      <c r="O497" s="14" t="str">
        <f>IF([1]貼付シート!I499="","",[1]貼付シート!I499)</f>
        <v>公益財団法人　　　　　　広島市文化財団</v>
      </c>
      <c r="P497" s="14" t="str">
        <f>IFERROR(IF(VLOOKUP($E497,'[1]緯度経度&amp;提供可能時間'!$B:$H,4,FALSE)&lt;&gt;0,VLOOKUP($E497,'[1]緯度経度&amp;提供可能時間'!$B:$H,4,FALSE),""),"")</f>
        <v>月水木金土日</v>
      </c>
      <c r="Q497" s="16" t="str">
        <f>IFERROR(IF(VLOOKUP($E497,'[1]緯度経度&amp;提供可能時間'!$B:$H,5,FALSE)&lt;&gt;"",VLOOKUP($E497,'[1]緯度経度&amp;提供可能時間'!$B:$H,5,FALSE),""),"")</f>
        <v>8:30</v>
      </c>
      <c r="R497" s="14" t="str">
        <f>IFERROR(IF(VLOOKUP($E497,'[1]緯度経度&amp;提供可能時間'!$B:$H,6,FALSE)&lt;&gt;"",VLOOKUP($E497,'[1]緯度経度&amp;提供可能時間'!$B:$H,6,FALSE),""),"")</f>
        <v>22:00</v>
      </c>
      <c r="S497" s="17" t="str">
        <f>VLOOKUP(E497,[1]貼付シート!$G:$AE,24,FALSE)&amp;" " &amp;VLOOKUP(E497,[1]貼付シート!$G:$AE,25,FALSE)</f>
        <v>平日：8:30～22:00（火曜日を除く。） 土曜：8:30～22:00　／　日曜：8:30～22:00　／　祝日：×</v>
      </c>
      <c r="T497" s="14"/>
      <c r="U497" s="14"/>
      <c r="V497" s="14"/>
    </row>
    <row r="498" spans="1:22" x14ac:dyDescent="0.15">
      <c r="A498" s="12" t="str">
        <f t="shared" si="28"/>
        <v>341002</v>
      </c>
      <c r="B498" s="12">
        <f t="shared" si="30"/>
        <v>497</v>
      </c>
      <c r="C498" s="12" t="str">
        <f t="shared" si="29"/>
        <v>広島県</v>
      </c>
      <c r="D498" s="12" t="str">
        <f t="shared" si="31"/>
        <v>広島市</v>
      </c>
      <c r="E498" s="13" t="str">
        <f>IF([1]貼付シート!G500="","",[1]貼付シート!G500)</f>
        <v>美隅公民館</v>
      </c>
      <c r="F498" s="14"/>
      <c r="G498" s="14" t="str">
        <f>IF([1]貼付シート!J500="","",[1]貼付シート!J500)</f>
        <v>広島市佐伯区美の里2-1-25</v>
      </c>
      <c r="H498" s="19"/>
      <c r="I498" s="15" t="str">
        <f>IFERROR(IF(VLOOKUP(E498,'[1]緯度経度&amp;提供可能時間'!$B:$D,2,FALSE)&lt;&gt;0,VLOOKUP(E498,'[1]緯度経度&amp;提供可能時間'!$B:$D,2,FALSE),""),"")</f>
        <v>34.359669</v>
      </c>
      <c r="J498" s="15" t="str">
        <f>IFERROR(IF(VLOOKUP(E498,'[1]緯度経度&amp;提供可能時間'!$B:$D,3,FALSE)&lt;&gt;0,VLOOKUP(E498,'[1]緯度経度&amp;提供可能時間'!$B:$D,3,FALSE),""),"")</f>
        <v>132.346425</v>
      </c>
      <c r="K498" s="14" t="str">
        <f>[1]貼付シート!M500&amp;[1]貼付シート!N500&amp;" "&amp;[1]貼付シート!O500</f>
        <v>1階 廊下</v>
      </c>
      <c r="L498" s="14" t="str">
        <f>IF([1]貼付シート!AI500="","",[1]貼付シート!AI500)</f>
        <v>美隅公民館</v>
      </c>
      <c r="M498" s="19"/>
      <c r="N498" s="19"/>
      <c r="O498" s="14" t="str">
        <f>IF([1]貼付シート!I500="","",[1]貼付シート!I500)</f>
        <v>公益財団法人　　　　　　広島市文化財団</v>
      </c>
      <c r="P498" s="14" t="str">
        <f>IFERROR(IF(VLOOKUP($E498,'[1]緯度経度&amp;提供可能時間'!$B:$H,4,FALSE)&lt;&gt;0,VLOOKUP($E498,'[1]緯度経度&amp;提供可能時間'!$B:$H,4,FALSE),""),"")</f>
        <v>月水木金土日</v>
      </c>
      <c r="Q498" s="16" t="str">
        <f>IFERROR(IF(VLOOKUP($E498,'[1]緯度経度&amp;提供可能時間'!$B:$H,5,FALSE)&lt;&gt;"",VLOOKUP($E498,'[1]緯度経度&amp;提供可能時間'!$B:$H,5,FALSE),""),"")</f>
        <v>8:30</v>
      </c>
      <c r="R498" s="14" t="str">
        <f>IFERROR(IF(VLOOKUP($E498,'[1]緯度経度&amp;提供可能時間'!$B:$H,6,FALSE)&lt;&gt;"",VLOOKUP($E498,'[1]緯度経度&amp;提供可能時間'!$B:$H,6,FALSE),""),"")</f>
        <v>22:00</v>
      </c>
      <c r="S498" s="17" t="str">
        <f>VLOOKUP(E498,[1]貼付シート!$G:$AE,24,FALSE)&amp;" " &amp;VLOOKUP(E498,[1]貼付シート!$G:$AE,25,FALSE)</f>
        <v>平日：8:30～22:00（火曜日を除く。） 土曜：8:30～22:00　／　日曜：8:30～22:00　／　祝日：×</v>
      </c>
      <c r="T498" s="14"/>
      <c r="U498" s="14"/>
      <c r="V498" s="14"/>
    </row>
    <row r="499" spans="1:22" x14ac:dyDescent="0.15">
      <c r="A499" s="12" t="str">
        <f t="shared" si="28"/>
        <v>341002</v>
      </c>
      <c r="B499" s="12">
        <f t="shared" si="30"/>
        <v>498</v>
      </c>
      <c r="C499" s="12" t="str">
        <f t="shared" si="29"/>
        <v>広島県</v>
      </c>
      <c r="D499" s="12" t="str">
        <f t="shared" si="31"/>
        <v>広島市</v>
      </c>
      <c r="E499" s="13" t="str">
        <f>IF([1]貼付シート!G501="","",[1]貼付シート!G501)</f>
        <v>湯来西公民館</v>
      </c>
      <c r="F499" s="14"/>
      <c r="G499" s="14" t="str">
        <f>IF([1]貼付シート!J501="","",[1]貼付シート!J501)</f>
        <v>広島市佐伯区湯来町大字多田2712</v>
      </c>
      <c r="H499" s="19"/>
      <c r="I499" s="15" t="str">
        <f>IFERROR(IF(VLOOKUP(E499,'[1]緯度経度&amp;提供可能時間'!$B:$D,2,FALSE)&lt;&gt;0,VLOOKUP(E499,'[1]緯度経度&amp;提供可能時間'!$B:$D,2,FALSE),""),"")</f>
        <v>34.474281</v>
      </c>
      <c r="J499" s="15" t="str">
        <f>IFERROR(IF(VLOOKUP(E499,'[1]緯度経度&amp;提供可能時間'!$B:$D,3,FALSE)&lt;&gt;0,VLOOKUP(E499,'[1]緯度経度&amp;提供可能時間'!$B:$D,3,FALSE),""),"")</f>
        <v>132.243184</v>
      </c>
      <c r="K499" s="14" t="str">
        <f>[1]貼付シート!M501&amp;[1]貼付シート!N501&amp;" "&amp;[1]貼付シート!O501</f>
        <v>1階 受付窓口横</v>
      </c>
      <c r="L499" s="14" t="str">
        <f>IF([1]貼付シート!AI501="","",[1]貼付シート!AI501)</f>
        <v>湯来西公民館</v>
      </c>
      <c r="M499" s="19"/>
      <c r="N499" s="19"/>
      <c r="O499" s="14" t="str">
        <f>IF([1]貼付シート!I501="","",[1]貼付シート!I501)</f>
        <v>公益財団法人　　　　　　広島市文化財団</v>
      </c>
      <c r="P499" s="14" t="str">
        <f>IFERROR(IF(VLOOKUP($E499,'[1]緯度経度&amp;提供可能時間'!$B:$H,4,FALSE)&lt;&gt;0,VLOOKUP($E499,'[1]緯度経度&amp;提供可能時間'!$B:$H,4,FALSE),""),"")</f>
        <v>月水木金土日</v>
      </c>
      <c r="Q499" s="16" t="str">
        <f>IFERROR(IF(VLOOKUP($E499,'[1]緯度経度&amp;提供可能時間'!$B:$H,5,FALSE)&lt;&gt;"",VLOOKUP($E499,'[1]緯度経度&amp;提供可能時間'!$B:$H,5,FALSE),""),"")</f>
        <v>8:30</v>
      </c>
      <c r="R499" s="14" t="str">
        <f>IFERROR(IF(VLOOKUP($E499,'[1]緯度経度&amp;提供可能時間'!$B:$H,6,FALSE)&lt;&gt;"",VLOOKUP($E499,'[1]緯度経度&amp;提供可能時間'!$B:$H,6,FALSE),""),"")</f>
        <v>22:00</v>
      </c>
      <c r="S499" s="17" t="str">
        <f>VLOOKUP(E499,[1]貼付シート!$G:$AE,24,FALSE)&amp;" " &amp;VLOOKUP(E499,[1]貼付シート!$G:$AE,25,FALSE)</f>
        <v>平日：8:30～22:00（火曜日を除く。） 土曜：8:30～22:00　／　日曜：8:30～22:00　／　祝日：×</v>
      </c>
      <c r="T499" s="14"/>
      <c r="U499" s="14"/>
      <c r="V499" s="14"/>
    </row>
    <row r="500" spans="1:22" x14ac:dyDescent="0.15">
      <c r="A500" s="12" t="str">
        <f t="shared" si="28"/>
        <v>341002</v>
      </c>
      <c r="B500" s="12">
        <f t="shared" si="30"/>
        <v>499</v>
      </c>
      <c r="C500" s="12" t="str">
        <f t="shared" si="29"/>
        <v>広島県</v>
      </c>
      <c r="D500" s="12" t="str">
        <f t="shared" si="31"/>
        <v>広島市</v>
      </c>
      <c r="E500" s="13" t="str">
        <f>IF([1]貼付シート!G502="","",[1]貼付シート!G502)</f>
        <v>湯来南公民館</v>
      </c>
      <c r="F500" s="14"/>
      <c r="G500" s="14" t="str">
        <f>IF([1]貼付シート!J502="","",[1]貼付シート!J502)</f>
        <v>広島市佐伯区湯来町大字伏谷13-1</v>
      </c>
      <c r="H500" s="19"/>
      <c r="I500" s="15" t="str">
        <f>IFERROR(IF(VLOOKUP(E500,'[1]緯度経度&amp;提供可能時間'!$B:$D,2,FALSE)&lt;&gt;0,VLOOKUP(E500,'[1]緯度経度&amp;提供可能時間'!$B:$D,2,FALSE),""),"")</f>
        <v>34.435781</v>
      </c>
      <c r="J500" s="15" t="str">
        <f>IFERROR(IF(VLOOKUP(E500,'[1]緯度経度&amp;提供可能時間'!$B:$D,3,FALSE)&lt;&gt;0,VLOOKUP(E500,'[1]緯度経度&amp;提供可能時間'!$B:$D,3,FALSE),""),"")</f>
        <v>132.294706</v>
      </c>
      <c r="K500" s="14" t="str">
        <f>[1]貼付シート!M502&amp;[1]貼付シート!N502&amp;" "&amp;[1]貼付シート!O502</f>
        <v>2階 正面玄関横</v>
      </c>
      <c r="L500" s="14" t="str">
        <f>IF([1]貼付シート!AI502="","",[1]貼付シート!AI502)</f>
        <v>湯来南公民館</v>
      </c>
      <c r="M500" s="19"/>
      <c r="N500" s="19"/>
      <c r="O500" s="14" t="str">
        <f>IF([1]貼付シート!I502="","",[1]貼付シート!I502)</f>
        <v>公益財団法人　　　　　　広島市文化財団</v>
      </c>
      <c r="P500" s="14" t="str">
        <f>IFERROR(IF(VLOOKUP($E500,'[1]緯度経度&amp;提供可能時間'!$B:$H,4,FALSE)&lt;&gt;0,VLOOKUP($E500,'[1]緯度経度&amp;提供可能時間'!$B:$H,4,FALSE),""),"")</f>
        <v>月水木金土日</v>
      </c>
      <c r="Q500" s="16" t="str">
        <f>IFERROR(IF(VLOOKUP($E500,'[1]緯度経度&amp;提供可能時間'!$B:$H,5,FALSE)&lt;&gt;"",VLOOKUP($E500,'[1]緯度経度&amp;提供可能時間'!$B:$H,5,FALSE),""),"")</f>
        <v>8:30</v>
      </c>
      <c r="R500" s="14" t="str">
        <f>IFERROR(IF(VLOOKUP($E500,'[1]緯度経度&amp;提供可能時間'!$B:$H,6,FALSE)&lt;&gt;"",VLOOKUP($E500,'[1]緯度経度&amp;提供可能時間'!$B:$H,6,FALSE),""),"")</f>
        <v>22:00</v>
      </c>
      <c r="S500" s="17" t="str">
        <f>VLOOKUP(E500,[1]貼付シート!$G:$AE,24,FALSE)&amp;" " &amp;VLOOKUP(E500,[1]貼付シート!$G:$AE,25,FALSE)</f>
        <v>平日：8:30～22:00（火曜日を除く。） 土曜：8:30～22:00　／　日曜：8:30～22:00　／　祝日：×</v>
      </c>
      <c r="T500" s="14"/>
      <c r="U500" s="14"/>
      <c r="V500" s="14"/>
    </row>
    <row r="501" spans="1:22" ht="63" x14ac:dyDescent="0.15">
      <c r="A501" s="12" t="str">
        <f t="shared" si="28"/>
        <v>341002</v>
      </c>
      <c r="B501" s="12">
        <f t="shared" si="30"/>
        <v>500</v>
      </c>
      <c r="C501" s="12" t="str">
        <f t="shared" si="29"/>
        <v>広島県</v>
      </c>
      <c r="D501" s="12" t="str">
        <f t="shared" si="31"/>
        <v>広島市</v>
      </c>
      <c r="E501" s="13" t="str">
        <f>IF([1]貼付シート!G503="","",[1]貼付シート!G503)</f>
        <v>旧日本銀行広島支店</v>
      </c>
      <c r="F501" s="14"/>
      <c r="G501" s="14" t="str">
        <f>IF([1]貼付シート!J503="","",[1]貼付シート!J503)</f>
        <v>広島市中区袋町5-21</v>
      </c>
      <c r="H501" s="19"/>
      <c r="I501" s="15" t="str">
        <f>IFERROR(IF(VLOOKUP(E501,'[1]緯度経度&amp;提供可能時間'!$B:$D,2,FALSE)&lt;&gt;0,VLOOKUP(E501,'[1]緯度経度&amp;提供可能時間'!$B:$D,2,FALSE),""),"")</f>
        <v>34.391497</v>
      </c>
      <c r="J501" s="15" t="str">
        <f>IFERROR(IF(VLOOKUP(E501,'[1]緯度経度&amp;提供可能時間'!$B:$D,3,FALSE)&lt;&gt;0,VLOOKUP(E501,'[1]緯度経度&amp;提供可能時間'!$B:$D,3,FALSE),""),"")</f>
        <v>132.456772</v>
      </c>
      <c r="K501" s="14" t="str">
        <f>[1]貼付シート!M503&amp;[1]貼付シート!N503&amp;" "&amp;[1]貼付シート!O503</f>
        <v>1階 ロビー</v>
      </c>
      <c r="L501" s="14" t="str">
        <f>IF([1]貼付シート!AI503="","",[1]貼付シート!AI503)</f>
        <v>市民局文化スポーツ部文化振興課</v>
      </c>
      <c r="M501" s="19"/>
      <c r="N501" s="19"/>
      <c r="O501" s="14" t="str">
        <f>IF([1]貼付シート!I503="","",[1]貼付シート!I503)</f>
        <v>広島市</v>
      </c>
      <c r="P501" s="14" t="str">
        <f>IFERROR(IF(VLOOKUP($E501,'[1]緯度経度&amp;提供可能時間'!$B:$H,4,FALSE)&lt;&gt;0,VLOOKUP($E501,'[1]緯度経度&amp;提供可能時間'!$B:$H,4,FALSE),""),"")</f>
        <v>月火水木金土日</v>
      </c>
      <c r="Q501" s="16" t="str">
        <f>IFERROR(IF(VLOOKUP($E501,'[1]緯度経度&amp;提供可能時間'!$B:$H,5,FALSE)&lt;&gt;"",VLOOKUP($E501,'[1]緯度経度&amp;提供可能時間'!$B:$H,5,FALSE),""),"")</f>
        <v>10:00</v>
      </c>
      <c r="R501" s="14" t="str">
        <f>IFERROR(IF(VLOOKUP($E501,'[1]緯度経度&amp;提供可能時間'!$B:$H,6,FALSE)&lt;&gt;"",VLOOKUP($E501,'[1]緯度経度&amp;提供可能時間'!$B:$H,6,FALSE),""),"")</f>
        <v>17:00</v>
      </c>
      <c r="S501" s="17" t="str">
        <f>VLOOKUP(E501,[1]貼付シート!$G:$AE,24,FALSE)&amp;" " &amp;VLOOKUP(E501,[1]貼付シート!$G:$AE,25,FALSE)</f>
        <v>平日：10:00～17:00（12月29日～1月3日を除く。）（イベントにより閉館時間の延長あり） 土曜：10:00～17:00（12月29日～1月3日を除く。）（イベントにより閉館時間の延長あり）　／　日曜：10:00～17:00（12月29日～1月3日を除く。）（イベントにより閉館時間の延長あり）　／　祝日：10:00～17:00（12月29日～1月3日を除く。）（イベントにより閉館時間の延長あり）</v>
      </c>
      <c r="T501" s="14"/>
      <c r="U501" s="14"/>
      <c r="V501" s="14"/>
    </row>
    <row r="502" spans="1:22" ht="47.25" x14ac:dyDescent="0.15">
      <c r="A502" s="12" t="str">
        <f t="shared" si="28"/>
        <v>341002</v>
      </c>
      <c r="B502" s="12">
        <f t="shared" si="30"/>
        <v>501</v>
      </c>
      <c r="C502" s="12" t="str">
        <f t="shared" si="29"/>
        <v>広島県</v>
      </c>
      <c r="D502" s="12" t="str">
        <f t="shared" si="31"/>
        <v>広島市</v>
      </c>
      <c r="E502" s="13" t="str">
        <f>IF([1]貼付シート!G504="","",[1]貼付シート!G504)</f>
        <v>竹屋保育園</v>
      </c>
      <c r="F502" s="14"/>
      <c r="G502" s="14" t="str">
        <f>IF([1]貼付シート!J504="","",[1]貼付シート!J504)</f>
        <v>広島市中区鶴見町11-25</v>
      </c>
      <c r="H502" s="19"/>
      <c r="I502" s="15" t="str">
        <f>IFERROR(IF(VLOOKUP(E502,'[1]緯度経度&amp;提供可能時間'!$B:$D,2,FALSE)&lt;&gt;0,VLOOKUP(E502,'[1]緯度経度&amp;提供可能時間'!$B:$D,2,FALSE),""),"")</f>
        <v>34.384716</v>
      </c>
      <c r="J502" s="15" t="str">
        <f>IFERROR(IF(VLOOKUP(E502,'[1]緯度経度&amp;提供可能時間'!$B:$D,3,FALSE)&lt;&gt;0,VLOOKUP(E502,'[1]緯度経度&amp;提供可能時間'!$B:$D,3,FALSE),""),"")</f>
        <v>132.466278</v>
      </c>
      <c r="K502" s="14" t="str">
        <f>[1]貼付シート!M504&amp;[1]貼付シート!N504&amp;" "&amp;[1]貼付シート!O504</f>
        <v>2階 事務室</v>
      </c>
      <c r="L502" s="14" t="str">
        <f>IF([1]貼付シート!AI504="","",[1]貼付シート!AI504)</f>
        <v>竹屋保育園</v>
      </c>
      <c r="M502" s="19"/>
      <c r="N502" s="19"/>
      <c r="O502" s="14" t="str">
        <f>IF([1]貼付シート!I504="","",[1]貼付シート!I504)</f>
        <v>広島市</v>
      </c>
      <c r="P502" s="14" t="str">
        <f>IFERROR(IF(VLOOKUP($E502,'[1]緯度経度&amp;提供可能時間'!$B:$H,4,FALSE)&lt;&gt;0,VLOOKUP($E502,'[1]緯度経度&amp;提供可能時間'!$B:$H,4,FALSE),""),"")</f>
        <v>月火水木金土</v>
      </c>
      <c r="Q502" s="16" t="str">
        <f>IFERROR(IF(VLOOKUP($E502,'[1]緯度経度&amp;提供可能時間'!$B:$H,5,FALSE)&lt;&gt;"",VLOOKUP($E502,'[1]緯度経度&amp;提供可能時間'!$B:$H,5,FALSE),""),"")</f>
        <v>7:30</v>
      </c>
      <c r="R502" s="14" t="str">
        <f>IFERROR(IF(VLOOKUP($E502,'[1]緯度経度&amp;提供可能時間'!$B:$H,6,FALSE)&lt;&gt;"",VLOOKUP($E502,'[1]緯度経度&amp;提供可能時間'!$B:$H,6,FALSE),""),"")</f>
        <v>18:30</v>
      </c>
      <c r="S502" s="17" t="str">
        <f>VLOOKUP(E502,[1]貼付シート!$G:$AE,24,FALSE)&amp;" " &amp;VLOOKUP(E502,[1]貼付シート!$G:$AE,25,FALSE)</f>
        <v>平日：7:30～18:30
（12/30～1/4を除く。） 土曜：7:30～18:30
（12/30～1/4を除く。）　／　日曜：×　／　祝日：×</v>
      </c>
      <c r="T502" s="14"/>
      <c r="U502" s="14"/>
      <c r="V502" s="14"/>
    </row>
    <row r="503" spans="1:22" ht="47.25" x14ac:dyDescent="0.15">
      <c r="A503" s="12" t="str">
        <f t="shared" si="28"/>
        <v>341002</v>
      </c>
      <c r="B503" s="12">
        <f t="shared" si="30"/>
        <v>502</v>
      </c>
      <c r="C503" s="12" t="str">
        <f t="shared" si="29"/>
        <v>広島県</v>
      </c>
      <c r="D503" s="12" t="str">
        <f t="shared" si="31"/>
        <v>広島市</v>
      </c>
      <c r="E503" s="13" t="str">
        <f>IF([1]貼付シート!G505="","",[1]貼付シート!G505)</f>
        <v>吉島保育園</v>
      </c>
      <c r="F503" s="14"/>
      <c r="G503" s="14" t="str">
        <f>IF([1]貼付シート!J505="","",[1]貼付シート!J505)</f>
        <v>広島市中区吉島西3-3-10</v>
      </c>
      <c r="H503" s="19"/>
      <c r="I503" s="15" t="str">
        <f>IFERROR(IF(VLOOKUP(E503,'[1]緯度経度&amp;提供可能時間'!$B:$D,2,FALSE)&lt;&gt;0,VLOOKUP(E503,'[1]緯度経度&amp;提供可能時間'!$B:$D,2,FALSE),""),"")</f>
        <v>34.371326</v>
      </c>
      <c r="J503" s="15" t="str">
        <f>IFERROR(IF(VLOOKUP(E503,'[1]緯度経度&amp;提供可能時間'!$B:$D,3,FALSE)&lt;&gt;0,VLOOKUP(E503,'[1]緯度経度&amp;提供可能時間'!$B:$D,3,FALSE),""),"")</f>
        <v>132.445831</v>
      </c>
      <c r="K503" s="14" t="str">
        <f>[1]貼付シート!M505&amp;[1]貼付シート!N505&amp;" "&amp;[1]貼付シート!O505</f>
        <v>1階 事務所</v>
      </c>
      <c r="L503" s="14" t="str">
        <f>IF([1]貼付シート!AI505="","",[1]貼付シート!AI505)</f>
        <v>吉島保育園</v>
      </c>
      <c r="M503" s="19"/>
      <c r="N503" s="19"/>
      <c r="O503" s="14" t="str">
        <f>IF([1]貼付シート!I505="","",[1]貼付シート!I505)</f>
        <v>広島市</v>
      </c>
      <c r="P503" s="14" t="str">
        <f>IFERROR(IF(VLOOKUP($E503,'[1]緯度経度&amp;提供可能時間'!$B:$H,4,FALSE)&lt;&gt;0,VLOOKUP($E503,'[1]緯度経度&amp;提供可能時間'!$B:$H,4,FALSE),""),"")</f>
        <v>月火水木金土</v>
      </c>
      <c r="Q503" s="16" t="str">
        <f>IFERROR(IF(VLOOKUP($E503,'[1]緯度経度&amp;提供可能時間'!$B:$H,5,FALSE)&lt;&gt;"",VLOOKUP($E503,'[1]緯度経度&amp;提供可能時間'!$B:$H,5,FALSE),""),"")</f>
        <v>7:30</v>
      </c>
      <c r="R503" s="14" t="str">
        <f>IFERROR(IF(VLOOKUP($E503,'[1]緯度経度&amp;提供可能時間'!$B:$H,6,FALSE)&lt;&gt;"",VLOOKUP($E503,'[1]緯度経度&amp;提供可能時間'!$B:$H,6,FALSE),""),"")</f>
        <v>19:30</v>
      </c>
      <c r="S503" s="17" t="str">
        <f>VLOOKUP(E503,[1]貼付シート!$G:$AE,24,FALSE)&amp;" " &amp;VLOOKUP(E503,[1]貼付シート!$G:$AE,25,FALSE)</f>
        <v>平日：7:30～19:30
（12/30～1/4を除く。） 土曜：7:30～19:30
（12/30～1/4を除く。）　／　日曜：×　／　祝日：×</v>
      </c>
      <c r="T503" s="14"/>
      <c r="U503" s="14"/>
      <c r="V503" s="14"/>
    </row>
    <row r="504" spans="1:22" ht="78.75" x14ac:dyDescent="0.15">
      <c r="A504" s="12" t="str">
        <f t="shared" si="28"/>
        <v>341002</v>
      </c>
      <c r="B504" s="12">
        <f t="shared" si="30"/>
        <v>503</v>
      </c>
      <c r="C504" s="12" t="str">
        <f t="shared" si="29"/>
        <v>広島県</v>
      </c>
      <c r="D504" s="12" t="str">
        <f t="shared" si="31"/>
        <v>広島市</v>
      </c>
      <c r="E504" s="13" t="str">
        <f>IF([1]貼付シート!G506="","",[1]貼付シート!G506)</f>
        <v>本川保育園</v>
      </c>
      <c r="F504" s="14"/>
      <c r="G504" s="14" t="str">
        <f>IF([1]貼付シート!J506="","",[1]貼付シート!J506)</f>
        <v>広島市中区本川町1-5-24</v>
      </c>
      <c r="H504" s="19"/>
      <c r="I504" s="15" t="str">
        <f>IFERROR(IF(VLOOKUP(E504,'[1]緯度経度&amp;提供可能時間'!$B:$D,2,FALSE)&lt;&gt;0,VLOOKUP(E504,'[1]緯度経度&amp;提供可能時間'!$B:$D,2,FALSE),""),"")</f>
        <v>34.395189</v>
      </c>
      <c r="J504" s="15" t="str">
        <f>IFERROR(IF(VLOOKUP(E504,'[1]緯度経度&amp;提供可能時間'!$B:$D,3,FALSE)&lt;&gt;0,VLOOKUP(E504,'[1]緯度経度&amp;提供可能時間'!$B:$D,3,FALSE),""),"")</f>
        <v>132.449950</v>
      </c>
      <c r="K504" s="14" t="str">
        <f>[1]貼付シート!M506&amp;[1]貼付シート!N506&amp;" "&amp;[1]貼付シート!O506</f>
        <v>1階 事務所</v>
      </c>
      <c r="L504" s="14" t="str">
        <f>IF([1]貼付シート!AI506="","",[1]貼付シート!AI506)</f>
        <v>本川保育園</v>
      </c>
      <c r="M504" s="19"/>
      <c r="N504" s="19"/>
      <c r="O504" s="14" t="str">
        <f>IF([1]貼付シート!I506="","",[1]貼付シート!I506)</f>
        <v>広島市</v>
      </c>
      <c r="P504" s="14" t="str">
        <f>IFERROR(IF(VLOOKUP($E504,'[1]緯度経度&amp;提供可能時間'!$B:$H,4,FALSE)&lt;&gt;0,VLOOKUP($E504,'[1]緯度経度&amp;提供可能時間'!$B:$H,4,FALSE),""),"")</f>
        <v>月火水木金土</v>
      </c>
      <c r="Q504" s="16" t="str">
        <f>IFERROR(IF(VLOOKUP($E504,'[1]緯度経度&amp;提供可能時間'!$B:$H,5,FALSE)&lt;&gt;"",VLOOKUP($E504,'[1]緯度経度&amp;提供可能時間'!$B:$H,5,FALSE),""),"")</f>
        <v>7:30</v>
      </c>
      <c r="R504" s="14" t="str">
        <f>IFERROR(IF(VLOOKUP($E504,'[1]緯度経度&amp;提供可能時間'!$B:$H,6,FALSE)&lt;&gt;"",VLOOKUP($E504,'[1]緯度経度&amp;提供可能時間'!$B:$H,6,FALSE),""),"")</f>
        <v>19:30</v>
      </c>
      <c r="S504" s="17" t="str">
        <f>VLOOKUP(E504,[1]貼付シート!$G:$AE,24,FALSE)&amp;" " &amp;VLOOKUP(E504,[1]貼付シート!$G:$AE,25,FALSE)</f>
        <v>平日：7:30～19:30
（12/30～1/4を除く。） 土曜：7:30～19:30
（12/30～1/4を除く。）　／　日曜：7:30～18:30
（12/30～1/4を除く。）　／　祝日：7:30～18:30
（12/30～1/4を除く。）</v>
      </c>
      <c r="T504" s="14"/>
      <c r="U504" s="14"/>
      <c r="V504" s="14"/>
    </row>
    <row r="505" spans="1:22" ht="47.25" x14ac:dyDescent="0.15">
      <c r="A505" s="12" t="str">
        <f t="shared" si="28"/>
        <v>341002</v>
      </c>
      <c r="B505" s="12">
        <f t="shared" si="30"/>
        <v>504</v>
      </c>
      <c r="C505" s="12" t="str">
        <f t="shared" si="29"/>
        <v>広島県</v>
      </c>
      <c r="D505" s="12" t="str">
        <f t="shared" si="31"/>
        <v>広島市</v>
      </c>
      <c r="E505" s="13" t="str">
        <f>IF([1]貼付シート!G507="","",[1]貼付シート!G507)</f>
        <v>神崎保育園</v>
      </c>
      <c r="F505" s="14"/>
      <c r="G505" s="14" t="str">
        <f>IF([1]貼付シート!J507="","",[1]貼付シート!J507)</f>
        <v>広島市中区舟入本町2-31</v>
      </c>
      <c r="H505" s="19"/>
      <c r="I505" s="15" t="str">
        <f>IFERROR(IF(VLOOKUP(E505,'[1]緯度経度&amp;提供可能時間'!$B:$D,2,FALSE)&lt;&gt;0,VLOOKUP(E505,'[1]緯度経度&amp;提供可能時間'!$B:$D,2,FALSE),""),"")</f>
        <v>34.385180</v>
      </c>
      <c r="J505" s="15" t="str">
        <f>IFERROR(IF(VLOOKUP(E505,'[1]緯度経度&amp;提供可能時間'!$B:$D,3,FALSE)&lt;&gt;0,VLOOKUP(E505,'[1]緯度経度&amp;提供可能時間'!$B:$D,3,FALSE),""),"")</f>
        <v>132.444876</v>
      </c>
      <c r="K505" s="14" t="str">
        <f>[1]貼付シート!M507&amp;[1]貼付シート!N507&amp;" "&amp;[1]貼付シート!O507</f>
        <v>1階 事務室</v>
      </c>
      <c r="L505" s="14" t="str">
        <f>IF([1]貼付シート!AI507="","",[1]貼付シート!AI507)</f>
        <v>神崎保育園</v>
      </c>
      <c r="M505" s="19"/>
      <c r="N505" s="19"/>
      <c r="O505" s="14" t="str">
        <f>IF([1]貼付シート!I507="","",[1]貼付シート!I507)</f>
        <v>広島市</v>
      </c>
      <c r="P505" s="14" t="str">
        <f>IFERROR(IF(VLOOKUP($E505,'[1]緯度経度&amp;提供可能時間'!$B:$H,4,FALSE)&lt;&gt;0,VLOOKUP($E505,'[1]緯度経度&amp;提供可能時間'!$B:$H,4,FALSE),""),"")</f>
        <v>月火水木金土</v>
      </c>
      <c r="Q505" s="16" t="str">
        <f>IFERROR(IF(VLOOKUP($E505,'[1]緯度経度&amp;提供可能時間'!$B:$H,5,FALSE)&lt;&gt;"",VLOOKUP($E505,'[1]緯度経度&amp;提供可能時間'!$B:$H,5,FALSE),""),"")</f>
        <v>7:30</v>
      </c>
      <c r="R505" s="14" t="str">
        <f>IFERROR(IF(VLOOKUP($E505,'[1]緯度経度&amp;提供可能時間'!$B:$H,6,FALSE)&lt;&gt;"",VLOOKUP($E505,'[1]緯度経度&amp;提供可能時間'!$B:$H,6,FALSE),""),"")</f>
        <v>19:30</v>
      </c>
      <c r="S505" s="17" t="str">
        <f>VLOOKUP(E505,[1]貼付シート!$G:$AE,24,FALSE)&amp;" " &amp;VLOOKUP(E505,[1]貼付シート!$G:$AE,25,FALSE)</f>
        <v>平日：7:30～19:30
（12/30～1/4を除く。） 土曜：7:30～19:30
（12/30～1/4を除く。）　／　日曜：×　／　祝日：×</v>
      </c>
      <c r="T505" s="14"/>
      <c r="U505" s="14"/>
      <c r="V505" s="14"/>
    </row>
    <row r="506" spans="1:22" ht="47.25" x14ac:dyDescent="0.15">
      <c r="A506" s="12" t="str">
        <f t="shared" si="28"/>
        <v>341002</v>
      </c>
      <c r="B506" s="12">
        <f t="shared" si="30"/>
        <v>505</v>
      </c>
      <c r="C506" s="12" t="str">
        <f t="shared" si="29"/>
        <v>広島県</v>
      </c>
      <c r="D506" s="12" t="str">
        <f t="shared" si="31"/>
        <v>広島市</v>
      </c>
      <c r="E506" s="13" t="str">
        <f>IF([1]貼付シート!G508="","",[1]貼付シート!G508)</f>
        <v>舟入保育園</v>
      </c>
      <c r="F506" s="14"/>
      <c r="G506" s="14" t="str">
        <f>IF([1]貼付シート!J508="","",[1]貼付シート!J508)</f>
        <v>広島市中区舟入南4-18-21</v>
      </c>
      <c r="H506" s="19"/>
      <c r="I506" s="15" t="str">
        <f>IFERROR(IF(VLOOKUP(E506,'[1]緯度経度&amp;提供可能時間'!$B:$D,2,FALSE)&lt;&gt;0,VLOOKUP(E506,'[1]緯度経度&amp;提供可能時間'!$B:$D,2,FALSE),""),"")</f>
        <v>34.375458</v>
      </c>
      <c r="J506" s="15" t="str">
        <f>IFERROR(IF(VLOOKUP(E506,'[1]緯度経度&amp;提供可能時間'!$B:$D,3,FALSE)&lt;&gt;0,VLOOKUP(E506,'[1]緯度経度&amp;提供可能時間'!$B:$D,3,FALSE),""),"")</f>
        <v>132.438464</v>
      </c>
      <c r="K506" s="14" t="str">
        <f>[1]貼付シート!M508&amp;[1]貼付シート!N508&amp;" "&amp;[1]貼付シート!O508</f>
        <v>1階 事務室</v>
      </c>
      <c r="L506" s="14" t="str">
        <f>IF([1]貼付シート!AI508="","",[1]貼付シート!AI508)</f>
        <v>舟入保育園</v>
      </c>
      <c r="M506" s="19"/>
      <c r="N506" s="19"/>
      <c r="O506" s="14" t="str">
        <f>IF([1]貼付シート!I508="","",[1]貼付シート!I508)</f>
        <v>広島市</v>
      </c>
      <c r="P506" s="14" t="str">
        <f>IFERROR(IF(VLOOKUP($E506,'[1]緯度経度&amp;提供可能時間'!$B:$H,4,FALSE)&lt;&gt;0,VLOOKUP($E506,'[1]緯度経度&amp;提供可能時間'!$B:$H,4,FALSE),""),"")</f>
        <v>月火水木金土</v>
      </c>
      <c r="Q506" s="16" t="str">
        <f>IFERROR(IF(VLOOKUP($E506,'[1]緯度経度&amp;提供可能時間'!$B:$H,5,FALSE)&lt;&gt;"",VLOOKUP($E506,'[1]緯度経度&amp;提供可能時間'!$B:$H,5,FALSE),""),"")</f>
        <v>7:30</v>
      </c>
      <c r="R506" s="14" t="str">
        <f>IFERROR(IF(VLOOKUP($E506,'[1]緯度経度&amp;提供可能時間'!$B:$H,6,FALSE)&lt;&gt;"",VLOOKUP($E506,'[1]緯度経度&amp;提供可能時間'!$B:$H,6,FALSE),""),"")</f>
        <v>19:30</v>
      </c>
      <c r="S506" s="17" t="str">
        <f>VLOOKUP(E506,[1]貼付シート!$G:$AE,24,FALSE)&amp;" " &amp;VLOOKUP(E506,[1]貼付シート!$G:$AE,25,FALSE)</f>
        <v>平日：7:30～19:30
（12/30～1/4を除く。） 土曜：7:30～19:30
（12/30～1/4を除く。）　／　日曜：×　／　祝日：×</v>
      </c>
      <c r="T506" s="14"/>
      <c r="U506" s="14"/>
      <c r="V506" s="14"/>
    </row>
    <row r="507" spans="1:22" ht="47.25" x14ac:dyDescent="0.15">
      <c r="A507" s="12" t="str">
        <f t="shared" si="28"/>
        <v>341002</v>
      </c>
      <c r="B507" s="12">
        <f t="shared" si="30"/>
        <v>506</v>
      </c>
      <c r="C507" s="12" t="str">
        <f t="shared" si="29"/>
        <v>広島県</v>
      </c>
      <c r="D507" s="12" t="str">
        <f t="shared" si="31"/>
        <v>広島市</v>
      </c>
      <c r="E507" s="13" t="str">
        <f>IF([1]貼付シート!G509="","",[1]貼付シート!G509)</f>
        <v>江波保育園</v>
      </c>
      <c r="F507" s="14"/>
      <c r="G507" s="14" t="str">
        <f>IF([1]貼付シート!J509="","",[1]貼付シート!J509)</f>
        <v>広島市中区江波南1-21-16</v>
      </c>
      <c r="H507" s="19"/>
      <c r="I507" s="15" t="str">
        <f>IFERROR(IF(VLOOKUP(E507,'[1]緯度経度&amp;提供可能時間'!$B:$D,2,FALSE)&lt;&gt;0,VLOOKUP(E507,'[1]緯度経度&amp;提供可能時間'!$B:$D,2,FALSE),""),"")</f>
        <v>34.365813</v>
      </c>
      <c r="J507" s="15" t="str">
        <f>IFERROR(IF(VLOOKUP(E507,'[1]緯度経度&amp;提供可能時間'!$B:$D,3,FALSE)&lt;&gt;0,VLOOKUP(E507,'[1]緯度経度&amp;提供可能時間'!$B:$D,3,FALSE),""),"")</f>
        <v>132.437735</v>
      </c>
      <c r="K507" s="14" t="str">
        <f>[1]貼付シート!M509&amp;[1]貼付シート!N509&amp;" "&amp;[1]貼付シート!O509</f>
        <v>2階 事務室</v>
      </c>
      <c r="L507" s="14" t="str">
        <f>IF([1]貼付シート!AI509="","",[1]貼付シート!AI509)</f>
        <v>江波保育園</v>
      </c>
      <c r="M507" s="19"/>
      <c r="N507" s="19"/>
      <c r="O507" s="14" t="str">
        <f>IF([1]貼付シート!I509="","",[1]貼付シート!I509)</f>
        <v>広島市</v>
      </c>
      <c r="P507" s="14" t="str">
        <f>IFERROR(IF(VLOOKUP($E507,'[1]緯度経度&amp;提供可能時間'!$B:$H,4,FALSE)&lt;&gt;0,VLOOKUP($E507,'[1]緯度経度&amp;提供可能時間'!$B:$H,4,FALSE),""),"")</f>
        <v>月火水木金土</v>
      </c>
      <c r="Q507" s="16" t="str">
        <f>IFERROR(IF(VLOOKUP($E507,'[1]緯度経度&amp;提供可能時間'!$B:$H,5,FALSE)&lt;&gt;"",VLOOKUP($E507,'[1]緯度経度&amp;提供可能時間'!$B:$H,5,FALSE),""),"")</f>
        <v>7:30</v>
      </c>
      <c r="R507" s="14" t="str">
        <f>IFERROR(IF(VLOOKUP($E507,'[1]緯度経度&amp;提供可能時間'!$B:$H,6,FALSE)&lt;&gt;"",VLOOKUP($E507,'[1]緯度経度&amp;提供可能時間'!$B:$H,6,FALSE),""),"")</f>
        <v>18:30</v>
      </c>
      <c r="S507" s="17" t="str">
        <f>VLOOKUP(E507,[1]貼付シート!$G:$AE,24,FALSE)&amp;" " &amp;VLOOKUP(E507,[1]貼付シート!$G:$AE,25,FALSE)</f>
        <v>平日：7:30～18:30
（12/30～1/4を除く。） 土曜：7:30～18:30
（12/30～1/4を除く。）　／　日曜：×　／　祝日：×</v>
      </c>
      <c r="T507" s="14"/>
      <c r="U507" s="14"/>
      <c r="V507" s="14"/>
    </row>
    <row r="508" spans="1:22" ht="47.25" x14ac:dyDescent="0.15">
      <c r="A508" s="12" t="str">
        <f t="shared" si="28"/>
        <v>341002</v>
      </c>
      <c r="B508" s="12">
        <f t="shared" si="30"/>
        <v>507</v>
      </c>
      <c r="C508" s="12" t="str">
        <f t="shared" si="29"/>
        <v>広島県</v>
      </c>
      <c r="D508" s="12" t="str">
        <f t="shared" si="31"/>
        <v>広島市</v>
      </c>
      <c r="E508" s="13" t="str">
        <f>IF([1]貼付シート!G510="","",[1]貼付シート!G510)</f>
        <v>江波第二保育園</v>
      </c>
      <c r="F508" s="14"/>
      <c r="G508" s="14" t="str">
        <f>IF([1]貼付シート!J510="","",[1]貼付シート!J510)</f>
        <v>広島市中区江波東2-2-2</v>
      </c>
      <c r="H508" s="19"/>
      <c r="I508" s="15" t="str">
        <f>IFERROR(IF(VLOOKUP(E508,'[1]緯度経度&amp;提供可能時間'!$B:$D,2,FALSE)&lt;&gt;0,VLOOKUP(E508,'[1]緯度経度&amp;提供可能時間'!$B:$D,2,FALSE),""),"")</f>
        <v>34.370231</v>
      </c>
      <c r="J508" s="15" t="str">
        <f>IFERROR(IF(VLOOKUP(E508,'[1]緯度経度&amp;提供可能時間'!$B:$D,3,FALSE)&lt;&gt;0,VLOOKUP(E508,'[1]緯度経度&amp;提供可能時間'!$B:$D,3,FALSE),""),"")</f>
        <v>132.438355</v>
      </c>
      <c r="K508" s="14" t="str">
        <f>[1]貼付シート!M510&amp;[1]貼付シート!N510&amp;" "&amp;[1]貼付シート!O510</f>
        <v>1階 事務室</v>
      </c>
      <c r="L508" s="14" t="str">
        <f>IF([1]貼付シート!AI510="","",[1]貼付シート!AI510)</f>
        <v>江波第二保育園</v>
      </c>
      <c r="M508" s="19"/>
      <c r="N508" s="19"/>
      <c r="O508" s="14" t="str">
        <f>IF([1]貼付シート!I510="","",[1]貼付シート!I510)</f>
        <v>広島市</v>
      </c>
      <c r="P508" s="14" t="str">
        <f>IFERROR(IF(VLOOKUP($E508,'[1]緯度経度&amp;提供可能時間'!$B:$H,4,FALSE)&lt;&gt;0,VLOOKUP($E508,'[1]緯度経度&amp;提供可能時間'!$B:$H,4,FALSE),""),"")</f>
        <v>月火水木金土</v>
      </c>
      <c r="Q508" s="16" t="str">
        <f>IFERROR(IF(VLOOKUP($E508,'[1]緯度経度&amp;提供可能時間'!$B:$H,5,FALSE)&lt;&gt;"",VLOOKUP($E508,'[1]緯度経度&amp;提供可能時間'!$B:$H,5,FALSE),""),"")</f>
        <v>7:30</v>
      </c>
      <c r="R508" s="14" t="str">
        <f>IFERROR(IF(VLOOKUP($E508,'[1]緯度経度&amp;提供可能時間'!$B:$H,6,FALSE)&lt;&gt;"",VLOOKUP($E508,'[1]緯度経度&amp;提供可能時間'!$B:$H,6,FALSE),""),"")</f>
        <v>18:30</v>
      </c>
      <c r="S508" s="17" t="str">
        <f>VLOOKUP(E508,[1]貼付シート!$G:$AE,24,FALSE)&amp;" " &amp;VLOOKUP(E508,[1]貼付シート!$G:$AE,25,FALSE)</f>
        <v>平日：7:30～18:30
（12/30～1/4を除く。） 土曜：7:30～18:30
（12/30～1/4を除く。）　／　日曜：×　／　祝日：×</v>
      </c>
      <c r="T508" s="14"/>
      <c r="U508" s="14"/>
      <c r="V508" s="14"/>
    </row>
    <row r="509" spans="1:22" ht="47.25" x14ac:dyDescent="0.15">
      <c r="A509" s="12" t="str">
        <f t="shared" si="28"/>
        <v>341002</v>
      </c>
      <c r="B509" s="12">
        <f t="shared" si="30"/>
        <v>508</v>
      </c>
      <c r="C509" s="12" t="str">
        <f t="shared" si="29"/>
        <v>広島県</v>
      </c>
      <c r="D509" s="12" t="str">
        <f t="shared" si="31"/>
        <v>広島市</v>
      </c>
      <c r="E509" s="13" t="str">
        <f>IF([1]貼付シート!G511="","",[1]貼付シート!G511)</f>
        <v>福木保育園</v>
      </c>
      <c r="F509" s="14"/>
      <c r="G509" s="14" t="str">
        <f>IF([1]貼付シート!J511="","",[1]貼付シート!J511)</f>
        <v>広島市東区馬木9-1-1</v>
      </c>
      <c r="H509" s="19"/>
      <c r="I509" s="15" t="str">
        <f>IFERROR(IF(VLOOKUP(E509,'[1]緯度経度&amp;提供可能時間'!$B:$D,2,FALSE)&lt;&gt;0,VLOOKUP(E509,'[1]緯度経度&amp;提供可能時間'!$B:$D,2,FALSE),""),"")</f>
        <v>34.446325</v>
      </c>
      <c r="J509" s="15" t="str">
        <f>IFERROR(IF(VLOOKUP(E509,'[1]緯度経度&amp;提供可能時間'!$B:$D,3,FALSE)&lt;&gt;0,VLOOKUP(E509,'[1]緯度経度&amp;提供可能時間'!$B:$D,3,FALSE),""),"")</f>
        <v>132.535096</v>
      </c>
      <c r="K509" s="14" t="str">
        <f>[1]貼付シート!M511&amp;[1]貼付シート!N511&amp;" "&amp;[1]貼付シート!O511</f>
        <v>1階 事務室</v>
      </c>
      <c r="L509" s="14" t="str">
        <f>IF([1]貼付シート!AI511="","",[1]貼付シート!AI511)</f>
        <v>福木保育園</v>
      </c>
      <c r="M509" s="19"/>
      <c r="N509" s="19"/>
      <c r="O509" s="14" t="str">
        <f>IF([1]貼付シート!I511="","",[1]貼付シート!I511)</f>
        <v>広島市</v>
      </c>
      <c r="P509" s="14" t="str">
        <f>IFERROR(IF(VLOOKUP($E509,'[1]緯度経度&amp;提供可能時間'!$B:$H,4,FALSE)&lt;&gt;0,VLOOKUP($E509,'[1]緯度経度&amp;提供可能時間'!$B:$H,4,FALSE),""),"")</f>
        <v>月火水木金土</v>
      </c>
      <c r="Q509" s="16" t="str">
        <f>IFERROR(IF(VLOOKUP($E509,'[1]緯度経度&amp;提供可能時間'!$B:$H,5,FALSE)&lt;&gt;"",VLOOKUP($E509,'[1]緯度経度&amp;提供可能時間'!$B:$H,5,FALSE),""),"")</f>
        <v>7:30</v>
      </c>
      <c r="R509" s="14" t="str">
        <f>IFERROR(IF(VLOOKUP($E509,'[1]緯度経度&amp;提供可能時間'!$B:$H,6,FALSE)&lt;&gt;"",VLOOKUP($E509,'[1]緯度経度&amp;提供可能時間'!$B:$H,6,FALSE),""),"")</f>
        <v>18:30</v>
      </c>
      <c r="S509" s="17" t="str">
        <f>VLOOKUP(E509,[1]貼付シート!$G:$AE,24,FALSE)&amp;" " &amp;VLOOKUP(E509,[1]貼付シート!$G:$AE,25,FALSE)</f>
        <v>平日：7:30～18:30
（12/30～1/4を除く。） 土曜：7:30～18:30
（12/30～1/4を除く。）　／　日曜：×　／　祝日：×</v>
      </c>
      <c r="T509" s="14"/>
      <c r="U509" s="14"/>
      <c r="V509" s="14"/>
    </row>
    <row r="510" spans="1:22" ht="47.25" x14ac:dyDescent="0.15">
      <c r="A510" s="12" t="str">
        <f t="shared" si="28"/>
        <v>341002</v>
      </c>
      <c r="B510" s="12">
        <f t="shared" si="30"/>
        <v>509</v>
      </c>
      <c r="C510" s="12" t="str">
        <f t="shared" si="29"/>
        <v>広島県</v>
      </c>
      <c r="D510" s="12" t="str">
        <f t="shared" si="31"/>
        <v>広島市</v>
      </c>
      <c r="E510" s="13" t="str">
        <f>IF([1]貼付シート!G512="","",[1]貼付シート!G512)</f>
        <v>温品保育園</v>
      </c>
      <c r="F510" s="14"/>
      <c r="G510" s="14" t="str">
        <f>IF([1]貼付シート!J512="","",[1]貼付シート!J512)</f>
        <v>広島市東区温品5-8-1</v>
      </c>
      <c r="H510" s="19"/>
      <c r="I510" s="15" t="str">
        <f>IFERROR(IF(VLOOKUP(E510,'[1]緯度経度&amp;提供可能時間'!$B:$D,2,FALSE)&lt;&gt;0,VLOOKUP(E510,'[1]緯度経度&amp;提供可能時間'!$B:$D,2,FALSE),""),"")</f>
        <v>34.412811</v>
      </c>
      <c r="J510" s="15" t="str">
        <f>IFERROR(IF(VLOOKUP(E510,'[1]緯度経度&amp;提供可能時間'!$B:$D,3,FALSE)&lt;&gt;0,VLOOKUP(E510,'[1]緯度経度&amp;提供可能時間'!$B:$D,3,FALSE),""),"")</f>
        <v>132.505071</v>
      </c>
      <c r="K510" s="14" t="str">
        <f>[1]貼付シート!M512&amp;[1]貼付シート!N512&amp;" "&amp;[1]貼付シート!O512</f>
        <v>1階 事務室</v>
      </c>
      <c r="L510" s="14" t="str">
        <f>IF([1]貼付シート!AI512="","",[1]貼付シート!AI512)</f>
        <v>温品保育園</v>
      </c>
      <c r="M510" s="19"/>
      <c r="N510" s="19"/>
      <c r="O510" s="14" t="str">
        <f>IF([1]貼付シート!I512="","",[1]貼付シート!I512)</f>
        <v>広島市</v>
      </c>
      <c r="P510" s="14" t="str">
        <f>IFERROR(IF(VLOOKUP($E510,'[1]緯度経度&amp;提供可能時間'!$B:$H,4,FALSE)&lt;&gt;0,VLOOKUP($E510,'[1]緯度経度&amp;提供可能時間'!$B:$H,4,FALSE),""),"")</f>
        <v>月火水木金土</v>
      </c>
      <c r="Q510" s="16" t="str">
        <f>IFERROR(IF(VLOOKUP($E510,'[1]緯度経度&amp;提供可能時間'!$B:$H,5,FALSE)&lt;&gt;"",VLOOKUP($E510,'[1]緯度経度&amp;提供可能時間'!$B:$H,5,FALSE),""),"")</f>
        <v>7:30</v>
      </c>
      <c r="R510" s="14" t="str">
        <f>IFERROR(IF(VLOOKUP($E510,'[1]緯度経度&amp;提供可能時間'!$B:$H,6,FALSE)&lt;&gt;"",VLOOKUP($E510,'[1]緯度経度&amp;提供可能時間'!$B:$H,6,FALSE),""),"")</f>
        <v>19:30</v>
      </c>
      <c r="S510" s="17" t="str">
        <f>VLOOKUP(E510,[1]貼付シート!$G:$AE,24,FALSE)&amp;" " &amp;VLOOKUP(E510,[1]貼付シート!$G:$AE,25,FALSE)</f>
        <v>平日：7:30～19:30
（12/30～1/4を除く。） 土曜：7:30～19:30
（12/30～1/4を除く。）　／　日曜：×　／　祝日：×</v>
      </c>
      <c r="T510" s="14"/>
      <c r="U510" s="14"/>
      <c r="V510" s="14"/>
    </row>
    <row r="511" spans="1:22" ht="47.25" x14ac:dyDescent="0.15">
      <c r="A511" s="12" t="str">
        <f t="shared" si="28"/>
        <v>341002</v>
      </c>
      <c r="B511" s="12">
        <f t="shared" si="30"/>
        <v>510</v>
      </c>
      <c r="C511" s="12" t="str">
        <f t="shared" si="29"/>
        <v>広島県</v>
      </c>
      <c r="D511" s="12" t="str">
        <f t="shared" si="31"/>
        <v>広島市</v>
      </c>
      <c r="E511" s="13" t="str">
        <f>IF([1]貼付シート!G513="","",[1]貼付シート!G513)</f>
        <v>戸坂保育園</v>
      </c>
      <c r="F511" s="14"/>
      <c r="G511" s="14" t="str">
        <f>IF([1]貼付シート!J513="","",[1]貼付シート!J513)</f>
        <v>広島市東区戸坂千足2-10-2</v>
      </c>
      <c r="H511" s="19"/>
      <c r="I511" s="15" t="str">
        <f>IFERROR(IF(VLOOKUP(E511,'[1]緯度経度&amp;提供可能時間'!$B:$D,2,FALSE)&lt;&gt;0,VLOOKUP(E511,'[1]緯度経度&amp;提供可能時間'!$B:$D,2,FALSE),""),"")</f>
        <v>34.437141</v>
      </c>
      <c r="J511" s="15" t="str">
        <f>IFERROR(IF(VLOOKUP(E511,'[1]緯度経度&amp;提供可能時間'!$B:$D,3,FALSE)&lt;&gt;0,VLOOKUP(E511,'[1]緯度経度&amp;提供可能時間'!$B:$D,3,FALSE),""),"")</f>
        <v>132.486897</v>
      </c>
      <c r="K511" s="14" t="str">
        <f>[1]貼付シート!M513&amp;[1]貼付シート!N513&amp;" "&amp;[1]貼付シート!O513</f>
        <v>2階 事務室</v>
      </c>
      <c r="L511" s="14" t="str">
        <f>IF([1]貼付シート!AI513="","",[1]貼付シート!AI513)</f>
        <v>戸坂保育園</v>
      </c>
      <c r="M511" s="19"/>
      <c r="N511" s="19"/>
      <c r="O511" s="14" t="str">
        <f>IF([1]貼付シート!I513="","",[1]貼付シート!I513)</f>
        <v>広島市</v>
      </c>
      <c r="P511" s="14" t="str">
        <f>IFERROR(IF(VLOOKUP($E511,'[1]緯度経度&amp;提供可能時間'!$B:$H,4,FALSE)&lt;&gt;0,VLOOKUP($E511,'[1]緯度経度&amp;提供可能時間'!$B:$H,4,FALSE),""),"")</f>
        <v>月火水木金土</v>
      </c>
      <c r="Q511" s="16" t="str">
        <f>IFERROR(IF(VLOOKUP($E511,'[1]緯度経度&amp;提供可能時間'!$B:$H,5,FALSE)&lt;&gt;"",VLOOKUP($E511,'[1]緯度経度&amp;提供可能時間'!$B:$H,5,FALSE),""),"")</f>
        <v>7:30</v>
      </c>
      <c r="R511" s="14" t="str">
        <f>IFERROR(IF(VLOOKUP($E511,'[1]緯度経度&amp;提供可能時間'!$B:$H,6,FALSE)&lt;&gt;"",VLOOKUP($E511,'[1]緯度経度&amp;提供可能時間'!$B:$H,6,FALSE),""),"")</f>
        <v>19:30</v>
      </c>
      <c r="S511" s="17" t="str">
        <f>VLOOKUP(E511,[1]貼付シート!$G:$AE,24,FALSE)&amp;" " &amp;VLOOKUP(E511,[1]貼付シート!$G:$AE,25,FALSE)</f>
        <v>平日：7:30～19:30
（12/30～1/4を除く。） 土曜：7:30～19:30
（12/30～1/4を除く。）　／　日曜：×　／　祝日：×</v>
      </c>
      <c r="T511" s="14"/>
      <c r="U511" s="14"/>
      <c r="V511" s="14"/>
    </row>
    <row r="512" spans="1:22" ht="47.25" x14ac:dyDescent="0.15">
      <c r="A512" s="12" t="str">
        <f t="shared" si="28"/>
        <v>341002</v>
      </c>
      <c r="B512" s="12">
        <f t="shared" si="30"/>
        <v>511</v>
      </c>
      <c r="C512" s="12" t="str">
        <f t="shared" si="29"/>
        <v>広島県</v>
      </c>
      <c r="D512" s="12" t="str">
        <f t="shared" si="31"/>
        <v>広島市</v>
      </c>
      <c r="E512" s="13" t="str">
        <f>IF([1]貼付シート!G514="","",[1]貼付シート!G514)</f>
        <v>東浄保育園</v>
      </c>
      <c r="F512" s="14"/>
      <c r="G512" s="14" t="str">
        <f>IF([1]貼付シート!J514="","",[1]貼付シート!J514)</f>
        <v>広島市東区戸坂新町1-5-25</v>
      </c>
      <c r="H512" s="19"/>
      <c r="I512" s="15" t="str">
        <f>IFERROR(IF(VLOOKUP(E512,'[1]緯度経度&amp;提供可能時間'!$B:$D,2,FALSE)&lt;&gt;0,VLOOKUP(E512,'[1]緯度経度&amp;提供可能時間'!$B:$D,2,FALSE),""),"")</f>
        <v>34.423631</v>
      </c>
      <c r="J512" s="15" t="str">
        <f>IFERROR(IF(VLOOKUP(E512,'[1]緯度経度&amp;提供可能時間'!$B:$D,3,FALSE)&lt;&gt;0,VLOOKUP(E512,'[1]緯度経度&amp;提供可能時間'!$B:$D,3,FALSE),""),"")</f>
        <v>132.496068</v>
      </c>
      <c r="K512" s="14" t="str">
        <f>[1]貼付シート!M514&amp;[1]貼付シート!N514&amp;" "&amp;[1]貼付シート!O514</f>
        <v>2階 事務室</v>
      </c>
      <c r="L512" s="14" t="str">
        <f>IF([1]貼付シート!AI514="","",[1]貼付シート!AI514)</f>
        <v>東浄保育園</v>
      </c>
      <c r="M512" s="19"/>
      <c r="N512" s="19"/>
      <c r="O512" s="14" t="str">
        <f>IF([1]貼付シート!I514="","",[1]貼付シート!I514)</f>
        <v>広島市</v>
      </c>
      <c r="P512" s="14" t="str">
        <f>IFERROR(IF(VLOOKUP($E512,'[1]緯度経度&amp;提供可能時間'!$B:$H,4,FALSE)&lt;&gt;0,VLOOKUP($E512,'[1]緯度経度&amp;提供可能時間'!$B:$H,4,FALSE),""),"")</f>
        <v>月火水木金土</v>
      </c>
      <c r="Q512" s="16" t="str">
        <f>IFERROR(IF(VLOOKUP($E512,'[1]緯度経度&amp;提供可能時間'!$B:$H,5,FALSE)&lt;&gt;"",VLOOKUP($E512,'[1]緯度経度&amp;提供可能時間'!$B:$H,5,FALSE),""),"")</f>
        <v>7:30</v>
      </c>
      <c r="R512" s="14" t="str">
        <f>IFERROR(IF(VLOOKUP($E512,'[1]緯度経度&amp;提供可能時間'!$B:$H,6,FALSE)&lt;&gt;"",VLOOKUP($E512,'[1]緯度経度&amp;提供可能時間'!$B:$H,6,FALSE),""),"")</f>
        <v>19:30</v>
      </c>
      <c r="S512" s="17" t="str">
        <f>VLOOKUP(E512,[1]貼付シート!$G:$AE,24,FALSE)&amp;" " &amp;VLOOKUP(E512,[1]貼付シート!$G:$AE,25,FALSE)</f>
        <v>平日：7:30～19:30
（12/30～1/4を除く。） 土曜：7:30～19:30
（12/30～1/4を除く。）　／　日曜：×　／　祝日：×</v>
      </c>
      <c r="T512" s="14"/>
      <c r="U512" s="14"/>
      <c r="V512" s="14"/>
    </row>
    <row r="513" spans="1:22" ht="47.25" x14ac:dyDescent="0.15">
      <c r="A513" s="12" t="str">
        <f t="shared" si="28"/>
        <v>341002</v>
      </c>
      <c r="B513" s="12">
        <f t="shared" si="30"/>
        <v>512</v>
      </c>
      <c r="C513" s="12" t="str">
        <f t="shared" si="29"/>
        <v>広島県</v>
      </c>
      <c r="D513" s="12" t="str">
        <f t="shared" si="31"/>
        <v>広島市</v>
      </c>
      <c r="E513" s="13" t="str">
        <f>IF([1]貼付シート!G515="","",[1]貼付シート!G515)</f>
        <v>中山保育園</v>
      </c>
      <c r="F513" s="14"/>
      <c r="G513" s="14" t="str">
        <f>IF([1]貼付シート!J515="","",[1]貼付シート!J515)</f>
        <v>広島市東区中山中町4-16</v>
      </c>
      <c r="H513" s="19"/>
      <c r="I513" s="15" t="str">
        <f>IFERROR(IF(VLOOKUP(E513,'[1]緯度経度&amp;提供可能時間'!$B:$D,2,FALSE)&lt;&gt;0,VLOOKUP(E513,'[1]緯度経度&amp;提供可能時間'!$B:$D,2,FALSE),""),"")</f>
        <v>34.412571</v>
      </c>
      <c r="J513" s="15" t="str">
        <f>IFERROR(IF(VLOOKUP(E513,'[1]緯度経度&amp;提供可能時間'!$B:$D,3,FALSE)&lt;&gt;0,VLOOKUP(E513,'[1]緯度経度&amp;提供可能時間'!$B:$D,3,FALSE),""),"")</f>
        <v>132.497733</v>
      </c>
      <c r="K513" s="14" t="str">
        <f>[1]貼付シート!M515&amp;[1]貼付シート!N515&amp;" "&amp;[1]貼付シート!O515</f>
        <v>1階 事務室</v>
      </c>
      <c r="L513" s="14" t="str">
        <f>IF([1]貼付シート!AI515="","",[1]貼付シート!AI515)</f>
        <v>中山保育園</v>
      </c>
      <c r="M513" s="19"/>
      <c r="N513" s="19"/>
      <c r="O513" s="14" t="str">
        <f>IF([1]貼付シート!I515="","",[1]貼付シート!I515)</f>
        <v>広島市</v>
      </c>
      <c r="P513" s="14" t="str">
        <f>IFERROR(IF(VLOOKUP($E513,'[1]緯度経度&amp;提供可能時間'!$B:$H,4,FALSE)&lt;&gt;0,VLOOKUP($E513,'[1]緯度経度&amp;提供可能時間'!$B:$H,4,FALSE),""),"")</f>
        <v>月火水木金土</v>
      </c>
      <c r="Q513" s="16" t="str">
        <f>IFERROR(IF(VLOOKUP($E513,'[1]緯度経度&amp;提供可能時間'!$B:$H,5,FALSE)&lt;&gt;"",VLOOKUP($E513,'[1]緯度経度&amp;提供可能時間'!$B:$H,5,FALSE),""),"")</f>
        <v>7:30</v>
      </c>
      <c r="R513" s="14" t="str">
        <f>IFERROR(IF(VLOOKUP($E513,'[1]緯度経度&amp;提供可能時間'!$B:$H,6,FALSE)&lt;&gt;"",VLOOKUP($E513,'[1]緯度経度&amp;提供可能時間'!$B:$H,6,FALSE),""),"")</f>
        <v>18:30</v>
      </c>
      <c r="S513" s="17" t="str">
        <f>VLOOKUP(E513,[1]貼付シート!$G:$AE,24,FALSE)&amp;" " &amp;VLOOKUP(E513,[1]貼付シート!$G:$AE,25,FALSE)</f>
        <v>平日：7:30～18:30
（12/30～1/4を除く。） 土曜：7:30～18:30
（12/30～1/4を除く。）　／　日曜：×　／　祝日：×</v>
      </c>
      <c r="T513" s="14"/>
      <c r="U513" s="14"/>
      <c r="V513" s="14"/>
    </row>
    <row r="514" spans="1:22" ht="47.25" x14ac:dyDescent="0.15">
      <c r="A514" s="12" t="str">
        <f t="shared" si="28"/>
        <v>341002</v>
      </c>
      <c r="B514" s="12">
        <f t="shared" si="30"/>
        <v>513</v>
      </c>
      <c r="C514" s="12" t="str">
        <f t="shared" si="29"/>
        <v>広島県</v>
      </c>
      <c r="D514" s="12" t="str">
        <f t="shared" si="31"/>
        <v>広島市</v>
      </c>
      <c r="E514" s="13" t="str">
        <f>IF([1]貼付シート!G516="","",[1]貼付シート!G516)</f>
        <v>わかくさ保育園</v>
      </c>
      <c r="F514" s="14"/>
      <c r="G514" s="14" t="str">
        <f>IF([1]貼付シート!J516="","",[1]貼付シート!J516)</f>
        <v>広島市東区光町2-15-42</v>
      </c>
      <c r="H514" s="19"/>
      <c r="I514" s="15" t="str">
        <f>IFERROR(IF(VLOOKUP(E514,'[1]緯度経度&amp;提供可能時間'!$B:$D,2,FALSE)&lt;&gt;0,VLOOKUP(E514,'[1]緯度経度&amp;提供可能時間'!$B:$D,2,FALSE),""),"")</f>
        <v>34.400196</v>
      </c>
      <c r="J514" s="15" t="str">
        <f>IFERROR(IF(VLOOKUP(E514,'[1]緯度経度&amp;提供可能時間'!$B:$D,3,FALSE)&lt;&gt;0,VLOOKUP(E514,'[1]緯度経度&amp;提供可能時間'!$B:$D,3,FALSE),""),"")</f>
        <v>132.482666</v>
      </c>
      <c r="K514" s="14" t="str">
        <f>[1]貼付シート!M516&amp;[1]貼付シート!N516&amp;" "&amp;[1]貼付シート!O516</f>
        <v>1階 事務室</v>
      </c>
      <c r="L514" s="14" t="str">
        <f>IF([1]貼付シート!AI516="","",[1]貼付シート!AI516)</f>
        <v>わかくさ保育園</v>
      </c>
      <c r="M514" s="19"/>
      <c r="N514" s="19"/>
      <c r="O514" s="14" t="str">
        <f>IF([1]貼付シート!I516="","",[1]貼付シート!I516)</f>
        <v>広島市</v>
      </c>
      <c r="P514" s="14" t="str">
        <f>IFERROR(IF(VLOOKUP($E514,'[1]緯度経度&amp;提供可能時間'!$B:$H,4,FALSE)&lt;&gt;0,VLOOKUP($E514,'[1]緯度経度&amp;提供可能時間'!$B:$H,4,FALSE),""),"")</f>
        <v>月火水木金土</v>
      </c>
      <c r="Q514" s="16" t="str">
        <f>IFERROR(IF(VLOOKUP($E514,'[1]緯度経度&amp;提供可能時間'!$B:$H,5,FALSE)&lt;&gt;"",VLOOKUP($E514,'[1]緯度経度&amp;提供可能時間'!$B:$H,5,FALSE),""),"")</f>
        <v>7:30</v>
      </c>
      <c r="R514" s="14" t="str">
        <f>IFERROR(IF(VLOOKUP($E514,'[1]緯度経度&amp;提供可能時間'!$B:$H,6,FALSE)&lt;&gt;"",VLOOKUP($E514,'[1]緯度経度&amp;提供可能時間'!$B:$H,6,FALSE),""),"")</f>
        <v>19:30</v>
      </c>
      <c r="S514" s="17" t="str">
        <f>VLOOKUP(E514,[1]貼付シート!$G:$AE,24,FALSE)&amp;" " &amp;VLOOKUP(E514,[1]貼付シート!$G:$AE,25,FALSE)</f>
        <v>平日：7:30～19:30
（12/30～1/4を除く。） 土曜：7:30～19:30
（12/30～1/4を除く。）　／　日曜：×　／　祝日：×</v>
      </c>
      <c r="T514" s="14"/>
      <c r="U514" s="14"/>
      <c r="V514" s="14"/>
    </row>
    <row r="515" spans="1:22" ht="47.25" x14ac:dyDescent="0.15">
      <c r="A515" s="12" t="str">
        <f t="shared" ref="A515:A578" si="32">IF(E515="","","341002")</f>
        <v>341002</v>
      </c>
      <c r="B515" s="12">
        <f t="shared" si="30"/>
        <v>514</v>
      </c>
      <c r="C515" s="12" t="str">
        <f t="shared" ref="C515:C578" si="33">IF(E515="","","広島県")</f>
        <v>広島県</v>
      </c>
      <c r="D515" s="12" t="str">
        <f t="shared" si="31"/>
        <v>広島市</v>
      </c>
      <c r="E515" s="13" t="str">
        <f>IF([1]貼付シート!G517="","",[1]貼付シート!G517)</f>
        <v>あけぼの保育園</v>
      </c>
      <c r="F515" s="14"/>
      <c r="G515" s="14" t="str">
        <f>IF([1]貼付シート!J517="","",[1]貼付シート!J517)</f>
        <v>広島市東区曙2-4-1</v>
      </c>
      <c r="H515" s="19"/>
      <c r="I515" s="15" t="str">
        <f>IFERROR(IF(VLOOKUP(E515,'[1]緯度経度&amp;提供可能時間'!$B:$D,2,FALSE)&lt;&gt;0,VLOOKUP(E515,'[1]緯度経度&amp;提供可能時間'!$B:$D,2,FALSE),""),"")</f>
        <v>34.396132</v>
      </c>
      <c r="J515" s="15" t="str">
        <f>IFERROR(IF(VLOOKUP(E515,'[1]緯度経度&amp;提供可能時間'!$B:$D,3,FALSE)&lt;&gt;0,VLOOKUP(E515,'[1]緯度経度&amp;提供可能時間'!$B:$D,3,FALSE),""),"")</f>
        <v>132.489491</v>
      </c>
      <c r="K515" s="14" t="str">
        <f>[1]貼付シート!M517&amp;[1]貼付シート!N517&amp;" "&amp;[1]貼付シート!O517</f>
        <v>2階 事務室</v>
      </c>
      <c r="L515" s="14" t="str">
        <f>IF([1]貼付シート!AI517="","",[1]貼付シート!AI517)</f>
        <v>あけぼの保育園</v>
      </c>
      <c r="M515" s="19"/>
      <c r="N515" s="19"/>
      <c r="O515" s="14" t="str">
        <f>IF([1]貼付シート!I517="","",[1]貼付シート!I517)</f>
        <v>広島市</v>
      </c>
      <c r="P515" s="14" t="str">
        <f>IFERROR(IF(VLOOKUP($E515,'[1]緯度経度&amp;提供可能時間'!$B:$H,4,FALSE)&lt;&gt;0,VLOOKUP($E515,'[1]緯度経度&amp;提供可能時間'!$B:$H,4,FALSE),""),"")</f>
        <v>月火水木金土</v>
      </c>
      <c r="Q515" s="16" t="str">
        <f>IFERROR(IF(VLOOKUP($E515,'[1]緯度経度&amp;提供可能時間'!$B:$H,5,FALSE)&lt;&gt;"",VLOOKUP($E515,'[1]緯度経度&amp;提供可能時間'!$B:$H,5,FALSE),""),"")</f>
        <v>7:30</v>
      </c>
      <c r="R515" s="14" t="str">
        <f>IFERROR(IF(VLOOKUP($E515,'[1]緯度経度&amp;提供可能時間'!$B:$H,6,FALSE)&lt;&gt;"",VLOOKUP($E515,'[1]緯度経度&amp;提供可能時間'!$B:$H,6,FALSE),""),"")</f>
        <v>19:30</v>
      </c>
      <c r="S515" s="17" t="str">
        <f>VLOOKUP(E515,[1]貼付シート!$G:$AE,24,FALSE)&amp;" " &amp;VLOOKUP(E515,[1]貼付シート!$G:$AE,25,FALSE)</f>
        <v>平日：7:30～19:30
（12/30～1/4を除く。） 土曜：7:30～19:30
（12/30～1/4を除く。）　／　日曜：×　／　祝日：×</v>
      </c>
      <c r="T515" s="14"/>
      <c r="U515" s="14"/>
      <c r="V515" s="14"/>
    </row>
    <row r="516" spans="1:22" ht="47.25" x14ac:dyDescent="0.15">
      <c r="A516" s="12" t="str">
        <f t="shared" si="32"/>
        <v>341002</v>
      </c>
      <c r="B516" s="12">
        <f t="shared" ref="B516:B579" si="34">IF(E516="","",B515+1)</f>
        <v>515</v>
      </c>
      <c r="C516" s="12" t="str">
        <f t="shared" si="33"/>
        <v>広島県</v>
      </c>
      <c r="D516" s="12" t="str">
        <f t="shared" ref="D516:D579" si="35">IF(E516="","","広島市")</f>
        <v>広島市</v>
      </c>
      <c r="E516" s="13" t="str">
        <f>IF([1]貼付シート!G518="","",[1]貼付シート!G518)</f>
        <v>荒神保育園</v>
      </c>
      <c r="F516" s="14"/>
      <c r="G516" s="14" t="str">
        <f>IF([1]貼付シート!J518="","",[1]貼付シート!J518)</f>
        <v>広島市南区西蟹屋3-15-13</v>
      </c>
      <c r="H516" s="19"/>
      <c r="I516" s="15" t="str">
        <f>IFERROR(IF(VLOOKUP(E516,'[1]緯度経度&amp;提供可能時間'!$B:$D,2,FALSE)&lt;&gt;0,VLOOKUP(E516,'[1]緯度経度&amp;提供可能時間'!$B:$D,2,FALSE),""),"")</f>
        <v>34.391515</v>
      </c>
      <c r="J516" s="15" t="str">
        <f>IFERROR(IF(VLOOKUP(E516,'[1]緯度経度&amp;提供可能時間'!$B:$D,3,FALSE)&lt;&gt;0,VLOOKUP(E516,'[1]緯度経度&amp;提供可能時間'!$B:$D,3,FALSE),""),"")</f>
        <v>132.482145</v>
      </c>
      <c r="K516" s="14" t="str">
        <f>[1]貼付シート!M518&amp;[1]貼付シート!N518&amp;" "&amp;[1]貼付シート!O518</f>
        <v>1階 事務室</v>
      </c>
      <c r="L516" s="14" t="str">
        <f>IF([1]貼付シート!AI518="","",[1]貼付シート!AI518)</f>
        <v>荒神保育園</v>
      </c>
      <c r="M516" s="19"/>
      <c r="N516" s="19"/>
      <c r="O516" s="14" t="str">
        <f>IF([1]貼付シート!I518="","",[1]貼付シート!I518)</f>
        <v>広島市</v>
      </c>
      <c r="P516" s="14" t="str">
        <f>IFERROR(IF(VLOOKUP($E516,'[1]緯度経度&amp;提供可能時間'!$B:$H,4,FALSE)&lt;&gt;0,VLOOKUP($E516,'[1]緯度経度&amp;提供可能時間'!$B:$H,4,FALSE),""),"")</f>
        <v>月火水木金土</v>
      </c>
      <c r="Q516" s="16" t="str">
        <f>IFERROR(IF(VLOOKUP($E516,'[1]緯度経度&amp;提供可能時間'!$B:$H,5,FALSE)&lt;&gt;"",VLOOKUP($E516,'[1]緯度経度&amp;提供可能時間'!$B:$H,5,FALSE),""),"")</f>
        <v>7:30</v>
      </c>
      <c r="R516" s="14" t="str">
        <f>IFERROR(IF(VLOOKUP($E516,'[1]緯度経度&amp;提供可能時間'!$B:$H,6,FALSE)&lt;&gt;"",VLOOKUP($E516,'[1]緯度経度&amp;提供可能時間'!$B:$H,6,FALSE),""),"")</f>
        <v>18:30</v>
      </c>
      <c r="S516" s="17" t="str">
        <f>VLOOKUP(E516,[1]貼付シート!$G:$AE,24,FALSE)&amp;" " &amp;VLOOKUP(E516,[1]貼付シート!$G:$AE,25,FALSE)</f>
        <v>平日：7:30～18:30
（12/30～1/4を除く。） 土曜：7:30～18:30
（12/30～1/4を除く。）　／　日曜：×　／　祝日：×</v>
      </c>
      <c r="T516" s="14"/>
      <c r="U516" s="14"/>
      <c r="V516" s="14"/>
    </row>
    <row r="517" spans="1:22" ht="47.25" x14ac:dyDescent="0.15">
      <c r="A517" s="12" t="str">
        <f t="shared" si="32"/>
        <v>341002</v>
      </c>
      <c r="B517" s="12">
        <f t="shared" si="34"/>
        <v>516</v>
      </c>
      <c r="C517" s="12" t="str">
        <f t="shared" si="33"/>
        <v>広島県</v>
      </c>
      <c r="D517" s="12" t="str">
        <f t="shared" si="35"/>
        <v>広島市</v>
      </c>
      <c r="E517" s="13" t="str">
        <f>IF([1]貼付シート!G519="","",[1]貼付シート!G519)</f>
        <v>大州保育園</v>
      </c>
      <c r="F517" s="14"/>
      <c r="G517" s="14" t="str">
        <f>IF([1]貼付シート!J519="","",[1]貼付シート!J519)</f>
        <v>広島市南区大州3-9-31</v>
      </c>
      <c r="H517" s="19"/>
      <c r="I517" s="15" t="str">
        <f>IFERROR(IF(VLOOKUP(E517,'[1]緯度経度&amp;提供可能時間'!$B:$D,2,FALSE)&lt;&gt;0,VLOOKUP(E517,'[1]緯度経度&amp;提供可能時間'!$B:$D,2,FALSE),""),"")</f>
        <v>34.388795</v>
      </c>
      <c r="J517" s="15" t="str">
        <f>IFERROR(IF(VLOOKUP(E517,'[1]緯度経度&amp;提供可能時間'!$B:$D,3,FALSE)&lt;&gt;0,VLOOKUP(E517,'[1]緯度経度&amp;提供可能時間'!$B:$D,3,FALSE),""),"")</f>
        <v>132.490791</v>
      </c>
      <c r="K517" s="14" t="str">
        <f>[1]貼付シート!M519&amp;[1]貼付シート!N519&amp;" "&amp;[1]貼付シート!O519</f>
        <v>1階 事務室</v>
      </c>
      <c r="L517" s="14" t="str">
        <f>IF([1]貼付シート!AI519="","",[1]貼付シート!AI519)</f>
        <v>大州保育園</v>
      </c>
      <c r="M517" s="19"/>
      <c r="N517" s="19"/>
      <c r="O517" s="14" t="str">
        <f>IF([1]貼付シート!I519="","",[1]貼付シート!I519)</f>
        <v>広島市</v>
      </c>
      <c r="P517" s="14" t="str">
        <f>IFERROR(IF(VLOOKUP($E517,'[1]緯度経度&amp;提供可能時間'!$B:$H,4,FALSE)&lt;&gt;0,VLOOKUP($E517,'[1]緯度経度&amp;提供可能時間'!$B:$H,4,FALSE),""),"")</f>
        <v>月火水木金土</v>
      </c>
      <c r="Q517" s="16" t="str">
        <f>IFERROR(IF(VLOOKUP($E517,'[1]緯度経度&amp;提供可能時間'!$B:$H,5,FALSE)&lt;&gt;"",VLOOKUP($E517,'[1]緯度経度&amp;提供可能時間'!$B:$H,5,FALSE),""),"")</f>
        <v>7:30</v>
      </c>
      <c r="R517" s="14" t="str">
        <f>IFERROR(IF(VLOOKUP($E517,'[1]緯度経度&amp;提供可能時間'!$B:$H,6,FALSE)&lt;&gt;"",VLOOKUP($E517,'[1]緯度経度&amp;提供可能時間'!$B:$H,6,FALSE),""),"")</f>
        <v>18:30</v>
      </c>
      <c r="S517" s="17" t="str">
        <f>VLOOKUP(E517,[1]貼付シート!$G:$AE,24,FALSE)&amp;" " &amp;VLOOKUP(E517,[1]貼付シート!$G:$AE,25,FALSE)</f>
        <v>平日：7:30～18:30
（12/30～1/4を除く。） 土曜：7:30～18:30
（12/30～1/4を除く。）　／　日曜：×　／　祝日：×</v>
      </c>
      <c r="T517" s="14"/>
      <c r="U517" s="14"/>
      <c r="V517" s="14"/>
    </row>
    <row r="518" spans="1:22" ht="47.25" x14ac:dyDescent="0.15">
      <c r="A518" s="12" t="str">
        <f t="shared" si="32"/>
        <v>341002</v>
      </c>
      <c r="B518" s="12">
        <f t="shared" si="34"/>
        <v>517</v>
      </c>
      <c r="C518" s="12" t="str">
        <f t="shared" si="33"/>
        <v>広島県</v>
      </c>
      <c r="D518" s="12" t="str">
        <f t="shared" si="35"/>
        <v>広島市</v>
      </c>
      <c r="E518" s="13" t="str">
        <f>IF([1]貼付シート!G520="","",[1]貼付シート!G520)</f>
        <v>青崎保育園</v>
      </c>
      <c r="F518" s="14"/>
      <c r="G518" s="14" t="str">
        <f>IF([1]貼付シート!J520="","",[1]貼付シート!J520)</f>
        <v>広島市南区向洋本町1-22</v>
      </c>
      <c r="H518" s="19"/>
      <c r="I518" s="15" t="str">
        <f>IFERROR(IF(VLOOKUP(E518,'[1]緯度経度&amp;提供可能時間'!$B:$D,2,FALSE)&lt;&gt;0,VLOOKUP(E518,'[1]緯度経度&amp;提供可能時間'!$B:$D,2,FALSE),""),"")</f>
        <v>34.371013</v>
      </c>
      <c r="J518" s="15" t="str">
        <f>IFERROR(IF(VLOOKUP(E518,'[1]緯度経度&amp;提供可能時間'!$B:$D,3,FALSE)&lt;&gt;0,VLOOKUP(E518,'[1]緯度経度&amp;提供可能時間'!$B:$D,3,FALSE),""),"")</f>
        <v>132.505697</v>
      </c>
      <c r="K518" s="14" t="str">
        <f>[1]貼付シート!M520&amp;[1]貼付シート!N520&amp;" "&amp;[1]貼付シート!O520</f>
        <v>2階 事務室</v>
      </c>
      <c r="L518" s="14" t="str">
        <f>IF([1]貼付シート!AI520="","",[1]貼付シート!AI520)</f>
        <v>青崎保育園</v>
      </c>
      <c r="M518" s="19"/>
      <c r="N518" s="19"/>
      <c r="O518" s="14" t="str">
        <f>IF([1]貼付シート!I520="","",[1]貼付シート!I520)</f>
        <v>広島市</v>
      </c>
      <c r="P518" s="14" t="str">
        <f>IFERROR(IF(VLOOKUP($E518,'[1]緯度経度&amp;提供可能時間'!$B:$H,4,FALSE)&lt;&gt;0,VLOOKUP($E518,'[1]緯度経度&amp;提供可能時間'!$B:$H,4,FALSE),""),"")</f>
        <v>月火水木金土</v>
      </c>
      <c r="Q518" s="16" t="str">
        <f>IFERROR(IF(VLOOKUP($E518,'[1]緯度経度&amp;提供可能時間'!$B:$H,5,FALSE)&lt;&gt;"",VLOOKUP($E518,'[1]緯度経度&amp;提供可能時間'!$B:$H,5,FALSE),""),"")</f>
        <v>7:30</v>
      </c>
      <c r="R518" s="14" t="str">
        <f>IFERROR(IF(VLOOKUP($E518,'[1]緯度経度&amp;提供可能時間'!$B:$H,6,FALSE)&lt;&gt;"",VLOOKUP($E518,'[1]緯度経度&amp;提供可能時間'!$B:$H,6,FALSE),""),"")</f>
        <v>19:30</v>
      </c>
      <c r="S518" s="17" t="str">
        <f>VLOOKUP(E518,[1]貼付シート!$G:$AE,24,FALSE)&amp;" " &amp;VLOOKUP(E518,[1]貼付シート!$G:$AE,25,FALSE)</f>
        <v>平日：7:30～19:30
（12/30～1/4を除く。） 土曜：7:30～19:30
（12/30～1/4を除く。）　／　日曜：×　／　祝日：×</v>
      </c>
      <c r="T518" s="14"/>
      <c r="U518" s="14"/>
      <c r="V518" s="14"/>
    </row>
    <row r="519" spans="1:22" ht="47.25" x14ac:dyDescent="0.15">
      <c r="A519" s="12" t="str">
        <f t="shared" si="32"/>
        <v>341002</v>
      </c>
      <c r="B519" s="12">
        <f t="shared" si="34"/>
        <v>518</v>
      </c>
      <c r="C519" s="12" t="str">
        <f t="shared" si="33"/>
        <v>広島県</v>
      </c>
      <c r="D519" s="12" t="str">
        <f t="shared" si="35"/>
        <v>広島市</v>
      </c>
      <c r="E519" s="13" t="str">
        <f>IF([1]貼付シート!G521="","",[1]貼付シート!G521)</f>
        <v>皆実保育園</v>
      </c>
      <c r="F519" s="14"/>
      <c r="G519" s="14" t="str">
        <f>IF([1]貼付シート!J521="","",[1]貼付シート!J521)</f>
        <v>広島市南区皆実町1-15-2</v>
      </c>
      <c r="H519" s="19"/>
      <c r="I519" s="15" t="str">
        <f>IFERROR(IF(VLOOKUP(E519,'[1]緯度経度&amp;提供可能時間'!$B:$D,2,FALSE)&lt;&gt;0,VLOOKUP(E519,'[1]緯度経度&amp;提供可能時間'!$B:$D,2,FALSE),""),"")</f>
        <v>34.379253</v>
      </c>
      <c r="J519" s="15" t="str">
        <f>IFERROR(IF(VLOOKUP(E519,'[1]緯度経度&amp;提供可能時間'!$B:$D,3,FALSE)&lt;&gt;0,VLOOKUP(E519,'[1]緯度経度&amp;提供可能時間'!$B:$D,3,FALSE),""),"")</f>
        <v>132.468125</v>
      </c>
      <c r="K519" s="14" t="str">
        <f>[1]貼付シート!M521&amp;[1]貼付シート!N521&amp;" "&amp;[1]貼付シート!O521</f>
        <v>1階 事務室</v>
      </c>
      <c r="L519" s="14" t="str">
        <f>IF([1]貼付シート!AI521="","",[1]貼付シート!AI521)</f>
        <v>皆実保育園</v>
      </c>
      <c r="M519" s="19"/>
      <c r="N519" s="19"/>
      <c r="O519" s="14" t="str">
        <f>IF([1]貼付シート!I521="","",[1]貼付シート!I521)</f>
        <v>広島市</v>
      </c>
      <c r="P519" s="14" t="str">
        <f>IFERROR(IF(VLOOKUP($E519,'[1]緯度経度&amp;提供可能時間'!$B:$H,4,FALSE)&lt;&gt;0,VLOOKUP($E519,'[1]緯度経度&amp;提供可能時間'!$B:$H,4,FALSE),""),"")</f>
        <v>月火水木金土</v>
      </c>
      <c r="Q519" s="16" t="str">
        <f>IFERROR(IF(VLOOKUP($E519,'[1]緯度経度&amp;提供可能時間'!$B:$H,5,FALSE)&lt;&gt;"",VLOOKUP($E519,'[1]緯度経度&amp;提供可能時間'!$B:$H,5,FALSE),""),"")</f>
        <v>7:30</v>
      </c>
      <c r="R519" s="14" t="str">
        <f>IFERROR(IF(VLOOKUP($E519,'[1]緯度経度&amp;提供可能時間'!$B:$H,6,FALSE)&lt;&gt;"",VLOOKUP($E519,'[1]緯度経度&amp;提供可能時間'!$B:$H,6,FALSE),""),"")</f>
        <v>19:30</v>
      </c>
      <c r="S519" s="17" t="str">
        <f>VLOOKUP(E519,[1]貼付シート!$G:$AE,24,FALSE)&amp;" " &amp;VLOOKUP(E519,[1]貼付シート!$G:$AE,25,FALSE)</f>
        <v>平日：7:30～19:30
（12/30～1/4を除く。） 土曜：7:30～19:30
（12/30～1/4を除く。）　／　日曜：×　／　祝日：×</v>
      </c>
      <c r="T519" s="14"/>
      <c r="U519" s="14"/>
      <c r="V519" s="14"/>
    </row>
    <row r="520" spans="1:22" ht="47.25" x14ac:dyDescent="0.15">
      <c r="A520" s="12" t="str">
        <f t="shared" si="32"/>
        <v>341002</v>
      </c>
      <c r="B520" s="12">
        <f t="shared" si="34"/>
        <v>519</v>
      </c>
      <c r="C520" s="12" t="str">
        <f t="shared" si="33"/>
        <v>広島県</v>
      </c>
      <c r="D520" s="12" t="str">
        <f t="shared" si="35"/>
        <v>広島市</v>
      </c>
      <c r="E520" s="13" t="str">
        <f>IF([1]貼付シート!G522="","",[1]貼付シート!G522)</f>
        <v>大河保育園</v>
      </c>
      <c r="F520" s="14"/>
      <c r="G520" s="14" t="str">
        <f>IF([1]貼付シート!J522="","",[1]貼付シート!J522)</f>
        <v>広島市南区北大河町15-16</v>
      </c>
      <c r="H520" s="19"/>
      <c r="I520" s="15" t="str">
        <f>IFERROR(IF(VLOOKUP(E520,'[1]緯度経度&amp;提供可能時間'!$B:$D,2,FALSE)&lt;&gt;0,VLOOKUP(E520,'[1]緯度経度&amp;提供可能時間'!$B:$D,2,FALSE),""),"")</f>
        <v>34.371136</v>
      </c>
      <c r="J520" s="15" t="str">
        <f>IFERROR(IF(VLOOKUP(E520,'[1]緯度経度&amp;提供可能時間'!$B:$D,3,FALSE)&lt;&gt;0,VLOOKUP(E520,'[1]緯度経度&amp;提供可能時間'!$B:$D,3,FALSE),""),"")</f>
        <v>132.477555</v>
      </c>
      <c r="K520" s="14" t="str">
        <f>[1]貼付シート!M522&amp;[1]貼付シート!N522&amp;" "&amp;[1]貼付シート!O522</f>
        <v>1階 事務室</v>
      </c>
      <c r="L520" s="14" t="str">
        <f>IF([1]貼付シート!AI522="","",[1]貼付シート!AI522)</f>
        <v>大河保育園</v>
      </c>
      <c r="M520" s="19"/>
      <c r="N520" s="19"/>
      <c r="O520" s="14" t="str">
        <f>IF([1]貼付シート!I522="","",[1]貼付シート!I522)</f>
        <v>広島市</v>
      </c>
      <c r="P520" s="14" t="str">
        <f>IFERROR(IF(VLOOKUP($E520,'[1]緯度経度&amp;提供可能時間'!$B:$H,4,FALSE)&lt;&gt;0,VLOOKUP($E520,'[1]緯度経度&amp;提供可能時間'!$B:$H,4,FALSE),""),"")</f>
        <v>月火水木金土</v>
      </c>
      <c r="Q520" s="16" t="str">
        <f>IFERROR(IF(VLOOKUP($E520,'[1]緯度経度&amp;提供可能時間'!$B:$H,5,FALSE)&lt;&gt;"",VLOOKUP($E520,'[1]緯度経度&amp;提供可能時間'!$B:$H,5,FALSE),""),"")</f>
        <v>7:30</v>
      </c>
      <c r="R520" s="14" t="str">
        <f>IFERROR(IF(VLOOKUP($E520,'[1]緯度経度&amp;提供可能時間'!$B:$H,6,FALSE)&lt;&gt;"",VLOOKUP($E520,'[1]緯度経度&amp;提供可能時間'!$B:$H,6,FALSE),""),"")</f>
        <v>18:30</v>
      </c>
      <c r="S520" s="17" t="str">
        <f>VLOOKUP(E520,[1]貼付シート!$G:$AE,24,FALSE)&amp;" " &amp;VLOOKUP(E520,[1]貼付シート!$G:$AE,25,FALSE)</f>
        <v>平日：7:30～18:30
（12/30～1/4を除く。） 土曜：7:30～18:30
（12/30～1/4を除く。）　／　日曜：×　／　祝日：×</v>
      </c>
      <c r="T520" s="14"/>
      <c r="U520" s="14"/>
      <c r="V520" s="14"/>
    </row>
    <row r="521" spans="1:22" ht="47.25" x14ac:dyDescent="0.15">
      <c r="A521" s="12" t="str">
        <f t="shared" si="32"/>
        <v>341002</v>
      </c>
      <c r="B521" s="12">
        <f t="shared" si="34"/>
        <v>520</v>
      </c>
      <c r="C521" s="12" t="str">
        <f t="shared" si="33"/>
        <v>広島県</v>
      </c>
      <c r="D521" s="12" t="str">
        <f t="shared" si="35"/>
        <v>広島市</v>
      </c>
      <c r="E521" s="13" t="str">
        <f>IF([1]貼付シート!G523="","",[1]貼付シート!G523)</f>
        <v>仁保新町保育園</v>
      </c>
      <c r="F521" s="14"/>
      <c r="G521" s="14" t="str">
        <f>IF([1]貼付シート!J523="","",[1]貼付シート!J523)</f>
        <v>広島市南区仁保新町1-6-15</v>
      </c>
      <c r="H521" s="19"/>
      <c r="I521" s="15" t="str">
        <f>IFERROR(IF(VLOOKUP(E521,'[1]緯度経度&amp;提供可能時間'!$B:$D,2,FALSE)&lt;&gt;0,VLOOKUP(E521,'[1]緯度経度&amp;提供可能時間'!$B:$D,2,FALSE),""),"")</f>
        <v>34.377282</v>
      </c>
      <c r="J521" s="15" t="str">
        <f>IFERROR(IF(VLOOKUP(E521,'[1]緯度経度&amp;提供可能時間'!$B:$D,3,FALSE)&lt;&gt;0,VLOOKUP(E521,'[1]緯度経度&amp;提供可能時間'!$B:$D,3,FALSE),""),"")</f>
        <v>132.491819</v>
      </c>
      <c r="K521" s="14" t="str">
        <f>[1]貼付シート!M523&amp;[1]貼付シート!N523&amp;" "&amp;[1]貼付シート!O523</f>
        <v>2階 事務室</v>
      </c>
      <c r="L521" s="14" t="str">
        <f>IF([1]貼付シート!AI523="","",[1]貼付シート!AI523)</f>
        <v>仁保新町保育園</v>
      </c>
      <c r="M521" s="19"/>
      <c r="N521" s="19"/>
      <c r="O521" s="14" t="str">
        <f>IF([1]貼付シート!I523="","",[1]貼付シート!I523)</f>
        <v>広島市</v>
      </c>
      <c r="P521" s="14" t="str">
        <f>IFERROR(IF(VLOOKUP($E521,'[1]緯度経度&amp;提供可能時間'!$B:$H,4,FALSE)&lt;&gt;0,VLOOKUP($E521,'[1]緯度経度&amp;提供可能時間'!$B:$H,4,FALSE),""),"")</f>
        <v>月火水木金土</v>
      </c>
      <c r="Q521" s="16" t="str">
        <f>IFERROR(IF(VLOOKUP($E521,'[1]緯度経度&amp;提供可能時間'!$B:$H,5,FALSE)&lt;&gt;"",VLOOKUP($E521,'[1]緯度経度&amp;提供可能時間'!$B:$H,5,FALSE),""),"")</f>
        <v>7:30</v>
      </c>
      <c r="R521" s="14" t="str">
        <f>IFERROR(IF(VLOOKUP($E521,'[1]緯度経度&amp;提供可能時間'!$B:$H,6,FALSE)&lt;&gt;"",VLOOKUP($E521,'[1]緯度経度&amp;提供可能時間'!$B:$H,6,FALSE),""),"")</f>
        <v>19:30</v>
      </c>
      <c r="S521" s="17" t="str">
        <f>VLOOKUP(E521,[1]貼付シート!$G:$AE,24,FALSE)&amp;" " &amp;VLOOKUP(E521,[1]貼付シート!$G:$AE,25,FALSE)</f>
        <v>平日：7:30～19:30
（12/30～1/4を除く。） 土曜：7:30～19:30
（12/30～1/4を除く。）　／　日曜：×　／　祝日：×</v>
      </c>
      <c r="T521" s="14"/>
      <c r="U521" s="14"/>
      <c r="V521" s="14"/>
    </row>
    <row r="522" spans="1:22" ht="47.25" x14ac:dyDescent="0.15">
      <c r="A522" s="12" t="str">
        <f t="shared" si="32"/>
        <v>341002</v>
      </c>
      <c r="B522" s="12">
        <f t="shared" si="34"/>
        <v>521</v>
      </c>
      <c r="C522" s="12" t="str">
        <f t="shared" si="33"/>
        <v>広島県</v>
      </c>
      <c r="D522" s="12" t="str">
        <f t="shared" si="35"/>
        <v>広島市</v>
      </c>
      <c r="E522" s="13" t="str">
        <f>IF([1]貼付シート!G524="","",[1]貼付シート!G524)</f>
        <v>仁保保育園</v>
      </c>
      <c r="F522" s="14"/>
      <c r="G522" s="14" t="str">
        <f>IF([1]貼付シート!J524="","",[1]貼付シート!J524)</f>
        <v>広島市南区仁保1-1-11</v>
      </c>
      <c r="H522" s="19"/>
      <c r="I522" s="15" t="str">
        <f>IFERROR(IF(VLOOKUP(E522,'[1]緯度経度&amp;提供可能時間'!$B:$D,2,FALSE)&lt;&gt;0,VLOOKUP(E522,'[1]緯度経度&amp;提供可能時間'!$B:$D,2,FALSE),""),"")</f>
        <v>34.373755</v>
      </c>
      <c r="J522" s="15" t="str">
        <f>IFERROR(IF(VLOOKUP(E522,'[1]緯度経度&amp;提供可能時間'!$B:$D,3,FALSE)&lt;&gt;0,VLOOKUP(E522,'[1]緯度経度&amp;提供可能時間'!$B:$D,3,FALSE),""),"")</f>
        <v>132.495417</v>
      </c>
      <c r="K522" s="14" t="str">
        <f>[1]貼付シート!M524&amp;[1]貼付シート!N524&amp;" "&amp;[1]貼付シート!O524</f>
        <v>1階 事務室</v>
      </c>
      <c r="L522" s="14" t="str">
        <f>IF([1]貼付シート!AI524="","",[1]貼付シート!AI524)</f>
        <v>仁保保育園</v>
      </c>
      <c r="M522" s="19"/>
      <c r="N522" s="19"/>
      <c r="O522" s="14" t="str">
        <f>IF([1]貼付シート!I524="","",[1]貼付シート!I524)</f>
        <v>広島市</v>
      </c>
      <c r="P522" s="14" t="str">
        <f>IFERROR(IF(VLOOKUP($E522,'[1]緯度経度&amp;提供可能時間'!$B:$H,4,FALSE)&lt;&gt;0,VLOOKUP($E522,'[1]緯度経度&amp;提供可能時間'!$B:$H,4,FALSE),""),"")</f>
        <v>月火水木金土</v>
      </c>
      <c r="Q522" s="16" t="str">
        <f>IFERROR(IF(VLOOKUP($E522,'[1]緯度経度&amp;提供可能時間'!$B:$H,5,FALSE)&lt;&gt;"",VLOOKUP($E522,'[1]緯度経度&amp;提供可能時間'!$B:$H,5,FALSE),""),"")</f>
        <v>7:30</v>
      </c>
      <c r="R522" s="14" t="str">
        <f>IFERROR(IF(VLOOKUP($E522,'[1]緯度経度&amp;提供可能時間'!$B:$H,6,FALSE)&lt;&gt;"",VLOOKUP($E522,'[1]緯度経度&amp;提供可能時間'!$B:$H,6,FALSE),""),"")</f>
        <v>18:30</v>
      </c>
      <c r="S522" s="17" t="str">
        <f>VLOOKUP(E522,[1]貼付シート!$G:$AE,24,FALSE)&amp;" " &amp;VLOOKUP(E522,[1]貼付シート!$G:$AE,25,FALSE)</f>
        <v>平日：7:30～18:30
（12/30～1/4を除く。） 土曜：7:30～18:30
（12/30～1/4を除く。）　／　日曜：×　／　祝日：×</v>
      </c>
      <c r="T522" s="14"/>
      <c r="U522" s="14"/>
      <c r="V522" s="14"/>
    </row>
    <row r="523" spans="1:22" ht="47.25" x14ac:dyDescent="0.15">
      <c r="A523" s="12" t="str">
        <f t="shared" si="32"/>
        <v>341002</v>
      </c>
      <c r="B523" s="12">
        <f t="shared" si="34"/>
        <v>522</v>
      </c>
      <c r="C523" s="12" t="str">
        <f t="shared" si="33"/>
        <v>広島県</v>
      </c>
      <c r="D523" s="12" t="str">
        <f t="shared" si="35"/>
        <v>広島市</v>
      </c>
      <c r="E523" s="13" t="str">
        <f>IF([1]貼付シート!G525="","",[1]貼付シート!G525)</f>
        <v>楠那保育園</v>
      </c>
      <c r="F523" s="14"/>
      <c r="G523" s="14" t="str">
        <f>IF([1]貼付シート!J525="","",[1]貼付シート!J525)</f>
        <v>広島市南区楠那町7-10</v>
      </c>
      <c r="H523" s="19"/>
      <c r="I523" s="15" t="str">
        <f>IFERROR(IF(VLOOKUP(E523,'[1]緯度経度&amp;提供可能時間'!$B:$D,2,FALSE)&lt;&gt;0,VLOOKUP(E523,'[1]緯度経度&amp;提供可能時間'!$B:$D,2,FALSE),""),"")</f>
        <v>34.363353</v>
      </c>
      <c r="J523" s="15" t="str">
        <f>IFERROR(IF(VLOOKUP(E523,'[1]緯度経度&amp;提供可能時間'!$B:$D,3,FALSE)&lt;&gt;0,VLOOKUP(E523,'[1]緯度経度&amp;提供可能時間'!$B:$D,3,FALSE),""),"")</f>
        <v>132.485303</v>
      </c>
      <c r="K523" s="14" t="str">
        <f>[1]貼付シート!M525&amp;[1]貼付シート!N525&amp;" "&amp;[1]貼付シート!O525</f>
        <v>1階 事務室</v>
      </c>
      <c r="L523" s="14" t="str">
        <f>IF([1]貼付シート!AI525="","",[1]貼付シート!AI525)</f>
        <v>楠那保育園</v>
      </c>
      <c r="M523" s="19"/>
      <c r="N523" s="19"/>
      <c r="O523" s="14" t="str">
        <f>IF([1]貼付シート!I525="","",[1]貼付シート!I525)</f>
        <v>広島市</v>
      </c>
      <c r="P523" s="14" t="str">
        <f>IFERROR(IF(VLOOKUP($E523,'[1]緯度経度&amp;提供可能時間'!$B:$H,4,FALSE)&lt;&gt;0,VLOOKUP($E523,'[1]緯度経度&amp;提供可能時間'!$B:$H,4,FALSE),""),"")</f>
        <v>月火水木金土</v>
      </c>
      <c r="Q523" s="16" t="str">
        <f>IFERROR(IF(VLOOKUP($E523,'[1]緯度経度&amp;提供可能時間'!$B:$H,5,FALSE)&lt;&gt;"",VLOOKUP($E523,'[1]緯度経度&amp;提供可能時間'!$B:$H,5,FALSE),""),"")</f>
        <v>7:30</v>
      </c>
      <c r="R523" s="14" t="str">
        <f>IFERROR(IF(VLOOKUP($E523,'[1]緯度経度&amp;提供可能時間'!$B:$H,6,FALSE)&lt;&gt;"",VLOOKUP($E523,'[1]緯度経度&amp;提供可能時間'!$B:$H,6,FALSE),""),"")</f>
        <v>18:30</v>
      </c>
      <c r="S523" s="17" t="str">
        <f>VLOOKUP(E523,[1]貼付シート!$G:$AE,24,FALSE)&amp;" " &amp;VLOOKUP(E523,[1]貼付シート!$G:$AE,25,FALSE)</f>
        <v>平日：7:30～18:30
（12/30～1/4を除く。） 土曜：7:30～18:30
（12/30～1/4を除く。）　／　日曜：×　／　祝日：×</v>
      </c>
      <c r="T523" s="14"/>
      <c r="U523" s="14"/>
      <c r="V523" s="14"/>
    </row>
    <row r="524" spans="1:22" ht="47.25" x14ac:dyDescent="0.15">
      <c r="A524" s="12" t="str">
        <f t="shared" si="32"/>
        <v>341002</v>
      </c>
      <c r="B524" s="12">
        <f t="shared" si="34"/>
        <v>523</v>
      </c>
      <c r="C524" s="12" t="str">
        <f t="shared" si="33"/>
        <v>広島県</v>
      </c>
      <c r="D524" s="12" t="str">
        <f t="shared" si="35"/>
        <v>広島市</v>
      </c>
      <c r="E524" s="13" t="str">
        <f>IF([1]貼付シート!G526="","",[1]貼付シート!G526)</f>
        <v>宇品東保育園</v>
      </c>
      <c r="F524" s="14"/>
      <c r="G524" s="14" t="str">
        <f>IF([1]貼付シート!J526="","",[1]貼付シート!J526)</f>
        <v>広島市南区宇品神田3-10-15</v>
      </c>
      <c r="H524" s="19"/>
      <c r="I524" s="15" t="str">
        <f>IFERROR(IF(VLOOKUP(E524,'[1]緯度経度&amp;提供可能時間'!$B:$D,2,FALSE)&lt;&gt;0,VLOOKUP(E524,'[1]緯度経度&amp;提供可能時間'!$B:$D,2,FALSE),""),"")</f>
        <v>34.362975</v>
      </c>
      <c r="J524" s="15" t="str">
        <f>IFERROR(IF(VLOOKUP(E524,'[1]緯度経度&amp;提供可能時間'!$B:$D,3,FALSE)&lt;&gt;0,VLOOKUP(E524,'[1]緯度経度&amp;提供可能時間'!$B:$D,3,FALSE),""),"")</f>
        <v>132.465701</v>
      </c>
      <c r="K524" s="14" t="str">
        <f>[1]貼付シート!M526&amp;[1]貼付シート!N526&amp;" "&amp;[1]貼付シート!O526</f>
        <v>1階 事務室</v>
      </c>
      <c r="L524" s="14" t="str">
        <f>IF([1]貼付シート!AI526="","",[1]貼付シート!AI526)</f>
        <v>宇品東保育園</v>
      </c>
      <c r="M524" s="19"/>
      <c r="N524" s="19"/>
      <c r="O524" s="14" t="str">
        <f>IF([1]貼付シート!I526="","",[1]貼付シート!I526)</f>
        <v>広島市</v>
      </c>
      <c r="P524" s="14" t="str">
        <f>IFERROR(IF(VLOOKUP($E524,'[1]緯度経度&amp;提供可能時間'!$B:$H,4,FALSE)&lt;&gt;0,VLOOKUP($E524,'[1]緯度経度&amp;提供可能時間'!$B:$H,4,FALSE),""),"")</f>
        <v>月火水木金土</v>
      </c>
      <c r="Q524" s="16" t="str">
        <f>IFERROR(IF(VLOOKUP($E524,'[1]緯度経度&amp;提供可能時間'!$B:$H,5,FALSE)&lt;&gt;"",VLOOKUP($E524,'[1]緯度経度&amp;提供可能時間'!$B:$H,5,FALSE),""),"")</f>
        <v>7:30</v>
      </c>
      <c r="R524" s="14" t="str">
        <f>IFERROR(IF(VLOOKUP($E524,'[1]緯度経度&amp;提供可能時間'!$B:$H,6,FALSE)&lt;&gt;"",VLOOKUP($E524,'[1]緯度経度&amp;提供可能時間'!$B:$H,6,FALSE),""),"")</f>
        <v>18:30</v>
      </c>
      <c r="S524" s="17" t="str">
        <f>VLOOKUP(E524,[1]貼付シート!$G:$AE,24,FALSE)&amp;" " &amp;VLOOKUP(E524,[1]貼付シート!$G:$AE,25,FALSE)</f>
        <v>平日：7:30～18:30
（12/30～1/4を除く。） 土曜：7:30～18:30
（12/30～1/4を除く。）　／　日曜：×　／　祝日：×</v>
      </c>
      <c r="T524" s="14"/>
      <c r="U524" s="14"/>
      <c r="V524" s="14"/>
    </row>
    <row r="525" spans="1:22" ht="47.25" x14ac:dyDescent="0.15">
      <c r="A525" s="12" t="str">
        <f t="shared" si="32"/>
        <v>341002</v>
      </c>
      <c r="B525" s="12">
        <f t="shared" si="34"/>
        <v>524</v>
      </c>
      <c r="C525" s="12" t="str">
        <f t="shared" si="33"/>
        <v>広島県</v>
      </c>
      <c r="D525" s="12" t="str">
        <f t="shared" si="35"/>
        <v>広島市</v>
      </c>
      <c r="E525" s="13" t="str">
        <f>IF([1]貼付シート!G527="","",[1]貼付シート!G527)</f>
        <v>元宇品保育園</v>
      </c>
      <c r="F525" s="14"/>
      <c r="G525" s="14" t="str">
        <f>IF([1]貼付シート!J527="","",[1]貼付シート!J527)</f>
        <v>広島市南区元宇品町5-8</v>
      </c>
      <c r="H525" s="19"/>
      <c r="I525" s="15" t="str">
        <f>IFERROR(IF(VLOOKUP(E525,'[1]緯度経度&amp;提供可能時間'!$B:$D,2,FALSE)&lt;&gt;0,VLOOKUP(E525,'[1]緯度経度&amp;提供可能時間'!$B:$D,2,FALSE),""),"")</f>
        <v>34.348273</v>
      </c>
      <c r="J525" s="15" t="str">
        <f>IFERROR(IF(VLOOKUP(E525,'[1]緯度経度&amp;提供可能時間'!$B:$D,3,FALSE)&lt;&gt;0,VLOOKUP(E525,'[1]緯度経度&amp;提供可能時間'!$B:$D,3,FALSE),""),"")</f>
        <v>132.462233</v>
      </c>
      <c r="K525" s="14" t="str">
        <f>[1]貼付シート!M527&amp;[1]貼付シート!N527&amp;" "&amp;[1]貼付シート!O527</f>
        <v>1階 事務室</v>
      </c>
      <c r="L525" s="14" t="str">
        <f>IF([1]貼付シート!AI527="","",[1]貼付シート!AI527)</f>
        <v>元宇品保育園</v>
      </c>
      <c r="M525" s="19"/>
      <c r="N525" s="19"/>
      <c r="O525" s="14" t="str">
        <f>IF([1]貼付シート!I527="","",[1]貼付シート!I527)</f>
        <v>広島市</v>
      </c>
      <c r="P525" s="14" t="str">
        <f>IFERROR(IF(VLOOKUP($E525,'[1]緯度経度&amp;提供可能時間'!$B:$H,4,FALSE)&lt;&gt;0,VLOOKUP($E525,'[1]緯度経度&amp;提供可能時間'!$B:$H,4,FALSE),""),"")</f>
        <v>月火水木金土</v>
      </c>
      <c r="Q525" s="16" t="str">
        <f>IFERROR(IF(VLOOKUP($E525,'[1]緯度経度&amp;提供可能時間'!$B:$H,5,FALSE)&lt;&gt;"",VLOOKUP($E525,'[1]緯度経度&amp;提供可能時間'!$B:$H,5,FALSE),""),"")</f>
        <v>7:30</v>
      </c>
      <c r="R525" s="14" t="str">
        <f>IFERROR(IF(VLOOKUP($E525,'[1]緯度経度&amp;提供可能時間'!$B:$H,6,FALSE)&lt;&gt;"",VLOOKUP($E525,'[1]緯度経度&amp;提供可能時間'!$B:$H,6,FALSE),""),"")</f>
        <v>18:30</v>
      </c>
      <c r="S525" s="17" t="str">
        <f>VLOOKUP(E525,[1]貼付シート!$G:$AE,24,FALSE)&amp;" " &amp;VLOOKUP(E525,[1]貼付シート!$G:$AE,25,FALSE)</f>
        <v>平日：7:30～18:30
（12/30～1/4を除く。） 土曜：7:30～18:30
（12/30～1/4を除く。）　／　日曜：×　／　祝日：×</v>
      </c>
      <c r="T525" s="14"/>
      <c r="U525" s="14"/>
      <c r="V525" s="14"/>
    </row>
    <row r="526" spans="1:22" ht="47.25" x14ac:dyDescent="0.15">
      <c r="A526" s="12" t="str">
        <f t="shared" si="32"/>
        <v>341002</v>
      </c>
      <c r="B526" s="12">
        <f t="shared" si="34"/>
        <v>525</v>
      </c>
      <c r="C526" s="12" t="str">
        <f t="shared" si="33"/>
        <v>広島県</v>
      </c>
      <c r="D526" s="12" t="str">
        <f t="shared" si="35"/>
        <v>広島市</v>
      </c>
      <c r="E526" s="13" t="str">
        <f>IF([1]貼付シート!G528="","",[1]貼付シート!G528)</f>
        <v>出島保育園</v>
      </c>
      <c r="F526" s="14"/>
      <c r="G526" s="14" t="str">
        <f>IF([1]貼付シート!J528="","",[1]貼付シート!J528)</f>
        <v>広島市南区出島1-33-57</v>
      </c>
      <c r="H526" s="19"/>
      <c r="I526" s="15" t="str">
        <f>IFERROR(IF(VLOOKUP(E526,'[1]緯度経度&amp;提供可能時間'!$B:$D,2,FALSE)&lt;&gt;0,VLOOKUP(E526,'[1]緯度経度&amp;提供可能時間'!$B:$D,2,FALSE),""),"")</f>
        <v>34.356258</v>
      </c>
      <c r="J526" s="15" t="str">
        <f>IFERROR(IF(VLOOKUP(E526,'[1]緯度経度&amp;提供可能時間'!$B:$D,3,FALSE)&lt;&gt;0,VLOOKUP(E526,'[1]緯度経度&amp;提供可能時間'!$B:$D,3,FALSE),""),"")</f>
        <v>132.452532</v>
      </c>
      <c r="K526" s="14" t="str">
        <f>[1]貼付シート!M528&amp;[1]貼付シート!N528&amp;" "&amp;[1]貼付シート!O528</f>
        <v>2階 事務室</v>
      </c>
      <c r="L526" s="14" t="str">
        <f>IF([1]貼付シート!AI528="","",[1]貼付シート!AI528)</f>
        <v>出島保育園</v>
      </c>
      <c r="M526" s="19"/>
      <c r="N526" s="19"/>
      <c r="O526" s="14" t="str">
        <f>IF([1]貼付シート!I528="","",[1]貼付シート!I528)</f>
        <v>広島市</v>
      </c>
      <c r="P526" s="14" t="str">
        <f>IFERROR(IF(VLOOKUP($E526,'[1]緯度経度&amp;提供可能時間'!$B:$H,4,FALSE)&lt;&gt;0,VLOOKUP($E526,'[1]緯度経度&amp;提供可能時間'!$B:$H,4,FALSE),""),"")</f>
        <v>月火水木金土</v>
      </c>
      <c r="Q526" s="16" t="str">
        <f>IFERROR(IF(VLOOKUP($E526,'[1]緯度経度&amp;提供可能時間'!$B:$H,5,FALSE)&lt;&gt;"",VLOOKUP($E526,'[1]緯度経度&amp;提供可能時間'!$B:$H,5,FALSE),""),"")</f>
        <v>7:30</v>
      </c>
      <c r="R526" s="14" t="str">
        <f>IFERROR(IF(VLOOKUP($E526,'[1]緯度経度&amp;提供可能時間'!$B:$H,6,FALSE)&lt;&gt;"",VLOOKUP($E526,'[1]緯度経度&amp;提供可能時間'!$B:$H,6,FALSE),""),"")</f>
        <v>18:30</v>
      </c>
      <c r="S526" s="17" t="str">
        <f>VLOOKUP(E526,[1]貼付シート!$G:$AE,24,FALSE)&amp;" " &amp;VLOOKUP(E526,[1]貼付シート!$G:$AE,25,FALSE)</f>
        <v>平日：7:30～18:30
（12/30～1/4を除く。） 土曜：7:30～18:30
（12/30～1/4を除く。）　／　日曜：×　／　祝日：×</v>
      </c>
      <c r="T526" s="14"/>
      <c r="U526" s="14"/>
      <c r="V526" s="14"/>
    </row>
    <row r="527" spans="1:22" ht="47.25" x14ac:dyDescent="0.15">
      <c r="A527" s="12" t="str">
        <f t="shared" si="32"/>
        <v>341002</v>
      </c>
      <c r="B527" s="12">
        <f t="shared" si="34"/>
        <v>526</v>
      </c>
      <c r="C527" s="12" t="str">
        <f t="shared" si="33"/>
        <v>広島県</v>
      </c>
      <c r="D527" s="12" t="str">
        <f t="shared" si="35"/>
        <v>広島市</v>
      </c>
      <c r="E527" s="13" t="str">
        <f>IF([1]貼付シート!G529="","",[1]貼付シート!G529)</f>
        <v>似島保育園</v>
      </c>
      <c r="F527" s="14"/>
      <c r="G527" s="14" t="str">
        <f>IF([1]貼付シート!J529="","",[1]貼付シート!J529)</f>
        <v>広島市南区似島町家下40</v>
      </c>
      <c r="H527" s="19"/>
      <c r="I527" s="15" t="str">
        <f>IFERROR(IF(VLOOKUP(E527,'[1]緯度経度&amp;提供可能時間'!$B:$D,2,FALSE)&lt;&gt;0,VLOOKUP(E527,'[1]緯度経度&amp;提供可能時間'!$B:$D,2,FALSE),""),"")</f>
        <v>34.312276</v>
      </c>
      <c r="J527" s="15" t="str">
        <f>IFERROR(IF(VLOOKUP(E527,'[1]緯度経度&amp;提供可能時間'!$B:$D,3,FALSE)&lt;&gt;0,VLOOKUP(E527,'[1]緯度経度&amp;提供可能時間'!$B:$D,3,FALSE),""),"")</f>
        <v>132.433499</v>
      </c>
      <c r="K527" s="14" t="str">
        <f>[1]貼付シート!M529&amp;[1]貼付シート!N529&amp;" "&amp;[1]貼付シート!O529</f>
        <v>1階 事務室</v>
      </c>
      <c r="L527" s="14" t="str">
        <f>IF([1]貼付シート!AI529="","",[1]貼付シート!AI529)</f>
        <v>似島保育園</v>
      </c>
      <c r="M527" s="19"/>
      <c r="N527" s="19"/>
      <c r="O527" s="14" t="str">
        <f>IF([1]貼付シート!I529="","",[1]貼付シート!I529)</f>
        <v>広島市</v>
      </c>
      <c r="P527" s="14" t="str">
        <f>IFERROR(IF(VLOOKUP($E527,'[1]緯度経度&amp;提供可能時間'!$B:$H,4,FALSE)&lt;&gt;0,VLOOKUP($E527,'[1]緯度経度&amp;提供可能時間'!$B:$H,4,FALSE),""),"")</f>
        <v>月火水木金土</v>
      </c>
      <c r="Q527" s="16" t="str">
        <f>IFERROR(IF(VLOOKUP($E527,'[1]緯度経度&amp;提供可能時間'!$B:$H,5,FALSE)&lt;&gt;"",VLOOKUP($E527,'[1]緯度経度&amp;提供可能時間'!$B:$H,5,FALSE),""),"")</f>
        <v>8:00</v>
      </c>
      <c r="R527" s="14" t="str">
        <f>IFERROR(IF(VLOOKUP($E527,'[1]緯度経度&amp;提供可能時間'!$B:$H,6,FALSE)&lt;&gt;"",VLOOKUP($E527,'[1]緯度経度&amp;提供可能時間'!$B:$H,6,FALSE),""),"")</f>
        <v>16:45</v>
      </c>
      <c r="S527" s="17" t="str">
        <f>VLOOKUP(E527,[1]貼付シート!$G:$AE,24,FALSE)&amp;" " &amp;VLOOKUP(E527,[1]貼付シート!$G:$AE,25,FALSE)</f>
        <v>平日：8:00～16:45
(12/30～1/4を除く。） 土曜：8:00～16:45
(12/30～1/4を除く。）　／　日曜：×　／　祝日：×</v>
      </c>
      <c r="T527" s="14"/>
      <c r="U527" s="14"/>
      <c r="V527" s="14"/>
    </row>
    <row r="528" spans="1:22" ht="47.25" x14ac:dyDescent="0.15">
      <c r="A528" s="12" t="str">
        <f t="shared" si="32"/>
        <v>341002</v>
      </c>
      <c r="B528" s="12">
        <f t="shared" si="34"/>
        <v>527</v>
      </c>
      <c r="C528" s="12" t="str">
        <f t="shared" si="33"/>
        <v>広島県</v>
      </c>
      <c r="D528" s="12" t="str">
        <f t="shared" si="35"/>
        <v>広島市</v>
      </c>
      <c r="E528" s="13" t="str">
        <f>IF([1]貼付シート!G530="","",[1]貼付シート!G530)</f>
        <v>三篠保育園</v>
      </c>
      <c r="F528" s="14"/>
      <c r="G528" s="14" t="str">
        <f>IF([1]貼付シート!J530="","",[1]貼付シート!J530)</f>
        <v>広島市西区楠木3-8-10</v>
      </c>
      <c r="H528" s="19"/>
      <c r="I528" s="15" t="str">
        <f>IFERROR(IF(VLOOKUP(E528,'[1]緯度経度&amp;提供可能時間'!$B:$D,2,FALSE)&lt;&gt;0,VLOOKUP(E528,'[1]緯度経度&amp;提供可能時間'!$B:$D,2,FALSE),""),"")</f>
        <v>34.413203</v>
      </c>
      <c r="J528" s="15" t="str">
        <f>IFERROR(IF(VLOOKUP(E528,'[1]緯度経度&amp;提供可能時間'!$B:$D,3,FALSE)&lt;&gt;0,VLOOKUP(E528,'[1]緯度経度&amp;提供可能時間'!$B:$D,3,FALSE),""),"")</f>
        <v>132.456650</v>
      </c>
      <c r="K528" s="14" t="str">
        <f>[1]貼付シート!M530&amp;[1]貼付シート!N530&amp;" "&amp;[1]貼付シート!O530</f>
        <v>2階 事務室</v>
      </c>
      <c r="L528" s="14" t="str">
        <f>IF([1]貼付シート!AI530="","",[1]貼付シート!AI530)</f>
        <v>三篠保育園</v>
      </c>
      <c r="M528" s="19"/>
      <c r="N528" s="19"/>
      <c r="O528" s="14" t="str">
        <f>IF([1]貼付シート!I530="","",[1]貼付シート!I530)</f>
        <v>広島市</v>
      </c>
      <c r="P528" s="14" t="str">
        <f>IFERROR(IF(VLOOKUP($E528,'[1]緯度経度&amp;提供可能時間'!$B:$H,4,FALSE)&lt;&gt;0,VLOOKUP($E528,'[1]緯度経度&amp;提供可能時間'!$B:$H,4,FALSE),""),"")</f>
        <v>月火水木金土</v>
      </c>
      <c r="Q528" s="16" t="str">
        <f>IFERROR(IF(VLOOKUP($E528,'[1]緯度経度&amp;提供可能時間'!$B:$H,5,FALSE)&lt;&gt;"",VLOOKUP($E528,'[1]緯度経度&amp;提供可能時間'!$B:$H,5,FALSE),""),"")</f>
        <v>7:30</v>
      </c>
      <c r="R528" s="14" t="str">
        <f>IFERROR(IF(VLOOKUP($E528,'[1]緯度経度&amp;提供可能時間'!$B:$H,6,FALSE)&lt;&gt;"",VLOOKUP($E528,'[1]緯度経度&amp;提供可能時間'!$B:$H,6,FALSE),""),"")</f>
        <v>18:30</v>
      </c>
      <c r="S528" s="17" t="str">
        <f>VLOOKUP(E528,[1]貼付シート!$G:$AE,24,FALSE)&amp;" " &amp;VLOOKUP(E528,[1]貼付シート!$G:$AE,25,FALSE)</f>
        <v>平日：7:30～19:30
（12/30～1/4を除く。） 土曜：7:30～19:30
（12/30～1/4を除く。）　／　日曜：×　／　祝日：×</v>
      </c>
      <c r="T528" s="14"/>
      <c r="U528" s="14"/>
      <c r="V528" s="14"/>
    </row>
    <row r="529" spans="1:22" ht="47.25" x14ac:dyDescent="0.15">
      <c r="A529" s="12" t="str">
        <f t="shared" si="32"/>
        <v>341002</v>
      </c>
      <c r="B529" s="12">
        <f t="shared" si="34"/>
        <v>528</v>
      </c>
      <c r="C529" s="12" t="str">
        <f t="shared" si="33"/>
        <v>広島県</v>
      </c>
      <c r="D529" s="12" t="str">
        <f t="shared" si="35"/>
        <v>広島市</v>
      </c>
      <c r="E529" s="13" t="str">
        <f>IF([1]貼付シート!G531="","",[1]貼付シート!G531)</f>
        <v>横川保育園</v>
      </c>
      <c r="F529" s="14"/>
      <c r="G529" s="14" t="str">
        <f>IF([1]貼付シート!J531="","",[1]貼付シート!J531)</f>
        <v>広島市西区横川新町8-7</v>
      </c>
      <c r="H529" s="19"/>
      <c r="I529" s="15" t="str">
        <f>IFERROR(IF(VLOOKUP(E529,'[1]緯度経度&amp;提供可能時間'!$B:$D,2,FALSE)&lt;&gt;0,VLOOKUP(E529,'[1]緯度経度&amp;提供可能時間'!$B:$D,2,FALSE),""),"")</f>
        <v>34.408187</v>
      </c>
      <c r="J529" s="15" t="str">
        <f>IFERROR(IF(VLOOKUP(E529,'[1]緯度経度&amp;提供可能時間'!$B:$D,3,FALSE)&lt;&gt;0,VLOOKUP(E529,'[1]緯度経度&amp;提供可能時間'!$B:$D,3,FALSE),""),"")</f>
        <v>132.447441</v>
      </c>
      <c r="K529" s="14" t="str">
        <f>[1]貼付シート!M531&amp;[1]貼付シート!N531&amp;" "&amp;[1]貼付シート!O531</f>
        <v>1階 事務室</v>
      </c>
      <c r="L529" s="14" t="str">
        <f>IF([1]貼付シート!AI531="","",[1]貼付シート!AI531)</f>
        <v>横川保育園</v>
      </c>
      <c r="M529" s="19"/>
      <c r="N529" s="19"/>
      <c r="O529" s="14" t="str">
        <f>IF([1]貼付シート!I531="","",[1]貼付シート!I531)</f>
        <v>広島市</v>
      </c>
      <c r="P529" s="14" t="str">
        <f>IFERROR(IF(VLOOKUP($E529,'[1]緯度経度&amp;提供可能時間'!$B:$H,4,FALSE)&lt;&gt;0,VLOOKUP($E529,'[1]緯度経度&amp;提供可能時間'!$B:$H,4,FALSE),""),"")</f>
        <v>月火水木金土</v>
      </c>
      <c r="Q529" s="16" t="str">
        <f>IFERROR(IF(VLOOKUP($E529,'[1]緯度経度&amp;提供可能時間'!$B:$H,5,FALSE)&lt;&gt;"",VLOOKUP($E529,'[1]緯度経度&amp;提供可能時間'!$B:$H,5,FALSE),""),"")</f>
        <v>7:30</v>
      </c>
      <c r="R529" s="14" t="str">
        <f>IFERROR(IF(VLOOKUP($E529,'[1]緯度経度&amp;提供可能時間'!$B:$H,6,FALSE)&lt;&gt;"",VLOOKUP($E529,'[1]緯度経度&amp;提供可能時間'!$B:$H,6,FALSE),""),"")</f>
        <v>18:30</v>
      </c>
      <c r="S529" s="17" t="str">
        <f>VLOOKUP(E529,[1]貼付シート!$G:$AE,24,FALSE)&amp;" " &amp;VLOOKUP(E529,[1]貼付シート!$G:$AE,25,FALSE)</f>
        <v>平日：7:30～18:30
（12/30～1/4を除く。） 土曜：7:30～18:30
（12/30～1/4を除く。）　／　日曜：×　／　祝日：×</v>
      </c>
      <c r="T529" s="14"/>
      <c r="U529" s="14"/>
      <c r="V529" s="14"/>
    </row>
    <row r="530" spans="1:22" ht="47.25" x14ac:dyDescent="0.15">
      <c r="A530" s="12" t="str">
        <f t="shared" si="32"/>
        <v>341002</v>
      </c>
      <c r="B530" s="12">
        <f t="shared" si="34"/>
        <v>529</v>
      </c>
      <c r="C530" s="12" t="str">
        <f t="shared" si="33"/>
        <v>広島県</v>
      </c>
      <c r="D530" s="12" t="str">
        <f t="shared" si="35"/>
        <v>広島市</v>
      </c>
      <c r="E530" s="13" t="str">
        <f>IF([1]貼付シート!G532="","",[1]貼付シート!G532)</f>
        <v>小河内保育園</v>
      </c>
      <c r="F530" s="14"/>
      <c r="G530" s="14" t="str">
        <f>IF([1]貼付シート!J532="","",[1]貼付シート!J532)</f>
        <v>広島市西区小河内2-6-8</v>
      </c>
      <c r="H530" s="19"/>
      <c r="I530" s="15" t="str">
        <f>IFERROR(IF(VLOOKUP(E530,'[1]緯度経度&amp;提供可能時間'!$B:$D,2,FALSE)&lt;&gt;0,VLOOKUP(E530,'[1]緯度経度&amp;提供可能時間'!$B:$D,2,FALSE),""),"")</f>
        <v>34.402218</v>
      </c>
      <c r="J530" s="15" t="str">
        <f>IFERROR(IF(VLOOKUP(E530,'[1]緯度経度&amp;提供可能時間'!$B:$D,3,FALSE)&lt;&gt;0,VLOOKUP(E530,'[1]緯度経度&amp;提供可能時間'!$B:$D,3,FALSE),""),"")</f>
        <v>132.438267</v>
      </c>
      <c r="K530" s="14" t="str">
        <f>[1]貼付シート!M532&amp;[1]貼付シート!N532&amp;" "&amp;[1]貼付シート!O532</f>
        <v>2階 事務室</v>
      </c>
      <c r="L530" s="14" t="str">
        <f>IF([1]貼付シート!AI532="","",[1]貼付シート!AI532)</f>
        <v>小河内保育園</v>
      </c>
      <c r="M530" s="19"/>
      <c r="N530" s="19"/>
      <c r="O530" s="14" t="str">
        <f>IF([1]貼付シート!I532="","",[1]貼付シート!I532)</f>
        <v>広島市</v>
      </c>
      <c r="P530" s="14" t="str">
        <f>IFERROR(IF(VLOOKUP($E530,'[1]緯度経度&amp;提供可能時間'!$B:$H,4,FALSE)&lt;&gt;0,VLOOKUP($E530,'[1]緯度経度&amp;提供可能時間'!$B:$H,4,FALSE),""),"")</f>
        <v>月火水木金土</v>
      </c>
      <c r="Q530" s="16" t="str">
        <f>IFERROR(IF(VLOOKUP($E530,'[1]緯度経度&amp;提供可能時間'!$B:$H,5,FALSE)&lt;&gt;"",VLOOKUP($E530,'[1]緯度経度&amp;提供可能時間'!$B:$H,5,FALSE),""),"")</f>
        <v>7:30</v>
      </c>
      <c r="R530" s="14" t="str">
        <f>IFERROR(IF(VLOOKUP($E530,'[1]緯度経度&amp;提供可能時間'!$B:$H,6,FALSE)&lt;&gt;"",VLOOKUP($E530,'[1]緯度経度&amp;提供可能時間'!$B:$H,6,FALSE),""),"")</f>
        <v>18:30</v>
      </c>
      <c r="S530" s="17" t="str">
        <f>VLOOKUP(E530,[1]貼付シート!$G:$AE,24,FALSE)&amp;" " &amp;VLOOKUP(E530,[1]貼付シート!$G:$AE,25,FALSE)</f>
        <v>平日：7:30～18:30
（12/30～1/4を除く。） 土曜：7:30～18:30
（12/30～1/4を除く。）　／　日曜：×　／　祝日：×</v>
      </c>
      <c r="T530" s="14"/>
      <c r="U530" s="14"/>
      <c r="V530" s="14"/>
    </row>
    <row r="531" spans="1:22" ht="47.25" x14ac:dyDescent="0.15">
      <c r="A531" s="12" t="str">
        <f t="shared" si="32"/>
        <v>341002</v>
      </c>
      <c r="B531" s="12">
        <f t="shared" si="34"/>
        <v>530</v>
      </c>
      <c r="C531" s="12" t="str">
        <f t="shared" si="33"/>
        <v>広島県</v>
      </c>
      <c r="D531" s="12" t="str">
        <f t="shared" si="35"/>
        <v>広島市</v>
      </c>
      <c r="E531" s="13" t="str">
        <f>IF([1]貼付シート!G533="","",[1]貼付シート!G533)</f>
        <v>ふくしま保育園</v>
      </c>
      <c r="F531" s="14"/>
      <c r="G531" s="14" t="str">
        <f>IF([1]貼付シート!J533="","",[1]貼付シート!J533)</f>
        <v>広島市西区福島1-18-1</v>
      </c>
      <c r="H531" s="19"/>
      <c r="I531" s="15" t="str">
        <f>IFERROR(IF(VLOOKUP(E531,'[1]緯度経度&amp;提供可能時間'!$B:$D,2,FALSE)&lt;&gt;0,VLOOKUP(E531,'[1]緯度経度&amp;提供可能時間'!$B:$D,2,FALSE),""),"")</f>
        <v>34.396259</v>
      </c>
      <c r="J531" s="15" t="str">
        <f>IFERROR(IF(VLOOKUP(E531,'[1]緯度経度&amp;提供可能時間'!$B:$D,3,FALSE)&lt;&gt;0,VLOOKUP(E531,'[1]緯度経度&amp;提供可能時間'!$B:$D,3,FALSE),""),"")</f>
        <v>132.434192</v>
      </c>
      <c r="K531" s="14" t="str">
        <f>[1]貼付シート!M533&amp;[1]貼付シート!N533&amp;" "&amp;[1]貼付シート!O533</f>
        <v>1階 事務室</v>
      </c>
      <c r="L531" s="14" t="str">
        <f>IF([1]貼付シート!AI533="","",[1]貼付シート!AI533)</f>
        <v>ふくしま保育園</v>
      </c>
      <c r="M531" s="19"/>
      <c r="N531" s="19"/>
      <c r="O531" s="14" t="str">
        <f>IF([1]貼付シート!I533="","",[1]貼付シート!I533)</f>
        <v>広島市</v>
      </c>
      <c r="P531" s="14" t="str">
        <f>IFERROR(IF(VLOOKUP($E531,'[1]緯度経度&amp;提供可能時間'!$B:$H,4,FALSE)&lt;&gt;0,VLOOKUP($E531,'[1]緯度経度&amp;提供可能時間'!$B:$H,4,FALSE),""),"")</f>
        <v>月火水木金土</v>
      </c>
      <c r="Q531" s="16" t="str">
        <f>IFERROR(IF(VLOOKUP($E531,'[1]緯度経度&amp;提供可能時間'!$B:$H,5,FALSE)&lt;&gt;"",VLOOKUP($E531,'[1]緯度経度&amp;提供可能時間'!$B:$H,5,FALSE),""),"")</f>
        <v>7:30</v>
      </c>
      <c r="R531" s="14" t="str">
        <f>IFERROR(IF(VLOOKUP($E531,'[1]緯度経度&amp;提供可能時間'!$B:$H,6,FALSE)&lt;&gt;"",VLOOKUP($E531,'[1]緯度経度&amp;提供可能時間'!$B:$H,6,FALSE),""),"")</f>
        <v>19:30</v>
      </c>
      <c r="S531" s="17" t="str">
        <f>VLOOKUP(E531,[1]貼付シート!$G:$AE,24,FALSE)&amp;" " &amp;VLOOKUP(E531,[1]貼付シート!$G:$AE,25,FALSE)</f>
        <v>平日：7:30～19:30
（12/30～1/4を除く。） 土曜：7:30～19:30
（12/30～1/4を除く。）　／　日曜：×　／　祝日：×</v>
      </c>
      <c r="T531" s="14"/>
      <c r="U531" s="14"/>
      <c r="V531" s="14"/>
    </row>
    <row r="532" spans="1:22" ht="47.25" x14ac:dyDescent="0.15">
      <c r="A532" s="12" t="str">
        <f t="shared" si="32"/>
        <v>341002</v>
      </c>
      <c r="B532" s="12">
        <f t="shared" si="34"/>
        <v>531</v>
      </c>
      <c r="C532" s="12" t="str">
        <f t="shared" si="33"/>
        <v>広島県</v>
      </c>
      <c r="D532" s="12" t="str">
        <f t="shared" si="35"/>
        <v>広島市</v>
      </c>
      <c r="E532" s="13" t="str">
        <f>IF([1]貼付シート!G534="","",[1]貼付シート!G534)</f>
        <v>己斐保育園</v>
      </c>
      <c r="F532" s="14"/>
      <c r="G532" s="14" t="str">
        <f>IF([1]貼付シート!J534="","",[1]貼付シート!J534)</f>
        <v>広島市西区己斐中1-10-8</v>
      </c>
      <c r="H532" s="19"/>
      <c r="I532" s="15" t="str">
        <f>IFERROR(IF(VLOOKUP(E532,'[1]緯度経度&amp;提供可能時間'!$B:$D,2,FALSE)&lt;&gt;0,VLOOKUP(E532,'[1]緯度経度&amp;提供可能時間'!$B:$D,2,FALSE),""),"")</f>
        <v>34.400115</v>
      </c>
      <c r="J532" s="15" t="str">
        <f>IFERROR(IF(VLOOKUP(E532,'[1]緯度経度&amp;提供可能時間'!$B:$D,3,FALSE)&lt;&gt;0,VLOOKUP(E532,'[1]緯度経度&amp;提供可能時間'!$B:$D,3,FALSE),""),"")</f>
        <v>132.423562</v>
      </c>
      <c r="K532" s="14" t="str">
        <f>[1]貼付シート!M534&amp;[1]貼付シート!N534&amp;" "&amp;[1]貼付シート!O534</f>
        <v>2階 事務室</v>
      </c>
      <c r="L532" s="14" t="str">
        <f>IF([1]貼付シート!AI534="","",[1]貼付シート!AI534)</f>
        <v>己斐保育園</v>
      </c>
      <c r="M532" s="19"/>
      <c r="N532" s="19"/>
      <c r="O532" s="14" t="str">
        <f>IF([1]貼付シート!I534="","",[1]貼付シート!I534)</f>
        <v>広島市</v>
      </c>
      <c r="P532" s="14" t="str">
        <f>IFERROR(IF(VLOOKUP($E532,'[1]緯度経度&amp;提供可能時間'!$B:$H,4,FALSE)&lt;&gt;0,VLOOKUP($E532,'[1]緯度経度&amp;提供可能時間'!$B:$H,4,FALSE),""),"")</f>
        <v>月火水木金土</v>
      </c>
      <c r="Q532" s="16" t="str">
        <f>IFERROR(IF(VLOOKUP($E532,'[1]緯度経度&amp;提供可能時間'!$B:$H,5,FALSE)&lt;&gt;"",VLOOKUP($E532,'[1]緯度経度&amp;提供可能時間'!$B:$H,5,FALSE),""),"")</f>
        <v>7:30</v>
      </c>
      <c r="R532" s="14" t="str">
        <f>IFERROR(IF(VLOOKUP($E532,'[1]緯度経度&amp;提供可能時間'!$B:$H,6,FALSE)&lt;&gt;"",VLOOKUP($E532,'[1]緯度経度&amp;提供可能時間'!$B:$H,6,FALSE),""),"")</f>
        <v>18:30</v>
      </c>
      <c r="S532" s="17" t="str">
        <f>VLOOKUP(E532,[1]貼付シート!$G:$AE,24,FALSE)&amp;" " &amp;VLOOKUP(E532,[1]貼付シート!$G:$AE,25,FALSE)</f>
        <v>平日：7:30～18:30
（12/30～1/4を除く。） 土曜：7:30～18:30
（12/30～1/4を除く。）　／　日曜：×　／　祝日：×</v>
      </c>
      <c r="T532" s="14"/>
      <c r="U532" s="14"/>
      <c r="V532" s="14"/>
    </row>
    <row r="533" spans="1:22" ht="47.25" x14ac:dyDescent="0.15">
      <c r="A533" s="12" t="str">
        <f t="shared" si="32"/>
        <v>341002</v>
      </c>
      <c r="B533" s="12">
        <f t="shared" si="34"/>
        <v>532</v>
      </c>
      <c r="C533" s="12" t="str">
        <f t="shared" si="33"/>
        <v>広島県</v>
      </c>
      <c r="D533" s="12" t="str">
        <f t="shared" si="35"/>
        <v>広島市</v>
      </c>
      <c r="E533" s="13" t="str">
        <f>IF([1]貼付シート!G535="","",[1]貼付シート!G535)</f>
        <v>古田保育園</v>
      </c>
      <c r="F533" s="14"/>
      <c r="G533" s="14" t="str">
        <f>IF([1]貼付シート!J535="","",[1]貼付シート!J535)</f>
        <v>広島市西区古江東1-17</v>
      </c>
      <c r="H533" s="19"/>
      <c r="I533" s="15" t="str">
        <f>IFERROR(IF(VLOOKUP(E533,'[1]緯度経度&amp;提供可能時間'!$B:$D,2,FALSE)&lt;&gt;0,VLOOKUP(E533,'[1]緯度経度&amp;提供可能時間'!$B:$D,2,FALSE),""),"")</f>
        <v>34.391451</v>
      </c>
      <c r="J533" s="15" t="str">
        <f>IFERROR(IF(VLOOKUP(E533,'[1]緯度経度&amp;提供可能時間'!$B:$D,3,FALSE)&lt;&gt;0,VLOOKUP(E533,'[1]緯度経度&amp;提供可能時間'!$B:$D,3,FALSE),""),"")</f>
        <v>132.415076</v>
      </c>
      <c r="K533" s="14" t="str">
        <f>[1]貼付シート!M535&amp;[1]貼付シート!N535&amp;" "&amp;[1]貼付シート!O535</f>
        <v>2階 事務室</v>
      </c>
      <c r="L533" s="14" t="str">
        <f>IF([1]貼付シート!AI535="","",[1]貼付シート!AI535)</f>
        <v>古田保育園</v>
      </c>
      <c r="M533" s="19"/>
      <c r="N533" s="19"/>
      <c r="O533" s="14" t="str">
        <f>IF([1]貼付シート!I535="","",[1]貼付シート!I535)</f>
        <v>広島市</v>
      </c>
      <c r="P533" s="14" t="str">
        <f>IFERROR(IF(VLOOKUP($E533,'[1]緯度経度&amp;提供可能時間'!$B:$H,4,FALSE)&lt;&gt;0,VLOOKUP($E533,'[1]緯度経度&amp;提供可能時間'!$B:$H,4,FALSE),""),"")</f>
        <v>月火水木金土</v>
      </c>
      <c r="Q533" s="16" t="str">
        <f>IFERROR(IF(VLOOKUP($E533,'[1]緯度経度&amp;提供可能時間'!$B:$H,5,FALSE)&lt;&gt;"",VLOOKUP($E533,'[1]緯度経度&amp;提供可能時間'!$B:$H,5,FALSE),""),"")</f>
        <v>7:30</v>
      </c>
      <c r="R533" s="14" t="str">
        <f>IFERROR(IF(VLOOKUP($E533,'[1]緯度経度&amp;提供可能時間'!$B:$H,6,FALSE)&lt;&gt;"",VLOOKUP($E533,'[1]緯度経度&amp;提供可能時間'!$B:$H,6,FALSE),""),"")</f>
        <v>18:30</v>
      </c>
      <c r="S533" s="17" t="str">
        <f>VLOOKUP(E533,[1]貼付シート!$G:$AE,24,FALSE)&amp;" " &amp;VLOOKUP(E533,[1]貼付シート!$G:$AE,25,FALSE)</f>
        <v>平日：7:30～18:30
（12/30～1/4を除く。） 土曜：7:30～18:30
（12/30～1/4を除く。）　／　日曜：×　／　祝日：×</v>
      </c>
      <c r="T533" s="14"/>
      <c r="U533" s="14"/>
      <c r="V533" s="14"/>
    </row>
    <row r="534" spans="1:22" ht="63" x14ac:dyDescent="0.15">
      <c r="A534" s="12" t="str">
        <f t="shared" si="32"/>
        <v>341002</v>
      </c>
      <c r="B534" s="12">
        <f t="shared" si="34"/>
        <v>533</v>
      </c>
      <c r="C534" s="12" t="str">
        <f t="shared" si="33"/>
        <v>広島県</v>
      </c>
      <c r="D534" s="12" t="str">
        <f t="shared" si="35"/>
        <v>広島市</v>
      </c>
      <c r="E534" s="13" t="str">
        <f>IF([1]貼付シート!G536="","",[1]貼付シート!G536)</f>
        <v>庚午保育園</v>
      </c>
      <c r="F534" s="14"/>
      <c r="G534" s="14" t="str">
        <f>IF([1]貼付シート!J536="","",[1]貼付シート!J536)</f>
        <v>広島市西区庚午中1-11-11</v>
      </c>
      <c r="H534" s="19"/>
      <c r="I534" s="15" t="str">
        <f>IFERROR(IF(VLOOKUP(E534,'[1]緯度経度&amp;提供可能時間'!$B:$D,2,FALSE)&lt;&gt;0,VLOOKUP(E534,'[1]緯度経度&amp;提供可能時間'!$B:$D,2,FALSE),""),"")</f>
        <v>34.383417</v>
      </c>
      <c r="J534" s="15" t="str">
        <f>IFERROR(IF(VLOOKUP(E534,'[1]緯度経度&amp;提供可能時間'!$B:$D,3,FALSE)&lt;&gt;0,VLOOKUP(E534,'[1]緯度経度&amp;提供可能時間'!$B:$D,3,FALSE),""),"")</f>
        <v>132.418051</v>
      </c>
      <c r="K534" s="14" t="str">
        <f>[1]貼付シート!M536&amp;[1]貼付シート!N536&amp;" "&amp;[1]貼付シート!O536</f>
        <v>1階 事務室</v>
      </c>
      <c r="L534" s="14" t="str">
        <f>IF([1]貼付シート!AI536="","",[1]貼付シート!AI536)</f>
        <v>庚午保育園</v>
      </c>
      <c r="M534" s="19"/>
      <c r="N534" s="19"/>
      <c r="O534" s="14" t="str">
        <f>IF([1]貼付シート!I536="","",[1]貼付シート!I536)</f>
        <v>広島市</v>
      </c>
      <c r="P534" s="14" t="str">
        <f>IFERROR(IF(VLOOKUP($E534,'[1]緯度経度&amp;提供可能時間'!$B:$H,4,FALSE)&lt;&gt;0,VLOOKUP($E534,'[1]緯度経度&amp;提供可能時間'!$B:$H,4,FALSE),""),"")</f>
        <v>月火水木金土</v>
      </c>
      <c r="Q534" s="16" t="str">
        <f>IFERROR(IF(VLOOKUP($E534,'[1]緯度経度&amp;提供可能時間'!$B:$H,5,FALSE)&lt;&gt;"",VLOOKUP($E534,'[1]緯度経度&amp;提供可能時間'!$B:$H,5,FALSE),""),"")</f>
        <v>7:30</v>
      </c>
      <c r="R534" s="14" t="str">
        <f>IFERROR(IF(VLOOKUP($E534,'[1]緯度経度&amp;提供可能時間'!$B:$H,6,FALSE)&lt;&gt;"",VLOOKUP($E534,'[1]緯度経度&amp;提供可能時間'!$B:$H,6,FALSE),""),"")</f>
        <v>19:30</v>
      </c>
      <c r="S534" s="17" t="str">
        <f>VLOOKUP(E534,[1]貼付シート!$G:$AE,24,FALSE)&amp;" " &amp;VLOOKUP(E534,[1]貼付シート!$G:$AE,25,FALSE)</f>
        <v>平日：7:30～19:30
（12/30～1/4を除く。） 土曜：7:30～19:30
（12/30～1/4を除く。）　／　日曜：7:30～18:30（12/30～1/4を除く。）　／　祝日：7:30～18:30（12/30～1/4を除く。）</v>
      </c>
      <c r="T534" s="14"/>
      <c r="U534" s="14"/>
      <c r="V534" s="14"/>
    </row>
    <row r="535" spans="1:22" ht="47.25" x14ac:dyDescent="0.15">
      <c r="A535" s="12" t="str">
        <f t="shared" si="32"/>
        <v>341002</v>
      </c>
      <c r="B535" s="12">
        <f t="shared" si="34"/>
        <v>534</v>
      </c>
      <c r="C535" s="12" t="str">
        <f t="shared" si="33"/>
        <v>広島県</v>
      </c>
      <c r="D535" s="12" t="str">
        <f t="shared" si="35"/>
        <v>広島市</v>
      </c>
      <c r="E535" s="13" t="str">
        <f>IF([1]貼付シート!G537="","",[1]貼付シート!G537)</f>
        <v>草津保育園</v>
      </c>
      <c r="F535" s="14"/>
      <c r="G535" s="14" t="str">
        <f>IF([1]貼付シート!J537="","",[1]貼付シート!J537)</f>
        <v>広島市西区草津東2-20-23</v>
      </c>
      <c r="H535" s="19"/>
      <c r="I535" s="15" t="str">
        <f>IFERROR(IF(VLOOKUP(E535,'[1]緯度経度&amp;提供可能時間'!$B:$D,2,FALSE)&lt;&gt;0,VLOOKUP(E535,'[1]緯度経度&amp;提供可能時間'!$B:$D,2,FALSE),""),"")</f>
        <v>34.381058</v>
      </c>
      <c r="J535" s="15" t="str">
        <f>IFERROR(IF(VLOOKUP(E535,'[1]緯度経度&amp;提供可能時間'!$B:$D,3,FALSE)&lt;&gt;0,VLOOKUP(E535,'[1]緯度経度&amp;提供可能時間'!$B:$D,3,FALSE),""),"")</f>
        <v>132.404243</v>
      </c>
      <c r="K535" s="14" t="str">
        <f>[1]貼付シート!M537&amp;[1]貼付シート!N537&amp;" "&amp;[1]貼付シート!O537</f>
        <v>1階 事務室</v>
      </c>
      <c r="L535" s="14" t="str">
        <f>IF([1]貼付シート!AI537="","",[1]貼付シート!AI537)</f>
        <v>草津保育園</v>
      </c>
      <c r="M535" s="19"/>
      <c r="N535" s="19"/>
      <c r="O535" s="14" t="str">
        <f>IF([1]貼付シート!I537="","",[1]貼付シート!I537)</f>
        <v>広島市</v>
      </c>
      <c r="P535" s="14" t="str">
        <f>IFERROR(IF(VLOOKUP($E535,'[1]緯度経度&amp;提供可能時間'!$B:$H,4,FALSE)&lt;&gt;0,VLOOKUP($E535,'[1]緯度経度&amp;提供可能時間'!$B:$H,4,FALSE),""),"")</f>
        <v>月火水木金土</v>
      </c>
      <c r="Q535" s="16" t="str">
        <f>IFERROR(IF(VLOOKUP($E535,'[1]緯度経度&amp;提供可能時間'!$B:$H,5,FALSE)&lt;&gt;"",VLOOKUP($E535,'[1]緯度経度&amp;提供可能時間'!$B:$H,5,FALSE),""),"")</f>
        <v>7:30</v>
      </c>
      <c r="R535" s="14" t="str">
        <f>IFERROR(IF(VLOOKUP($E535,'[1]緯度経度&amp;提供可能時間'!$B:$H,6,FALSE)&lt;&gt;"",VLOOKUP($E535,'[1]緯度経度&amp;提供可能時間'!$B:$H,6,FALSE),""),"")</f>
        <v>19:30</v>
      </c>
      <c r="S535" s="17" t="str">
        <f>VLOOKUP(E535,[1]貼付シート!$G:$AE,24,FALSE)&amp;" " &amp;VLOOKUP(E535,[1]貼付シート!$G:$AE,25,FALSE)</f>
        <v>平日：7:30～19:30
（12/30～1/4を除く。） 土曜：7:30～19:30
（12/30～1/4を除く。）　／　日曜：×　／　祝日：×</v>
      </c>
      <c r="T535" s="14"/>
      <c r="U535" s="14"/>
      <c r="V535" s="14"/>
    </row>
    <row r="536" spans="1:22" ht="47.25" x14ac:dyDescent="0.15">
      <c r="A536" s="12" t="str">
        <f t="shared" si="32"/>
        <v>341002</v>
      </c>
      <c r="B536" s="12">
        <f t="shared" si="34"/>
        <v>535</v>
      </c>
      <c r="C536" s="12" t="str">
        <f t="shared" si="33"/>
        <v>広島県</v>
      </c>
      <c r="D536" s="12" t="str">
        <f t="shared" si="35"/>
        <v>広島市</v>
      </c>
      <c r="E536" s="13" t="str">
        <f>IF([1]貼付シート!G538="","",[1]貼付シート!G538)</f>
        <v>みゆき保育園</v>
      </c>
      <c r="F536" s="14"/>
      <c r="G536" s="14" t="str">
        <f>IF([1]貼付シート!J538="","",[1]貼付シート!J538)</f>
        <v>広島市西区草津南1-16-8</v>
      </c>
      <c r="H536" s="19"/>
      <c r="I536" s="15" t="str">
        <f>IFERROR(IF(VLOOKUP(E536,'[1]緯度経度&amp;提供可能時間'!$B:$D,2,FALSE)&lt;&gt;0,VLOOKUP(E536,'[1]緯度経度&amp;提供可能時間'!$B:$D,2,FALSE),""),"")</f>
        <v>34.376475</v>
      </c>
      <c r="J536" s="15" t="str">
        <f>IFERROR(IF(VLOOKUP(E536,'[1]緯度経度&amp;提供可能時間'!$B:$D,3,FALSE)&lt;&gt;0,VLOOKUP(E536,'[1]緯度経度&amp;提供可能時間'!$B:$D,3,FALSE),""),"")</f>
        <v>132.402506</v>
      </c>
      <c r="K536" s="14" t="str">
        <f>[1]貼付シート!M538&amp;[1]貼付シート!N538&amp;" "&amp;[1]貼付シート!O538</f>
        <v>1階 事務室</v>
      </c>
      <c r="L536" s="14" t="str">
        <f>IF([1]貼付シート!AI538="","",[1]貼付シート!AI538)</f>
        <v>みゆき保育園</v>
      </c>
      <c r="M536" s="19"/>
      <c r="N536" s="19"/>
      <c r="O536" s="14" t="str">
        <f>IF([1]貼付シート!I538="","",[1]貼付シート!I538)</f>
        <v>広島市</v>
      </c>
      <c r="P536" s="14" t="str">
        <f>IFERROR(IF(VLOOKUP($E536,'[1]緯度経度&amp;提供可能時間'!$B:$H,4,FALSE)&lt;&gt;0,VLOOKUP($E536,'[1]緯度経度&amp;提供可能時間'!$B:$H,4,FALSE),""),"")</f>
        <v>月火水木金土</v>
      </c>
      <c r="Q536" s="16" t="str">
        <f>IFERROR(IF(VLOOKUP($E536,'[1]緯度経度&amp;提供可能時間'!$B:$H,5,FALSE)&lt;&gt;"",VLOOKUP($E536,'[1]緯度経度&amp;提供可能時間'!$B:$H,5,FALSE),""),"")</f>
        <v>7:30</v>
      </c>
      <c r="R536" s="14" t="str">
        <f>IFERROR(IF(VLOOKUP($E536,'[1]緯度経度&amp;提供可能時間'!$B:$H,6,FALSE)&lt;&gt;"",VLOOKUP($E536,'[1]緯度経度&amp;提供可能時間'!$B:$H,6,FALSE),""),"")</f>
        <v>19:30</v>
      </c>
      <c r="S536" s="17" t="str">
        <f>VLOOKUP(E536,[1]貼付シート!$G:$AE,24,FALSE)&amp;" " &amp;VLOOKUP(E536,[1]貼付シート!$G:$AE,25,FALSE)</f>
        <v>平日：7:30～19:30
（12/30～1/4を除く。） 土曜：7:30～19:30
（12/30～1/4を除く。）　／　日曜：×　／　祝日：×</v>
      </c>
      <c r="T536" s="14"/>
      <c r="U536" s="14"/>
      <c r="V536" s="14"/>
    </row>
    <row r="537" spans="1:22" ht="47.25" x14ac:dyDescent="0.15">
      <c r="A537" s="12" t="str">
        <f t="shared" si="32"/>
        <v>341002</v>
      </c>
      <c r="B537" s="12">
        <f t="shared" si="34"/>
        <v>536</v>
      </c>
      <c r="C537" s="12" t="str">
        <f t="shared" si="33"/>
        <v>広島県</v>
      </c>
      <c r="D537" s="12" t="str">
        <f t="shared" si="35"/>
        <v>広島市</v>
      </c>
      <c r="E537" s="13" t="str">
        <f>IF([1]貼付シート!G539="","",[1]貼付シート!G539)</f>
        <v>井口保育園</v>
      </c>
      <c r="F537" s="14"/>
      <c r="G537" s="14" t="str">
        <f>IF([1]貼付シート!J539="","",[1]貼付シート!J539)</f>
        <v>広島市西区井口鈴が台1-4-1</v>
      </c>
      <c r="H537" s="19"/>
      <c r="I537" s="15" t="str">
        <f>IFERROR(IF(VLOOKUP(E537,'[1]緯度経度&amp;提供可能時間'!$B:$D,2,FALSE)&lt;&gt;0,VLOOKUP(E537,'[1]緯度経度&amp;提供可能時間'!$B:$D,2,FALSE),""),"")</f>
        <v>34.373684</v>
      </c>
      <c r="J537" s="15" t="str">
        <f>IFERROR(IF(VLOOKUP(E537,'[1]緯度経度&amp;提供可能時間'!$B:$D,3,FALSE)&lt;&gt;0,VLOOKUP(E537,'[1]緯度経度&amp;提供可能時間'!$B:$D,3,FALSE),""),"")</f>
        <v>132.383477</v>
      </c>
      <c r="K537" s="14" t="str">
        <f>[1]貼付シート!M539&amp;[1]貼付シート!N539&amp;" "&amp;[1]貼付シート!O539</f>
        <v>2階 事務室</v>
      </c>
      <c r="L537" s="14" t="str">
        <f>IF([1]貼付シート!AI539="","",[1]貼付シート!AI539)</f>
        <v>井口保育園</v>
      </c>
      <c r="M537" s="19"/>
      <c r="N537" s="19"/>
      <c r="O537" s="14" t="str">
        <f>IF([1]貼付シート!I539="","",[1]貼付シート!I539)</f>
        <v>広島市</v>
      </c>
      <c r="P537" s="14" t="str">
        <f>IFERROR(IF(VLOOKUP($E537,'[1]緯度経度&amp;提供可能時間'!$B:$H,4,FALSE)&lt;&gt;0,VLOOKUP($E537,'[1]緯度経度&amp;提供可能時間'!$B:$H,4,FALSE),""),"")</f>
        <v>月火水木金土</v>
      </c>
      <c r="Q537" s="16" t="str">
        <f>IFERROR(IF(VLOOKUP($E537,'[1]緯度経度&amp;提供可能時間'!$B:$H,5,FALSE)&lt;&gt;"",VLOOKUP($E537,'[1]緯度経度&amp;提供可能時間'!$B:$H,5,FALSE),""),"")</f>
        <v>7:30</v>
      </c>
      <c r="R537" s="14" t="str">
        <f>IFERROR(IF(VLOOKUP($E537,'[1]緯度経度&amp;提供可能時間'!$B:$H,6,FALSE)&lt;&gt;"",VLOOKUP($E537,'[1]緯度経度&amp;提供可能時間'!$B:$H,6,FALSE),""),"")</f>
        <v>19:30</v>
      </c>
      <c r="S537" s="17" t="str">
        <f>VLOOKUP(E537,[1]貼付シート!$G:$AE,24,FALSE)&amp;" " &amp;VLOOKUP(E537,[1]貼付シート!$G:$AE,25,FALSE)</f>
        <v>平日：7:30～19:30
（12/30～1/4を除く。） 土曜：7:30～19:30
（12/30～1/4を除く。）　／　日曜：×　／　祝日：×</v>
      </c>
      <c r="T537" s="14"/>
      <c r="U537" s="14"/>
      <c r="V537" s="14"/>
    </row>
    <row r="538" spans="1:22" ht="47.25" x14ac:dyDescent="0.15">
      <c r="A538" s="12" t="str">
        <f t="shared" si="32"/>
        <v>341002</v>
      </c>
      <c r="B538" s="12">
        <f t="shared" si="34"/>
        <v>537</v>
      </c>
      <c r="C538" s="12" t="str">
        <f t="shared" si="33"/>
        <v>広島県</v>
      </c>
      <c r="D538" s="12" t="str">
        <f t="shared" si="35"/>
        <v>広島市</v>
      </c>
      <c r="E538" s="13" t="str">
        <f>IF([1]貼付シート!G540="","",[1]貼付シート!G540)</f>
        <v>川内保育園</v>
      </c>
      <c r="F538" s="14"/>
      <c r="G538" s="14" t="str">
        <f>IF([1]貼付シート!J540="","",[1]貼付シート!J540)</f>
        <v>広島市安佐南区川内6-36-31</v>
      </c>
      <c r="H538" s="19"/>
      <c r="I538" s="15" t="str">
        <f>IFERROR(IF(VLOOKUP(E538,'[1]緯度経度&amp;提供可能時間'!$B:$D,2,FALSE)&lt;&gt;0,VLOOKUP(E538,'[1]緯度経度&amp;提供可能時間'!$B:$D,2,FALSE),""),"")</f>
        <v>34.468961</v>
      </c>
      <c r="J538" s="15" t="str">
        <f>IFERROR(IF(VLOOKUP(E538,'[1]緯度経度&amp;提供可能時間'!$B:$D,3,FALSE)&lt;&gt;0,VLOOKUP(E538,'[1]緯度経度&amp;提供可能時間'!$B:$D,3,FALSE),""),"")</f>
        <v>132.488226</v>
      </c>
      <c r="K538" s="14" t="str">
        <f>[1]貼付シート!M540&amp;[1]貼付シート!N540&amp;" "&amp;[1]貼付シート!O540</f>
        <v>1階 事務室</v>
      </c>
      <c r="L538" s="14" t="str">
        <f>IF([1]貼付シート!AI540="","",[1]貼付シート!AI540)</f>
        <v>川内保育園</v>
      </c>
      <c r="M538" s="19"/>
      <c r="N538" s="19"/>
      <c r="O538" s="14" t="str">
        <f>IF([1]貼付シート!I540="","",[1]貼付シート!I540)</f>
        <v>広島市</v>
      </c>
      <c r="P538" s="14" t="str">
        <f>IFERROR(IF(VLOOKUP($E538,'[1]緯度経度&amp;提供可能時間'!$B:$H,4,FALSE)&lt;&gt;0,VLOOKUP($E538,'[1]緯度経度&amp;提供可能時間'!$B:$H,4,FALSE),""),"")</f>
        <v>月火水木金土</v>
      </c>
      <c r="Q538" s="16" t="str">
        <f>IFERROR(IF(VLOOKUP($E538,'[1]緯度経度&amp;提供可能時間'!$B:$H,5,FALSE)&lt;&gt;"",VLOOKUP($E538,'[1]緯度経度&amp;提供可能時間'!$B:$H,5,FALSE),""),"")</f>
        <v>7:30</v>
      </c>
      <c r="R538" s="14" t="str">
        <f>IFERROR(IF(VLOOKUP($E538,'[1]緯度経度&amp;提供可能時間'!$B:$H,6,FALSE)&lt;&gt;"",VLOOKUP($E538,'[1]緯度経度&amp;提供可能時間'!$B:$H,6,FALSE),""),"")</f>
        <v>18:30</v>
      </c>
      <c r="S538" s="17" t="str">
        <f>VLOOKUP(E538,[1]貼付シート!$G:$AE,24,FALSE)&amp;" " &amp;VLOOKUP(E538,[1]貼付シート!$G:$AE,25,FALSE)</f>
        <v>平日：7:30～18:30
（12/30～1/4を除く。） 土曜：7:30～18:30
（12/30～1/4を除く。）　／　日曜：×　／　祝日：×</v>
      </c>
      <c r="T538" s="14"/>
      <c r="U538" s="14"/>
      <c r="V538" s="14"/>
    </row>
    <row r="539" spans="1:22" ht="47.25" x14ac:dyDescent="0.15">
      <c r="A539" s="12" t="str">
        <f t="shared" si="32"/>
        <v>341002</v>
      </c>
      <c r="B539" s="12">
        <f t="shared" si="34"/>
        <v>538</v>
      </c>
      <c r="C539" s="12" t="str">
        <f t="shared" si="33"/>
        <v>広島県</v>
      </c>
      <c r="D539" s="12" t="str">
        <f t="shared" si="35"/>
        <v>広島市</v>
      </c>
      <c r="E539" s="13" t="str">
        <f>IF([1]貼付シート!G541="","",[1]貼付シート!G541)</f>
        <v>緑井保育園</v>
      </c>
      <c r="F539" s="14"/>
      <c r="G539" s="14" t="str">
        <f>IF([1]貼付シート!J541="","",[1]貼付シート!J541)</f>
        <v>広島市安佐南区緑井8-24-3</v>
      </c>
      <c r="H539" s="19"/>
      <c r="I539" s="15" t="str">
        <f>IFERROR(IF(VLOOKUP(E539,'[1]緯度経度&amp;提供可能時間'!$B:$D,2,FALSE)&lt;&gt;0,VLOOKUP(E539,'[1]緯度経度&amp;提供可能時間'!$B:$D,2,FALSE),""),"")</f>
        <v>34.479455</v>
      </c>
      <c r="J539" s="15" t="str">
        <f>IFERROR(IF(VLOOKUP(E539,'[1]緯度経度&amp;提供可能時間'!$B:$D,3,FALSE)&lt;&gt;0,VLOOKUP(E539,'[1]緯度経度&amp;提供可能時間'!$B:$D,3,FALSE),""),"")</f>
        <v>132.485266</v>
      </c>
      <c r="K539" s="14" t="str">
        <f>[1]貼付シート!M541&amp;[1]貼付シート!N541&amp;" "&amp;[1]貼付シート!O541</f>
        <v>2階 事務室前</v>
      </c>
      <c r="L539" s="14" t="str">
        <f>IF([1]貼付シート!AI541="","",[1]貼付シート!AI541)</f>
        <v>緑井保育園</v>
      </c>
      <c r="M539" s="19"/>
      <c r="N539" s="19"/>
      <c r="O539" s="14" t="str">
        <f>IF([1]貼付シート!I541="","",[1]貼付シート!I541)</f>
        <v>広島市</v>
      </c>
      <c r="P539" s="14" t="str">
        <f>IFERROR(IF(VLOOKUP($E539,'[1]緯度経度&amp;提供可能時間'!$B:$H,4,FALSE)&lt;&gt;0,VLOOKUP($E539,'[1]緯度経度&amp;提供可能時間'!$B:$H,4,FALSE),""),"")</f>
        <v>月火水木金土</v>
      </c>
      <c r="Q539" s="16" t="str">
        <f>IFERROR(IF(VLOOKUP($E539,'[1]緯度経度&amp;提供可能時間'!$B:$H,5,FALSE)&lt;&gt;"",VLOOKUP($E539,'[1]緯度経度&amp;提供可能時間'!$B:$H,5,FALSE),""),"")</f>
        <v>7:30</v>
      </c>
      <c r="R539" s="14" t="str">
        <f>IFERROR(IF(VLOOKUP($E539,'[1]緯度経度&amp;提供可能時間'!$B:$H,6,FALSE)&lt;&gt;"",VLOOKUP($E539,'[1]緯度経度&amp;提供可能時間'!$B:$H,6,FALSE),""),"")</f>
        <v>18:30</v>
      </c>
      <c r="S539" s="17" t="str">
        <f>VLOOKUP(E539,[1]貼付シート!$G:$AE,24,FALSE)&amp;" " &amp;VLOOKUP(E539,[1]貼付シート!$G:$AE,25,FALSE)</f>
        <v>平日：7:30～18:30
（12/30～1/4を除く。） 土曜：7:30～18:30
（12/30～1/4を除く。）　／　日曜：×　／　祝日：×</v>
      </c>
      <c r="T539" s="14"/>
      <c r="U539" s="14"/>
      <c r="V539" s="14"/>
    </row>
    <row r="540" spans="1:22" ht="47.25" x14ac:dyDescent="0.15">
      <c r="A540" s="12" t="str">
        <f t="shared" si="32"/>
        <v>341002</v>
      </c>
      <c r="B540" s="12">
        <f t="shared" si="34"/>
        <v>539</v>
      </c>
      <c r="C540" s="12" t="str">
        <f t="shared" si="33"/>
        <v>広島県</v>
      </c>
      <c r="D540" s="12" t="str">
        <f t="shared" si="35"/>
        <v>広島市</v>
      </c>
      <c r="E540" s="13" t="str">
        <f>IF([1]貼付シート!G542="","",[1]貼付シート!G542)</f>
        <v>大町保育園</v>
      </c>
      <c r="F540" s="14"/>
      <c r="G540" s="14" t="str">
        <f>IF([1]貼付シート!J542="","",[1]貼付シート!J542)</f>
        <v>広島市安佐南区大町東3-8-6</v>
      </c>
      <c r="H540" s="19"/>
      <c r="I540" s="15" t="str">
        <f>IFERROR(IF(VLOOKUP(E540,'[1]緯度経度&amp;提供可能時間'!$B:$D,2,FALSE)&lt;&gt;0,VLOOKUP(E540,'[1]緯度経度&amp;提供可能時間'!$B:$D,2,FALSE),""),"")</f>
        <v>34.460715</v>
      </c>
      <c r="J540" s="15" t="str">
        <f>IFERROR(IF(VLOOKUP(E540,'[1]緯度経度&amp;提供可能時間'!$B:$D,3,FALSE)&lt;&gt;0,VLOOKUP(E540,'[1]緯度経度&amp;提供可能時間'!$B:$D,3,FALSE),""),"")</f>
        <v>132.466721</v>
      </c>
      <c r="K540" s="14" t="str">
        <f>[1]貼付シート!M542&amp;[1]貼付シート!N542&amp;" "&amp;[1]貼付シート!O542</f>
        <v>1階 事務室</v>
      </c>
      <c r="L540" s="14" t="str">
        <f>IF([1]貼付シート!AI542="","",[1]貼付シート!AI542)</f>
        <v>大町保育園</v>
      </c>
      <c r="M540" s="19"/>
      <c r="N540" s="19"/>
      <c r="O540" s="14" t="str">
        <f>IF([1]貼付シート!I542="","",[1]貼付シート!I542)</f>
        <v>広島市</v>
      </c>
      <c r="P540" s="14" t="str">
        <f>IFERROR(IF(VLOOKUP($E540,'[1]緯度経度&amp;提供可能時間'!$B:$H,4,FALSE)&lt;&gt;0,VLOOKUP($E540,'[1]緯度経度&amp;提供可能時間'!$B:$H,4,FALSE),""),"")</f>
        <v>月火水木金土</v>
      </c>
      <c r="Q540" s="16" t="str">
        <f>IFERROR(IF(VLOOKUP($E540,'[1]緯度経度&amp;提供可能時間'!$B:$H,5,FALSE)&lt;&gt;"",VLOOKUP($E540,'[1]緯度経度&amp;提供可能時間'!$B:$H,5,FALSE),""),"")</f>
        <v>7:30</v>
      </c>
      <c r="R540" s="14" t="str">
        <f>IFERROR(IF(VLOOKUP($E540,'[1]緯度経度&amp;提供可能時間'!$B:$H,6,FALSE)&lt;&gt;"",VLOOKUP($E540,'[1]緯度経度&amp;提供可能時間'!$B:$H,6,FALSE),""),"")</f>
        <v>18:30</v>
      </c>
      <c r="S540" s="17" t="str">
        <f>VLOOKUP(E540,[1]貼付シート!$G:$AE,24,FALSE)&amp;" " &amp;VLOOKUP(E540,[1]貼付シート!$G:$AE,25,FALSE)</f>
        <v>平日：7:30～18:30
（12/30～1/4を除く。） 土曜：7:30～18:30
（12/30～1/4を除く。）　／　日曜：×　／　祝日：×</v>
      </c>
      <c r="T540" s="14"/>
      <c r="U540" s="14"/>
      <c r="V540" s="14"/>
    </row>
    <row r="541" spans="1:22" ht="47.25" x14ac:dyDescent="0.15">
      <c r="A541" s="12" t="str">
        <f t="shared" si="32"/>
        <v>341002</v>
      </c>
      <c r="B541" s="12">
        <f t="shared" si="34"/>
        <v>540</v>
      </c>
      <c r="C541" s="12" t="str">
        <f t="shared" si="33"/>
        <v>広島県</v>
      </c>
      <c r="D541" s="12" t="str">
        <f t="shared" si="35"/>
        <v>広島市</v>
      </c>
      <c r="E541" s="13" t="str">
        <f>IF([1]貼付シート!G543="","",[1]貼付シート!G543)</f>
        <v>安東保育園</v>
      </c>
      <c r="F541" s="14"/>
      <c r="G541" s="14" t="str">
        <f>IF([1]貼付シート!J543="","",[1]貼付シート!J543)</f>
        <v>広島市安佐南区安東2-1-12</v>
      </c>
      <c r="H541" s="19"/>
      <c r="I541" s="15" t="str">
        <f>IFERROR(IF(VLOOKUP(E541,'[1]緯度経度&amp;提供可能時間'!$B:$D,2,FALSE)&lt;&gt;0,VLOOKUP(E541,'[1]緯度経度&amp;提供可能時間'!$B:$D,2,FALSE),""),"")</f>
        <v>34.472810</v>
      </c>
      <c r="J541" s="15" t="str">
        <f>IFERROR(IF(VLOOKUP(E541,'[1]緯度経度&amp;提供可能時間'!$B:$D,3,FALSE)&lt;&gt;0,VLOOKUP(E541,'[1]緯度経度&amp;提供可能時間'!$B:$D,3,FALSE),""),"")</f>
        <v>132.456236</v>
      </c>
      <c r="K541" s="14" t="str">
        <f>[1]貼付シート!M543&amp;[1]貼付シート!N543&amp;" "&amp;[1]貼付シート!O543</f>
        <v>1階 事務室</v>
      </c>
      <c r="L541" s="14" t="str">
        <f>IF([1]貼付シート!AI543="","",[1]貼付シート!AI543)</f>
        <v>安東保育園</v>
      </c>
      <c r="M541" s="19"/>
      <c r="N541" s="19"/>
      <c r="O541" s="14" t="str">
        <f>IF([1]貼付シート!I543="","",[1]貼付シート!I543)</f>
        <v>広島市</v>
      </c>
      <c r="P541" s="14" t="str">
        <f>IFERROR(IF(VLOOKUP($E541,'[1]緯度経度&amp;提供可能時間'!$B:$H,4,FALSE)&lt;&gt;0,VLOOKUP($E541,'[1]緯度経度&amp;提供可能時間'!$B:$H,4,FALSE),""),"")</f>
        <v>月火水木金土</v>
      </c>
      <c r="Q541" s="16" t="str">
        <f>IFERROR(IF(VLOOKUP($E541,'[1]緯度経度&amp;提供可能時間'!$B:$H,5,FALSE)&lt;&gt;"",VLOOKUP($E541,'[1]緯度経度&amp;提供可能時間'!$B:$H,5,FALSE),""),"")</f>
        <v>7:30</v>
      </c>
      <c r="R541" s="14" t="str">
        <f>IFERROR(IF(VLOOKUP($E541,'[1]緯度経度&amp;提供可能時間'!$B:$H,6,FALSE)&lt;&gt;"",VLOOKUP($E541,'[1]緯度経度&amp;提供可能時間'!$B:$H,6,FALSE),""),"")</f>
        <v>19:30</v>
      </c>
      <c r="S541" s="17" t="str">
        <f>VLOOKUP(E541,[1]貼付シート!$G:$AE,24,FALSE)&amp;" " &amp;VLOOKUP(E541,[1]貼付シート!$G:$AE,25,FALSE)</f>
        <v>平日：7:30～19:30
（12/30～1/4を除く。） 土曜：7:30～19:30
（12/30～1/4を除く。）　／　日曜：×　／　祝日：×</v>
      </c>
      <c r="T541" s="14"/>
      <c r="U541" s="14"/>
      <c r="V541" s="14"/>
    </row>
    <row r="542" spans="1:22" ht="47.25" x14ac:dyDescent="0.15">
      <c r="A542" s="12" t="str">
        <f t="shared" si="32"/>
        <v>341002</v>
      </c>
      <c r="B542" s="12">
        <f t="shared" si="34"/>
        <v>541</v>
      </c>
      <c r="C542" s="12" t="str">
        <f t="shared" si="33"/>
        <v>広島県</v>
      </c>
      <c r="D542" s="12" t="str">
        <f t="shared" si="35"/>
        <v>広島市</v>
      </c>
      <c r="E542" s="13" t="str">
        <f>IF([1]貼付シート!G544="","",[1]貼付シート!G544)</f>
        <v>上安保育園</v>
      </c>
      <c r="F542" s="14"/>
      <c r="G542" s="14" t="str">
        <f>IF([1]貼付シート!J544="","",[1]貼付シート!J544)</f>
        <v>広島市安佐南区上安2-23-24-12</v>
      </c>
      <c r="H542" s="19"/>
      <c r="I542" s="15" t="str">
        <f>IFERROR(IF(VLOOKUP(E542,'[1]緯度経度&amp;提供可能時間'!$B:$D,2,FALSE)&lt;&gt;0,VLOOKUP(E542,'[1]緯度経度&amp;提供可能時間'!$B:$D,2,FALSE),""),"")</f>
        <v>34.475549</v>
      </c>
      <c r="J542" s="15" t="str">
        <f>IFERROR(IF(VLOOKUP(E542,'[1]緯度経度&amp;提供可能時間'!$B:$D,3,FALSE)&lt;&gt;0,VLOOKUP(E542,'[1]緯度経度&amp;提供可能時間'!$B:$D,3,FALSE),""),"")</f>
        <v>132.444918</v>
      </c>
      <c r="K542" s="14" t="str">
        <f>[1]貼付シート!M544&amp;[1]貼付シート!N544&amp;" "&amp;[1]貼付シート!O544</f>
        <v>1階 事務室</v>
      </c>
      <c r="L542" s="14" t="str">
        <f>IF([1]貼付シート!AI544="","",[1]貼付シート!AI544)</f>
        <v>上安保育園</v>
      </c>
      <c r="M542" s="19"/>
      <c r="N542" s="19"/>
      <c r="O542" s="14" t="str">
        <f>IF([1]貼付シート!I544="","",[1]貼付シート!I544)</f>
        <v>広島市</v>
      </c>
      <c r="P542" s="14" t="str">
        <f>IFERROR(IF(VLOOKUP($E542,'[1]緯度経度&amp;提供可能時間'!$B:$H,4,FALSE)&lt;&gt;0,VLOOKUP($E542,'[1]緯度経度&amp;提供可能時間'!$B:$H,4,FALSE),""),"")</f>
        <v>月火水木金土</v>
      </c>
      <c r="Q542" s="16" t="str">
        <f>IFERROR(IF(VLOOKUP($E542,'[1]緯度経度&amp;提供可能時間'!$B:$H,5,FALSE)&lt;&gt;"",VLOOKUP($E542,'[1]緯度経度&amp;提供可能時間'!$B:$H,5,FALSE),""),"")</f>
        <v>7:30</v>
      </c>
      <c r="R542" s="14" t="str">
        <f>IFERROR(IF(VLOOKUP($E542,'[1]緯度経度&amp;提供可能時間'!$B:$H,6,FALSE)&lt;&gt;"",VLOOKUP($E542,'[1]緯度経度&amp;提供可能時間'!$B:$H,6,FALSE),""),"")</f>
        <v>19:30</v>
      </c>
      <c r="S542" s="17" t="str">
        <f>VLOOKUP(E542,[1]貼付シート!$G:$AE,24,FALSE)&amp;" " &amp;VLOOKUP(E542,[1]貼付シート!$G:$AE,25,FALSE)</f>
        <v>平日：7:30～19:30
（12/30～1/4を除く。） 土曜：7:30～19:30
（12/30～1/4を除く。）　／　日曜：×　／　祝日：×</v>
      </c>
      <c r="T542" s="14"/>
      <c r="U542" s="14"/>
      <c r="V542" s="14"/>
    </row>
    <row r="543" spans="1:22" ht="47.25" x14ac:dyDescent="0.15">
      <c r="A543" s="12" t="str">
        <f t="shared" si="32"/>
        <v>341002</v>
      </c>
      <c r="B543" s="12">
        <f t="shared" si="34"/>
        <v>542</v>
      </c>
      <c r="C543" s="12" t="str">
        <f t="shared" si="33"/>
        <v>広島県</v>
      </c>
      <c r="D543" s="12" t="str">
        <f t="shared" si="35"/>
        <v>広島市</v>
      </c>
      <c r="E543" s="13" t="str">
        <f>IF([1]貼付シート!G545="","",[1]貼付シート!G545)</f>
        <v>中筋保育園</v>
      </c>
      <c r="F543" s="14"/>
      <c r="G543" s="14" t="str">
        <f>IF([1]貼付シート!J545="","",[1]貼付シート!J545)</f>
        <v>広島市安佐南区中筋3-20-6</v>
      </c>
      <c r="H543" s="19"/>
      <c r="I543" s="15" t="str">
        <f>IFERROR(IF(VLOOKUP(E543,'[1]緯度経度&amp;提供可能時間'!$B:$D,2,FALSE)&lt;&gt;0,VLOOKUP(E543,'[1]緯度経度&amp;提供可能時間'!$B:$D,2,FALSE),""),"")</f>
        <v>34.452055</v>
      </c>
      <c r="J543" s="15" t="str">
        <f>IFERROR(IF(VLOOKUP(E543,'[1]緯度経度&amp;提供可能時間'!$B:$D,3,FALSE)&lt;&gt;0,VLOOKUP(E543,'[1]緯度経度&amp;提供可能時間'!$B:$D,3,FALSE),""),"")</f>
        <v>132.480944</v>
      </c>
      <c r="K543" s="14" t="str">
        <f>[1]貼付シート!M545&amp;[1]貼付シート!N545&amp;" "&amp;[1]貼付シート!O545</f>
        <v>1階 事務室</v>
      </c>
      <c r="L543" s="14" t="str">
        <f>IF([1]貼付シート!AI545="","",[1]貼付シート!AI545)</f>
        <v>中筋保育園</v>
      </c>
      <c r="M543" s="19"/>
      <c r="N543" s="19"/>
      <c r="O543" s="14" t="str">
        <f>IF([1]貼付シート!I545="","",[1]貼付シート!I545)</f>
        <v>広島市</v>
      </c>
      <c r="P543" s="14" t="str">
        <f>IFERROR(IF(VLOOKUP($E543,'[1]緯度経度&amp;提供可能時間'!$B:$H,4,FALSE)&lt;&gt;0,VLOOKUP($E543,'[1]緯度経度&amp;提供可能時間'!$B:$H,4,FALSE),""),"")</f>
        <v>月火水木金土</v>
      </c>
      <c r="Q543" s="16" t="str">
        <f>IFERROR(IF(VLOOKUP($E543,'[1]緯度経度&amp;提供可能時間'!$B:$H,5,FALSE)&lt;&gt;"",VLOOKUP($E543,'[1]緯度経度&amp;提供可能時間'!$B:$H,5,FALSE),""),"")</f>
        <v>7:30</v>
      </c>
      <c r="R543" s="14" t="str">
        <f>IFERROR(IF(VLOOKUP($E543,'[1]緯度経度&amp;提供可能時間'!$B:$H,6,FALSE)&lt;&gt;"",VLOOKUP($E543,'[1]緯度経度&amp;提供可能時間'!$B:$H,6,FALSE),""),"")</f>
        <v>19:30</v>
      </c>
      <c r="S543" s="17" t="str">
        <f>VLOOKUP(E543,[1]貼付シート!$G:$AE,24,FALSE)&amp;" " &amp;VLOOKUP(E543,[1]貼付シート!$G:$AE,25,FALSE)</f>
        <v>平日：7:30～19:30
（12/30～1/4を除く。） 土曜：7:30～19:30
（12/30～1/4を除く。）　／　日曜：×　／　祝日：×</v>
      </c>
      <c r="T543" s="14"/>
      <c r="U543" s="14"/>
      <c r="V543" s="14"/>
    </row>
    <row r="544" spans="1:22" ht="47.25" x14ac:dyDescent="0.15">
      <c r="A544" s="12" t="str">
        <f t="shared" si="32"/>
        <v>341002</v>
      </c>
      <c r="B544" s="12">
        <f t="shared" si="34"/>
        <v>543</v>
      </c>
      <c r="C544" s="12" t="str">
        <f t="shared" si="33"/>
        <v>広島県</v>
      </c>
      <c r="D544" s="12" t="str">
        <f t="shared" si="35"/>
        <v>広島市</v>
      </c>
      <c r="E544" s="13" t="str">
        <f>IF([1]貼付シート!G546="","",[1]貼付シート!G546)</f>
        <v>古市保育園</v>
      </c>
      <c r="F544" s="14"/>
      <c r="G544" s="14" t="str">
        <f>IF([1]貼付シート!J546="","",[1]貼付シート!J546)</f>
        <v>広島市安佐南区古市2-21-3</v>
      </c>
      <c r="H544" s="19"/>
      <c r="I544" s="15" t="str">
        <f>IFERROR(IF(VLOOKUP(E544,'[1]緯度経度&amp;提供可能時間'!$B:$D,2,FALSE)&lt;&gt;0,VLOOKUP(E544,'[1]緯度経度&amp;提供可能時間'!$B:$D,2,FALSE),""),"")</f>
        <v>34.454859</v>
      </c>
      <c r="J544" s="15" t="str">
        <f>IFERROR(IF(VLOOKUP(E544,'[1]緯度経度&amp;提供可能時間'!$B:$D,3,FALSE)&lt;&gt;0,VLOOKUP(E544,'[1]緯度経度&amp;提供可能時間'!$B:$D,3,FALSE),""),"")</f>
        <v>132.472119</v>
      </c>
      <c r="K544" s="14" t="str">
        <f>[1]貼付シート!M546&amp;[1]貼付シート!N546&amp;" "&amp;[1]貼付シート!O546</f>
        <v>1階 事務室</v>
      </c>
      <c r="L544" s="14" t="str">
        <f>IF([1]貼付シート!AI546="","",[1]貼付シート!AI546)</f>
        <v>古市保育園</v>
      </c>
      <c r="M544" s="19"/>
      <c r="N544" s="19"/>
      <c r="O544" s="14" t="str">
        <f>IF([1]貼付シート!I546="","",[1]貼付シート!I546)</f>
        <v>広島市</v>
      </c>
      <c r="P544" s="14" t="str">
        <f>IFERROR(IF(VLOOKUP($E544,'[1]緯度経度&amp;提供可能時間'!$B:$H,4,FALSE)&lt;&gt;0,VLOOKUP($E544,'[1]緯度経度&amp;提供可能時間'!$B:$H,4,FALSE),""),"")</f>
        <v>月火水木金土</v>
      </c>
      <c r="Q544" s="16" t="str">
        <f>IFERROR(IF(VLOOKUP($E544,'[1]緯度経度&amp;提供可能時間'!$B:$H,5,FALSE)&lt;&gt;"",VLOOKUP($E544,'[1]緯度経度&amp;提供可能時間'!$B:$H,5,FALSE),""),"")</f>
        <v>7:30</v>
      </c>
      <c r="R544" s="14" t="str">
        <f>IFERROR(IF(VLOOKUP($E544,'[1]緯度経度&amp;提供可能時間'!$B:$H,6,FALSE)&lt;&gt;"",VLOOKUP($E544,'[1]緯度経度&amp;提供可能時間'!$B:$H,6,FALSE),""),"")</f>
        <v>19:30</v>
      </c>
      <c r="S544" s="17" t="str">
        <f>VLOOKUP(E544,[1]貼付シート!$G:$AE,24,FALSE)&amp;" " &amp;VLOOKUP(E544,[1]貼付シート!$G:$AE,25,FALSE)</f>
        <v>平日：7:30～19:30
（12/30～1/4を除く。） 土曜：7:30～19:30
（12/30～1/4を除く。）　／　日曜：×　／　祝日：×</v>
      </c>
      <c r="T544" s="14"/>
      <c r="U544" s="14"/>
      <c r="V544" s="14"/>
    </row>
    <row r="545" spans="1:22" ht="47.25" x14ac:dyDescent="0.15">
      <c r="A545" s="12" t="str">
        <f t="shared" si="32"/>
        <v>341002</v>
      </c>
      <c r="B545" s="12">
        <f t="shared" si="34"/>
        <v>544</v>
      </c>
      <c r="C545" s="12" t="str">
        <f t="shared" si="33"/>
        <v>広島県</v>
      </c>
      <c r="D545" s="12" t="str">
        <f t="shared" si="35"/>
        <v>広島市</v>
      </c>
      <c r="E545" s="13" t="str">
        <f>IF([1]貼付シート!G547="","",[1]貼付シート!G547)</f>
        <v>原保育園</v>
      </c>
      <c r="F545" s="14"/>
      <c r="G545" s="14" t="str">
        <f>IF([1]貼付シート!J547="","",[1]貼付シート!J547)</f>
        <v>広島市安佐南区西原3-9-19</v>
      </c>
      <c r="H545" s="19"/>
      <c r="I545" s="15" t="str">
        <f>IFERROR(IF(VLOOKUP(E545,'[1]緯度経度&amp;提供可能時間'!$B:$D,2,FALSE)&lt;&gt;0,VLOOKUP(E545,'[1]緯度経度&amp;提供可能時間'!$B:$D,2,FALSE),""),"")</f>
        <v>34.435944</v>
      </c>
      <c r="J545" s="15" t="str">
        <f>IFERROR(IF(VLOOKUP(E545,'[1]緯度経度&amp;提供可能時間'!$B:$D,3,FALSE)&lt;&gt;0,VLOOKUP(E545,'[1]緯度経度&amp;提供可能時間'!$B:$D,3,FALSE),""),"")</f>
        <v>132.473165</v>
      </c>
      <c r="K545" s="14" t="str">
        <f>[1]貼付シート!M547&amp;[1]貼付シート!N547&amp;" "&amp;[1]貼付シート!O547</f>
        <v>1階 事務室</v>
      </c>
      <c r="L545" s="14" t="str">
        <f>IF([1]貼付シート!AI547="","",[1]貼付シート!AI547)</f>
        <v>原保育園</v>
      </c>
      <c r="M545" s="19"/>
      <c r="N545" s="19"/>
      <c r="O545" s="14" t="str">
        <f>IF([1]貼付シート!I547="","",[1]貼付シート!I547)</f>
        <v>広島市</v>
      </c>
      <c r="P545" s="14" t="str">
        <f>IFERROR(IF(VLOOKUP($E545,'[1]緯度経度&amp;提供可能時間'!$B:$H,4,FALSE)&lt;&gt;0,VLOOKUP($E545,'[1]緯度経度&amp;提供可能時間'!$B:$H,4,FALSE),""),"")</f>
        <v>月火水木金土</v>
      </c>
      <c r="Q545" s="16" t="str">
        <f>IFERROR(IF(VLOOKUP($E545,'[1]緯度経度&amp;提供可能時間'!$B:$H,5,FALSE)&lt;&gt;"",VLOOKUP($E545,'[1]緯度経度&amp;提供可能時間'!$B:$H,5,FALSE),""),"")</f>
        <v>7:30</v>
      </c>
      <c r="R545" s="14" t="str">
        <f>IFERROR(IF(VLOOKUP($E545,'[1]緯度経度&amp;提供可能時間'!$B:$H,6,FALSE)&lt;&gt;"",VLOOKUP($E545,'[1]緯度経度&amp;提供可能時間'!$B:$H,6,FALSE),""),"")</f>
        <v>19:30</v>
      </c>
      <c r="S545" s="17" t="str">
        <f>VLOOKUP(E545,[1]貼付シート!$G:$AE,24,FALSE)&amp;" " &amp;VLOOKUP(E545,[1]貼付シート!$G:$AE,25,FALSE)</f>
        <v>平日：7:30～19:30
（12/30～1/4を除く。） 土曜：7:30～19:30
（12/30～1/4を除く。）　／　日曜：×　／　祝日：×</v>
      </c>
      <c r="T545" s="14"/>
      <c r="U545" s="14"/>
      <c r="V545" s="14"/>
    </row>
    <row r="546" spans="1:22" ht="78.75" x14ac:dyDescent="0.15">
      <c r="A546" s="12" t="str">
        <f t="shared" si="32"/>
        <v>341002</v>
      </c>
      <c r="B546" s="12">
        <f t="shared" si="34"/>
        <v>545</v>
      </c>
      <c r="C546" s="12" t="str">
        <f t="shared" si="33"/>
        <v>広島県</v>
      </c>
      <c r="D546" s="12" t="str">
        <f t="shared" si="35"/>
        <v>広島市</v>
      </c>
      <c r="E546" s="13" t="str">
        <f>IF([1]貼付シート!G548="","",[1]貼付シート!G548)</f>
        <v>祇園保育園</v>
      </c>
      <c r="F546" s="14"/>
      <c r="G546" s="14" t="str">
        <f>IF([1]貼付シート!J548="","",[1]貼付シート!J548)</f>
        <v>広島市安佐南区祇園2-17-13</v>
      </c>
      <c r="H546" s="19"/>
      <c r="I546" s="15" t="str">
        <f>IFERROR(IF(VLOOKUP(E546,'[1]緯度経度&amp;提供可能時間'!$B:$D,2,FALSE)&lt;&gt;0,VLOOKUP(E546,'[1]緯度経度&amp;提供可能時間'!$B:$D,2,FALSE),""),"")</f>
        <v>34.443512</v>
      </c>
      <c r="J546" s="15" t="str">
        <f>IFERROR(IF(VLOOKUP(E546,'[1]緯度経度&amp;提供可能時間'!$B:$D,3,FALSE)&lt;&gt;0,VLOOKUP(E546,'[1]緯度経度&amp;提供可能時間'!$B:$D,3,FALSE),""),"")</f>
        <v>132.467122</v>
      </c>
      <c r="K546" s="14" t="str">
        <f>[1]貼付シート!M548&amp;[1]貼付シート!N548&amp;" "&amp;[1]貼付シート!O548</f>
        <v>1階 事務室</v>
      </c>
      <c r="L546" s="14" t="str">
        <f>IF([1]貼付シート!AI548="","",[1]貼付シート!AI548)</f>
        <v>祇園保育園</v>
      </c>
      <c r="M546" s="19"/>
      <c r="N546" s="19"/>
      <c r="O546" s="14" t="str">
        <f>IF([1]貼付シート!I548="","",[1]貼付シート!I548)</f>
        <v>広島市</v>
      </c>
      <c r="P546" s="14" t="str">
        <f>IFERROR(IF(VLOOKUP($E546,'[1]緯度経度&amp;提供可能時間'!$B:$H,4,FALSE)&lt;&gt;0,VLOOKUP($E546,'[1]緯度経度&amp;提供可能時間'!$B:$H,4,FALSE),""),"")</f>
        <v>月火水木金土</v>
      </c>
      <c r="Q546" s="16" t="str">
        <f>IFERROR(IF(VLOOKUP($E546,'[1]緯度経度&amp;提供可能時間'!$B:$H,5,FALSE)&lt;&gt;"",VLOOKUP($E546,'[1]緯度経度&amp;提供可能時間'!$B:$H,5,FALSE),""),"")</f>
        <v>7:30</v>
      </c>
      <c r="R546" s="14" t="str">
        <f>IFERROR(IF(VLOOKUP($E546,'[1]緯度経度&amp;提供可能時間'!$B:$H,6,FALSE)&lt;&gt;"",VLOOKUP($E546,'[1]緯度経度&amp;提供可能時間'!$B:$H,6,FALSE),""),"")</f>
        <v>19:30</v>
      </c>
      <c r="S546" s="17" t="str">
        <f>VLOOKUP(E546,[1]貼付シート!$G:$AE,24,FALSE)&amp;" " &amp;VLOOKUP(E546,[1]貼付シート!$G:$AE,25,FALSE)</f>
        <v>平日：7:30～19:30
（12/30～1/4を除く。） 土曜：7:30～19:30
（12/30～1/4を除く。）　／　日曜：7:30～18:30
（12/30～1/4を除く。）　／　祝日：7:30～18:30
（12/30～1/4を除く。）</v>
      </c>
      <c r="T546" s="14"/>
      <c r="U546" s="14"/>
      <c r="V546" s="14"/>
    </row>
    <row r="547" spans="1:22" ht="47.25" x14ac:dyDescent="0.15">
      <c r="A547" s="12" t="str">
        <f t="shared" si="32"/>
        <v>341002</v>
      </c>
      <c r="B547" s="12">
        <f t="shared" si="34"/>
        <v>546</v>
      </c>
      <c r="C547" s="12" t="str">
        <f t="shared" si="33"/>
        <v>広島県</v>
      </c>
      <c r="D547" s="12" t="str">
        <f t="shared" si="35"/>
        <v>広島市</v>
      </c>
      <c r="E547" s="13" t="str">
        <f>IF([1]貼付シート!G549="","",[1]貼付シート!G549)</f>
        <v>長束保育園</v>
      </c>
      <c r="F547" s="14"/>
      <c r="G547" s="14" t="str">
        <f>IF([1]貼付シート!J549="","",[1]貼付シート!J549)</f>
        <v>広島市安佐南区長束5-29-15</v>
      </c>
      <c r="H547" s="19"/>
      <c r="I547" s="15" t="str">
        <f>IFERROR(IF(VLOOKUP(E547,'[1]緯度経度&amp;提供可能時間'!$B:$D,2,FALSE)&lt;&gt;0,VLOOKUP(E547,'[1]緯度経度&amp;提供可能時間'!$B:$D,2,FALSE),""),"")</f>
        <v>34.430851</v>
      </c>
      <c r="J547" s="15" t="str">
        <f>IFERROR(IF(VLOOKUP(E547,'[1]緯度経度&amp;提供可能時間'!$B:$D,3,FALSE)&lt;&gt;0,VLOOKUP(E547,'[1]緯度経度&amp;提供可能時間'!$B:$D,3,FALSE),""),"")</f>
        <v>132.456521</v>
      </c>
      <c r="K547" s="14" t="str">
        <f>[1]貼付シート!M549&amp;[1]貼付シート!N549&amp;" "&amp;[1]貼付シート!O549</f>
        <v>1階 事務室</v>
      </c>
      <c r="L547" s="14" t="str">
        <f>IF([1]貼付シート!AI549="","",[1]貼付シート!AI549)</f>
        <v>長束保育園</v>
      </c>
      <c r="M547" s="19"/>
      <c r="N547" s="19"/>
      <c r="O547" s="14" t="str">
        <f>IF([1]貼付シート!I549="","",[1]貼付シート!I549)</f>
        <v>広島市</v>
      </c>
      <c r="P547" s="14" t="str">
        <f>IFERROR(IF(VLOOKUP($E547,'[1]緯度経度&amp;提供可能時間'!$B:$H,4,FALSE)&lt;&gt;0,VLOOKUP($E547,'[1]緯度経度&amp;提供可能時間'!$B:$H,4,FALSE),""),"")</f>
        <v>月火水木金土</v>
      </c>
      <c r="Q547" s="16" t="str">
        <f>IFERROR(IF(VLOOKUP($E547,'[1]緯度経度&amp;提供可能時間'!$B:$H,5,FALSE)&lt;&gt;"",VLOOKUP($E547,'[1]緯度経度&amp;提供可能時間'!$B:$H,5,FALSE),""),"")</f>
        <v>7:30</v>
      </c>
      <c r="R547" s="14" t="str">
        <f>IFERROR(IF(VLOOKUP($E547,'[1]緯度経度&amp;提供可能時間'!$B:$H,6,FALSE)&lt;&gt;"",VLOOKUP($E547,'[1]緯度経度&amp;提供可能時間'!$B:$H,6,FALSE),""),"")</f>
        <v>18:30</v>
      </c>
      <c r="S547" s="17" t="str">
        <f>VLOOKUP(E547,[1]貼付シート!$G:$AE,24,FALSE)&amp;" " &amp;VLOOKUP(E547,[1]貼付シート!$G:$AE,25,FALSE)</f>
        <v>平日：7:30～18:30
（12/30～1/4を除く。） 土曜：7:30～18:30
（12/30～1/4を除く。）　／　日曜：×　／　祝日：×</v>
      </c>
      <c r="T547" s="14"/>
      <c r="U547" s="14"/>
      <c r="V547" s="14"/>
    </row>
    <row r="548" spans="1:22" ht="47.25" x14ac:dyDescent="0.15">
      <c r="A548" s="12" t="str">
        <f t="shared" si="32"/>
        <v>341002</v>
      </c>
      <c r="B548" s="12">
        <f t="shared" si="34"/>
        <v>547</v>
      </c>
      <c r="C548" s="12" t="str">
        <f t="shared" si="33"/>
        <v>広島県</v>
      </c>
      <c r="D548" s="12" t="str">
        <f t="shared" si="35"/>
        <v>広島市</v>
      </c>
      <c r="E548" s="13" t="str">
        <f>IF([1]貼付シート!G550="","",[1]貼付シート!G550)</f>
        <v>山本保育園</v>
      </c>
      <c r="F548" s="14"/>
      <c r="G548" s="14" t="str">
        <f>IF([1]貼付シート!J550="","",[1]貼付シート!J550)</f>
        <v>広島市安佐南区山本4-12-4</v>
      </c>
      <c r="H548" s="19"/>
      <c r="I548" s="15" t="str">
        <f>IFERROR(IF(VLOOKUP(E548,'[1]緯度経度&amp;提供可能時間'!$B:$D,2,FALSE)&lt;&gt;0,VLOOKUP(E548,'[1]緯度経度&amp;提供可能時間'!$B:$D,2,FALSE),""),"")</f>
        <v>34.438036</v>
      </c>
      <c r="J548" s="15" t="str">
        <f>IFERROR(IF(VLOOKUP(E548,'[1]緯度経度&amp;提供可能時間'!$B:$D,3,FALSE)&lt;&gt;0,VLOOKUP(E548,'[1]緯度経度&amp;提供可能時間'!$B:$D,3,FALSE),""),"")</f>
        <v>132.449417</v>
      </c>
      <c r="K548" s="14" t="str">
        <f>[1]貼付シート!M550&amp;[1]貼付シート!N550&amp;" "&amp;[1]貼付シート!O550</f>
        <v>1階 事務室</v>
      </c>
      <c r="L548" s="14" t="str">
        <f>IF([1]貼付シート!AI550="","",[1]貼付シート!AI550)</f>
        <v>山本保育園</v>
      </c>
      <c r="M548" s="19"/>
      <c r="N548" s="19"/>
      <c r="O548" s="14" t="str">
        <f>IF([1]貼付シート!I550="","",[1]貼付シート!I550)</f>
        <v>広島市</v>
      </c>
      <c r="P548" s="14" t="str">
        <f>IFERROR(IF(VLOOKUP($E548,'[1]緯度経度&amp;提供可能時間'!$B:$H,4,FALSE)&lt;&gt;0,VLOOKUP($E548,'[1]緯度経度&amp;提供可能時間'!$B:$H,4,FALSE),""),"")</f>
        <v>月火水木金土</v>
      </c>
      <c r="Q548" s="16" t="str">
        <f>IFERROR(IF(VLOOKUP($E548,'[1]緯度経度&amp;提供可能時間'!$B:$H,5,FALSE)&lt;&gt;"",VLOOKUP($E548,'[1]緯度経度&amp;提供可能時間'!$B:$H,5,FALSE),""),"")</f>
        <v>7:30</v>
      </c>
      <c r="R548" s="14" t="str">
        <f>IFERROR(IF(VLOOKUP($E548,'[1]緯度経度&amp;提供可能時間'!$B:$H,6,FALSE)&lt;&gt;"",VLOOKUP($E548,'[1]緯度経度&amp;提供可能時間'!$B:$H,6,FALSE),""),"")</f>
        <v>18:30</v>
      </c>
      <c r="S548" s="17" t="str">
        <f>VLOOKUP(E548,[1]貼付シート!$G:$AE,24,FALSE)&amp;" " &amp;VLOOKUP(E548,[1]貼付シート!$G:$AE,25,FALSE)</f>
        <v>平日：7:30～18:30
（12/30～1/4を除く。） 土曜：7:30～18:30
（12/30～1/4を除く。）　／　日曜：×　／　祝日：×</v>
      </c>
      <c r="T548" s="14"/>
      <c r="U548" s="14"/>
      <c r="V548" s="14"/>
    </row>
    <row r="549" spans="1:22" ht="47.25" x14ac:dyDescent="0.15">
      <c r="A549" s="12" t="str">
        <f t="shared" si="32"/>
        <v>341002</v>
      </c>
      <c r="B549" s="12">
        <f t="shared" si="34"/>
        <v>548</v>
      </c>
      <c r="C549" s="12" t="str">
        <f t="shared" si="33"/>
        <v>広島県</v>
      </c>
      <c r="D549" s="12" t="str">
        <f t="shared" si="35"/>
        <v>広島市</v>
      </c>
      <c r="E549" s="13" t="str">
        <f>IF([1]貼付シート!G551="","",[1]貼付シート!G551)</f>
        <v>沼田保育園</v>
      </c>
      <c r="F549" s="14"/>
      <c r="G549" s="14" t="str">
        <f>IF([1]貼付シート!J551="","",[1]貼付シート!J551)</f>
        <v>広島市安佐南区伴東7-63-9</v>
      </c>
      <c r="H549" s="19"/>
      <c r="I549" s="15" t="str">
        <f>IFERROR(IF(VLOOKUP(E549,'[1]緯度経度&amp;提供可能時間'!$B:$D,2,FALSE)&lt;&gt;0,VLOOKUP(E549,'[1]緯度経度&amp;提供可能時間'!$B:$D,2,FALSE),""),"")</f>
        <v>34.463183</v>
      </c>
      <c r="J549" s="15" t="str">
        <f>IFERROR(IF(VLOOKUP(E549,'[1]緯度経度&amp;提供可能時間'!$B:$D,3,FALSE)&lt;&gt;0,VLOOKUP(E549,'[1]緯度経度&amp;提供可能時間'!$B:$D,3,FALSE),""),"")</f>
        <v>132.410244</v>
      </c>
      <c r="K549" s="14" t="str">
        <f>[1]貼付シート!M551&amp;[1]貼付シート!N551&amp;" "&amp;[1]貼付シート!O551</f>
        <v>1階 事務室</v>
      </c>
      <c r="L549" s="14" t="str">
        <f>IF([1]貼付シート!AI551="","",[1]貼付シート!AI551)</f>
        <v>沼田保育園</v>
      </c>
      <c r="M549" s="19"/>
      <c r="N549" s="19"/>
      <c r="O549" s="14" t="str">
        <f>IF([1]貼付シート!I551="","",[1]貼付シート!I551)</f>
        <v>広島市</v>
      </c>
      <c r="P549" s="14" t="str">
        <f>IFERROR(IF(VLOOKUP($E549,'[1]緯度経度&amp;提供可能時間'!$B:$H,4,FALSE)&lt;&gt;0,VLOOKUP($E549,'[1]緯度経度&amp;提供可能時間'!$B:$H,4,FALSE),""),"")</f>
        <v>月火水木金土</v>
      </c>
      <c r="Q549" s="16" t="str">
        <f>IFERROR(IF(VLOOKUP($E549,'[1]緯度経度&amp;提供可能時間'!$B:$H,5,FALSE)&lt;&gt;"",VLOOKUP($E549,'[1]緯度経度&amp;提供可能時間'!$B:$H,5,FALSE),""),"")</f>
        <v>7:30</v>
      </c>
      <c r="R549" s="14" t="str">
        <f>IFERROR(IF(VLOOKUP($E549,'[1]緯度経度&amp;提供可能時間'!$B:$H,6,FALSE)&lt;&gt;"",VLOOKUP($E549,'[1]緯度経度&amp;提供可能時間'!$B:$H,6,FALSE),""),"")</f>
        <v>18:30</v>
      </c>
      <c r="S549" s="17" t="str">
        <f>VLOOKUP(E549,[1]貼付シート!$G:$AE,24,FALSE)&amp;" " &amp;VLOOKUP(E549,[1]貼付シート!$G:$AE,25,FALSE)</f>
        <v>平日：7:30～18:30
（12/30～1/4を除く。） 土曜：7:30～18:30
（12/30～1/4を除く。）　／　日曜：×　／　祝日：×</v>
      </c>
      <c r="T549" s="14"/>
      <c r="U549" s="14"/>
      <c r="V549" s="14"/>
    </row>
    <row r="550" spans="1:22" ht="47.25" x14ac:dyDescent="0.15">
      <c r="A550" s="12" t="str">
        <f t="shared" si="32"/>
        <v>341002</v>
      </c>
      <c r="B550" s="12">
        <f t="shared" si="34"/>
        <v>549</v>
      </c>
      <c r="C550" s="12" t="str">
        <f t="shared" si="33"/>
        <v>広島県</v>
      </c>
      <c r="D550" s="12" t="str">
        <f t="shared" si="35"/>
        <v>広島市</v>
      </c>
      <c r="E550" s="13" t="str">
        <f>IF([1]貼付シート!G552="","",[1]貼付シート!G552)</f>
        <v>高南保育園</v>
      </c>
      <c r="F550" s="14"/>
      <c r="G550" s="14" t="str">
        <f>IF([1]貼付シート!J552="","",[1]貼付シート!J552)</f>
        <v>広島市安佐北区白木町秋山2273-1</v>
      </c>
      <c r="H550" s="19"/>
      <c r="I550" s="15" t="str">
        <f>IFERROR(IF(VLOOKUP(E550,'[1]緯度経度&amp;提供可能時間'!$B:$D,2,FALSE)&lt;&gt;0,VLOOKUP(E550,'[1]緯度経度&amp;提供可能時間'!$B:$D,2,FALSE),""),"")</f>
        <v>34.551014</v>
      </c>
      <c r="J550" s="15" t="str">
        <f>IFERROR(IF(VLOOKUP(E550,'[1]緯度経度&amp;提供可能時間'!$B:$D,3,FALSE)&lt;&gt;0,VLOOKUP(E550,'[1]緯度経度&amp;提供可能時間'!$B:$D,3,FALSE),""),"")</f>
        <v>132.657809</v>
      </c>
      <c r="K550" s="14" t="str">
        <f>[1]貼付シート!M552&amp;[1]貼付シート!N552&amp;" "&amp;[1]貼付シート!O552</f>
        <v>1階 事務室</v>
      </c>
      <c r="L550" s="14" t="str">
        <f>IF([1]貼付シート!AI552="","",[1]貼付シート!AI552)</f>
        <v>高南保育園</v>
      </c>
      <c r="M550" s="19"/>
      <c r="N550" s="19"/>
      <c r="O550" s="14" t="str">
        <f>IF([1]貼付シート!I552="","",[1]貼付シート!I552)</f>
        <v>広島市</v>
      </c>
      <c r="P550" s="14" t="str">
        <f>IFERROR(IF(VLOOKUP($E550,'[1]緯度経度&amp;提供可能時間'!$B:$H,4,FALSE)&lt;&gt;0,VLOOKUP($E550,'[1]緯度経度&amp;提供可能時間'!$B:$H,4,FALSE),""),"")</f>
        <v>月火水木金土</v>
      </c>
      <c r="Q550" s="16" t="str">
        <f>IFERROR(IF(VLOOKUP($E550,'[1]緯度経度&amp;提供可能時間'!$B:$H,5,FALSE)&lt;&gt;"",VLOOKUP($E550,'[1]緯度経度&amp;提供可能時間'!$B:$H,5,FALSE),""),"")</f>
        <v>7:30</v>
      </c>
      <c r="R550" s="14" t="str">
        <f>IFERROR(IF(VLOOKUP($E550,'[1]緯度経度&amp;提供可能時間'!$B:$H,6,FALSE)&lt;&gt;"",VLOOKUP($E550,'[1]緯度経度&amp;提供可能時間'!$B:$H,6,FALSE),""),"")</f>
        <v>18:30</v>
      </c>
      <c r="S550" s="17" t="str">
        <f>VLOOKUP(E550,[1]貼付シート!$G:$AE,24,FALSE)&amp;" " &amp;VLOOKUP(E550,[1]貼付シート!$G:$AE,25,FALSE)</f>
        <v>平日：7:30～18:30
（12/30～1/4を除く。） 土曜：7:30～18:30
（12/30～1/4を除く。）　／　日曜：×　／　祝日：×</v>
      </c>
      <c r="T550" s="14"/>
      <c r="U550" s="14"/>
      <c r="V550" s="14"/>
    </row>
    <row r="551" spans="1:22" ht="47.25" x14ac:dyDescent="0.15">
      <c r="A551" s="12" t="str">
        <f t="shared" si="32"/>
        <v>341002</v>
      </c>
      <c r="B551" s="12">
        <f t="shared" si="34"/>
        <v>550</v>
      </c>
      <c r="C551" s="12" t="str">
        <f t="shared" si="33"/>
        <v>広島県</v>
      </c>
      <c r="D551" s="12" t="str">
        <f t="shared" si="35"/>
        <v>広島市</v>
      </c>
      <c r="E551" s="13" t="str">
        <f>IF([1]貼付シート!G553="","",[1]貼付シート!G553)</f>
        <v>三田保育園</v>
      </c>
      <c r="F551" s="14"/>
      <c r="G551" s="14" t="str">
        <f>IF([1]貼付シート!J553="","",[1]貼付シート!J553)</f>
        <v>広島市安佐北区白木町三田7173-3</v>
      </c>
      <c r="H551" s="19"/>
      <c r="I551" s="15" t="str">
        <f>IFERROR(IF(VLOOKUP(E551,'[1]緯度経度&amp;提供可能時間'!$B:$D,2,FALSE)&lt;&gt;0,VLOOKUP(E551,'[1]緯度経度&amp;提供可能時間'!$B:$D,2,FALSE),""),"")</f>
        <v>34.513989</v>
      </c>
      <c r="J551" s="15" t="str">
        <f>IFERROR(IF(VLOOKUP(E551,'[1]緯度経度&amp;提供可能時間'!$B:$D,3,FALSE)&lt;&gt;0,VLOOKUP(E551,'[1]緯度経度&amp;提供可能時間'!$B:$D,3,FALSE),""),"")</f>
        <v>132.610190</v>
      </c>
      <c r="K551" s="14" t="str">
        <f>[1]貼付シート!M553&amp;[1]貼付シート!N553&amp;" "&amp;[1]貼付シート!O553</f>
        <v>1階 事務室</v>
      </c>
      <c r="L551" s="14" t="str">
        <f>IF([1]貼付シート!AI553="","",[1]貼付シート!AI553)</f>
        <v>三田保育園</v>
      </c>
      <c r="M551" s="19"/>
      <c r="N551" s="19"/>
      <c r="O551" s="14" t="str">
        <f>IF([1]貼付シート!I553="","",[1]貼付シート!I553)</f>
        <v>広島市</v>
      </c>
      <c r="P551" s="14" t="str">
        <f>IFERROR(IF(VLOOKUP($E551,'[1]緯度経度&amp;提供可能時間'!$B:$H,4,FALSE)&lt;&gt;0,VLOOKUP($E551,'[1]緯度経度&amp;提供可能時間'!$B:$H,4,FALSE),""),"")</f>
        <v>月火水木金土</v>
      </c>
      <c r="Q551" s="16" t="str">
        <f>IFERROR(IF(VLOOKUP($E551,'[1]緯度経度&amp;提供可能時間'!$B:$H,5,FALSE)&lt;&gt;"",VLOOKUP($E551,'[1]緯度経度&amp;提供可能時間'!$B:$H,5,FALSE),""),"")</f>
        <v>7:30</v>
      </c>
      <c r="R551" s="14" t="str">
        <f>IFERROR(IF(VLOOKUP($E551,'[1]緯度経度&amp;提供可能時間'!$B:$H,6,FALSE)&lt;&gt;"",VLOOKUP($E551,'[1]緯度経度&amp;提供可能時間'!$B:$H,6,FALSE),""),"")</f>
        <v>18:30</v>
      </c>
      <c r="S551" s="17" t="str">
        <f>VLOOKUP(E551,[1]貼付シート!$G:$AE,24,FALSE)&amp;" " &amp;VLOOKUP(E551,[1]貼付シート!$G:$AE,25,FALSE)</f>
        <v>平日：7:30～18:30
（12/30～1/4を除く。） 土曜：7:30～18:30
（12/30～1/4を除く。）　／　日曜：×　／　祝日：×</v>
      </c>
      <c r="T551" s="14"/>
      <c r="U551" s="14"/>
      <c r="V551" s="14"/>
    </row>
    <row r="552" spans="1:22" ht="47.25" x14ac:dyDescent="0.15">
      <c r="A552" s="12" t="str">
        <f t="shared" si="32"/>
        <v>341002</v>
      </c>
      <c r="B552" s="12">
        <f t="shared" si="34"/>
        <v>551</v>
      </c>
      <c r="C552" s="12" t="str">
        <f t="shared" si="33"/>
        <v>広島県</v>
      </c>
      <c r="D552" s="12" t="str">
        <f t="shared" si="35"/>
        <v>広島市</v>
      </c>
      <c r="E552" s="13" t="str">
        <f>IF([1]貼付シート!G554="","",[1]貼付シート!G554)</f>
        <v>狩留家保育園</v>
      </c>
      <c r="F552" s="14"/>
      <c r="G552" s="14" t="str">
        <f>IF([1]貼付シート!J554="","",[1]貼付シート!J554)</f>
        <v>広島市安佐北区狩留家町2858</v>
      </c>
      <c r="H552" s="19"/>
      <c r="I552" s="15" t="str">
        <f>IFERROR(IF(VLOOKUP(E552,'[1]緯度経度&amp;提供可能時間'!$B:$D,2,FALSE)&lt;&gt;0,VLOOKUP(E552,'[1]緯度経度&amp;提供可能時間'!$B:$D,2,FALSE),""),"")</f>
        <v>34.482494</v>
      </c>
      <c r="J552" s="15" t="str">
        <f>IFERROR(IF(VLOOKUP(E552,'[1]緯度経度&amp;提供可能時間'!$B:$D,3,FALSE)&lt;&gt;0,VLOOKUP(E552,'[1]緯度経度&amp;提供可能時間'!$B:$D,3,FALSE),""),"")</f>
        <v>132.578115</v>
      </c>
      <c r="K552" s="14" t="str">
        <f>[1]貼付シート!M554&amp;[1]貼付シート!N554&amp;" "&amp;[1]貼付シート!O554</f>
        <v>1階 事務室</v>
      </c>
      <c r="L552" s="14" t="str">
        <f>IF([1]貼付シート!AI554="","",[1]貼付シート!AI554)</f>
        <v>狩留家保育園</v>
      </c>
      <c r="M552" s="19"/>
      <c r="N552" s="19"/>
      <c r="O552" s="14" t="str">
        <f>IF([1]貼付シート!I554="","",[1]貼付シート!I554)</f>
        <v>広島市</v>
      </c>
      <c r="P552" s="14" t="str">
        <f>IFERROR(IF(VLOOKUP($E552,'[1]緯度経度&amp;提供可能時間'!$B:$H,4,FALSE)&lt;&gt;0,VLOOKUP($E552,'[1]緯度経度&amp;提供可能時間'!$B:$H,4,FALSE),""),"")</f>
        <v>月火水木金土</v>
      </c>
      <c r="Q552" s="16" t="str">
        <f>IFERROR(IF(VLOOKUP($E552,'[1]緯度経度&amp;提供可能時間'!$B:$H,5,FALSE)&lt;&gt;"",VLOOKUP($E552,'[1]緯度経度&amp;提供可能時間'!$B:$H,5,FALSE),""),"")</f>
        <v>7:30</v>
      </c>
      <c r="R552" s="14" t="str">
        <f>IFERROR(IF(VLOOKUP($E552,'[1]緯度経度&amp;提供可能時間'!$B:$H,6,FALSE)&lt;&gt;"",VLOOKUP($E552,'[1]緯度経度&amp;提供可能時間'!$B:$H,6,FALSE),""),"")</f>
        <v>18:30</v>
      </c>
      <c r="S552" s="17" t="str">
        <f>VLOOKUP(E552,[1]貼付シート!$G:$AE,24,FALSE)&amp;" " &amp;VLOOKUP(E552,[1]貼付シート!$G:$AE,25,FALSE)</f>
        <v>平日：7:30～18:30
（12/30～1/4を除く。） 土曜：7:30～18:30
（12/30～1/4を除く。）　／　日曜：×　／　祝日：×</v>
      </c>
      <c r="T552" s="14"/>
      <c r="U552" s="14"/>
      <c r="V552" s="14"/>
    </row>
    <row r="553" spans="1:22" ht="47.25" x14ac:dyDescent="0.15">
      <c r="A553" s="12" t="str">
        <f t="shared" si="32"/>
        <v>341002</v>
      </c>
      <c r="B553" s="12">
        <f t="shared" si="34"/>
        <v>552</v>
      </c>
      <c r="C553" s="12" t="str">
        <f t="shared" si="33"/>
        <v>広島県</v>
      </c>
      <c r="D553" s="12" t="str">
        <f t="shared" si="35"/>
        <v>広島市</v>
      </c>
      <c r="E553" s="13" t="str">
        <f>IF([1]貼付シート!G555="","",[1]貼付シート!G555)</f>
        <v>狩小川保育園</v>
      </c>
      <c r="F553" s="14"/>
      <c r="G553" s="14" t="str">
        <f>IF([1]貼付シート!J555="","",[1]貼付シート!J555)</f>
        <v>広島市安佐北区小河原町120</v>
      </c>
      <c r="H553" s="19"/>
      <c r="I553" s="15" t="str">
        <f>IFERROR(IF(VLOOKUP(E553,'[1]緯度経度&amp;提供可能時間'!$B:$D,2,FALSE)&lt;&gt;0,VLOOKUP(E553,'[1]緯度経度&amp;提供可能時間'!$B:$D,2,FALSE),""),"")</f>
        <v>34.470152</v>
      </c>
      <c r="J553" s="15" t="str">
        <f>IFERROR(IF(VLOOKUP(E553,'[1]緯度経度&amp;提供可能時間'!$B:$D,3,FALSE)&lt;&gt;0,VLOOKUP(E553,'[1]緯度経度&amp;提供可能時間'!$B:$D,3,FALSE),""),"")</f>
        <v>132.559901</v>
      </c>
      <c r="K553" s="14" t="str">
        <f>[1]貼付シート!M555&amp;[1]貼付シート!N555&amp;" "&amp;[1]貼付シート!O555</f>
        <v>1階 事務室</v>
      </c>
      <c r="L553" s="14" t="str">
        <f>IF([1]貼付シート!AI555="","",[1]貼付シート!AI555)</f>
        <v>狩小川保育園</v>
      </c>
      <c r="M553" s="19"/>
      <c r="N553" s="19"/>
      <c r="O553" s="14" t="str">
        <f>IF([1]貼付シート!I555="","",[1]貼付シート!I555)</f>
        <v>広島市</v>
      </c>
      <c r="P553" s="14" t="str">
        <f>IFERROR(IF(VLOOKUP($E553,'[1]緯度経度&amp;提供可能時間'!$B:$H,4,FALSE)&lt;&gt;0,VLOOKUP($E553,'[1]緯度経度&amp;提供可能時間'!$B:$H,4,FALSE),""),"")</f>
        <v>月火水木金土</v>
      </c>
      <c r="Q553" s="16" t="str">
        <f>IFERROR(IF(VLOOKUP($E553,'[1]緯度経度&amp;提供可能時間'!$B:$H,5,FALSE)&lt;&gt;"",VLOOKUP($E553,'[1]緯度経度&amp;提供可能時間'!$B:$H,5,FALSE),""),"")</f>
        <v>7:30</v>
      </c>
      <c r="R553" s="14" t="str">
        <f>IFERROR(IF(VLOOKUP($E553,'[1]緯度経度&amp;提供可能時間'!$B:$H,6,FALSE)&lt;&gt;"",VLOOKUP($E553,'[1]緯度経度&amp;提供可能時間'!$B:$H,6,FALSE),""),"")</f>
        <v>18:30</v>
      </c>
      <c r="S553" s="17" t="str">
        <f>VLOOKUP(E553,[1]貼付シート!$G:$AE,24,FALSE)&amp;" " &amp;VLOOKUP(E553,[1]貼付シート!$G:$AE,25,FALSE)</f>
        <v>平日：7:30～18:30
（12/30～1/4を除く。） 土曜：7:30～18:30
（12/30～1/4を除く。）　／　日曜：×　／　祝日：×</v>
      </c>
      <c r="T553" s="14"/>
      <c r="U553" s="14"/>
      <c r="V553" s="14"/>
    </row>
    <row r="554" spans="1:22" ht="47.25" x14ac:dyDescent="0.15">
      <c r="A554" s="12" t="str">
        <f t="shared" si="32"/>
        <v>341002</v>
      </c>
      <c r="B554" s="12">
        <f t="shared" si="34"/>
        <v>553</v>
      </c>
      <c r="C554" s="12" t="str">
        <f t="shared" si="33"/>
        <v>広島県</v>
      </c>
      <c r="D554" s="12" t="str">
        <f t="shared" si="35"/>
        <v>広島市</v>
      </c>
      <c r="E554" s="13" t="str">
        <f>IF([1]貼付シート!G556="","",[1]貼付シート!G556)</f>
        <v>深川保育園</v>
      </c>
      <c r="F554" s="14"/>
      <c r="G554" s="14" t="str">
        <f>IF([1]貼付シート!J556="","",[1]貼付シート!J556)</f>
        <v>広島市安佐北区深川5-4-4</v>
      </c>
      <c r="H554" s="19"/>
      <c r="I554" s="15" t="str">
        <f>IFERROR(IF(VLOOKUP(E554,'[1]緯度経度&amp;提供可能時間'!$B:$D,2,FALSE)&lt;&gt;0,VLOOKUP(E554,'[1]緯度経度&amp;提供可能時間'!$B:$D,2,FALSE),""),"")</f>
        <v>34.483118</v>
      </c>
      <c r="J554" s="15" t="str">
        <f>IFERROR(IF(VLOOKUP(E554,'[1]緯度経度&amp;提供可能時間'!$B:$D,3,FALSE)&lt;&gt;0,VLOOKUP(E554,'[1]緯度経度&amp;提供可能時間'!$B:$D,3,FALSE),""),"")</f>
        <v>132.530900</v>
      </c>
      <c r="K554" s="14" t="str">
        <f>[1]貼付シート!M556&amp;[1]貼付シート!N556&amp;" "&amp;[1]貼付シート!O556</f>
        <v>1階 事務室</v>
      </c>
      <c r="L554" s="14" t="str">
        <f>IF([1]貼付シート!AI556="","",[1]貼付シート!AI556)</f>
        <v>深川保育園</v>
      </c>
      <c r="M554" s="19"/>
      <c r="N554" s="19"/>
      <c r="O554" s="14" t="str">
        <f>IF([1]貼付シート!I556="","",[1]貼付シート!I556)</f>
        <v>広島市</v>
      </c>
      <c r="P554" s="14" t="str">
        <f>IFERROR(IF(VLOOKUP($E554,'[1]緯度経度&amp;提供可能時間'!$B:$H,4,FALSE)&lt;&gt;0,VLOOKUP($E554,'[1]緯度経度&amp;提供可能時間'!$B:$H,4,FALSE),""),"")</f>
        <v>月火水木金土</v>
      </c>
      <c r="Q554" s="16" t="str">
        <f>IFERROR(IF(VLOOKUP($E554,'[1]緯度経度&amp;提供可能時間'!$B:$H,5,FALSE)&lt;&gt;"",VLOOKUP($E554,'[1]緯度経度&amp;提供可能時間'!$B:$H,5,FALSE),""),"")</f>
        <v>7:30</v>
      </c>
      <c r="R554" s="14" t="str">
        <f>IFERROR(IF(VLOOKUP($E554,'[1]緯度経度&amp;提供可能時間'!$B:$H,6,FALSE)&lt;&gt;"",VLOOKUP($E554,'[1]緯度経度&amp;提供可能時間'!$B:$H,6,FALSE),""),"")</f>
        <v>18:30</v>
      </c>
      <c r="S554" s="17" t="str">
        <f>VLOOKUP(E554,[1]貼付シート!$G:$AE,24,FALSE)&amp;" " &amp;VLOOKUP(E554,[1]貼付シート!$G:$AE,25,FALSE)</f>
        <v>平日：7:30～18:30
（12/30～1/4を除く。） 土曜：7:30～18:30
（12/30～1/4を除く。）　／　日曜：×　／　祝日：×</v>
      </c>
      <c r="T554" s="14"/>
      <c r="U554" s="14"/>
      <c r="V554" s="14"/>
    </row>
    <row r="555" spans="1:22" ht="47.25" x14ac:dyDescent="0.15">
      <c r="A555" s="12" t="str">
        <f t="shared" si="32"/>
        <v>341002</v>
      </c>
      <c r="B555" s="12">
        <f t="shared" si="34"/>
        <v>554</v>
      </c>
      <c r="C555" s="12" t="str">
        <f t="shared" si="33"/>
        <v>広島県</v>
      </c>
      <c r="D555" s="12" t="str">
        <f t="shared" si="35"/>
        <v>広島市</v>
      </c>
      <c r="E555" s="13" t="str">
        <f>IF([1]貼付シート!G557="","",[1]貼付シート!G557)</f>
        <v>真亀保育園</v>
      </c>
      <c r="F555" s="14"/>
      <c r="G555" s="14" t="str">
        <f>IF([1]貼付シート!J557="","",[1]貼付シート!J557)</f>
        <v>広島市安佐北区真亀3-4-2</v>
      </c>
      <c r="H555" s="19"/>
      <c r="I555" s="15" t="str">
        <f>IFERROR(IF(VLOOKUP(E555,'[1]緯度経度&amp;提供可能時間'!$B:$D,2,FALSE)&lt;&gt;0,VLOOKUP(E555,'[1]緯度経度&amp;提供可能時間'!$B:$D,2,FALSE),""),"")</f>
        <v>34.484920</v>
      </c>
      <c r="J555" s="15" t="str">
        <f>IFERROR(IF(VLOOKUP(E555,'[1]緯度経度&amp;提供可能時間'!$B:$D,3,FALSE)&lt;&gt;0,VLOOKUP(E555,'[1]緯度経度&amp;提供可能時間'!$B:$D,3,FALSE),""),"")</f>
        <v>132.514977</v>
      </c>
      <c r="K555" s="14" t="str">
        <f>[1]貼付シート!M557&amp;[1]貼付シート!N557&amp;" "&amp;[1]貼付シート!O557</f>
        <v>1階 事務室</v>
      </c>
      <c r="L555" s="14" t="str">
        <f>IF([1]貼付シート!AI557="","",[1]貼付シート!AI557)</f>
        <v>真亀保育園</v>
      </c>
      <c r="M555" s="19"/>
      <c r="N555" s="19"/>
      <c r="O555" s="14" t="str">
        <f>IF([1]貼付シート!I557="","",[1]貼付シート!I557)</f>
        <v>広島市</v>
      </c>
      <c r="P555" s="14" t="str">
        <f>IFERROR(IF(VLOOKUP($E555,'[1]緯度経度&amp;提供可能時間'!$B:$H,4,FALSE)&lt;&gt;0,VLOOKUP($E555,'[1]緯度経度&amp;提供可能時間'!$B:$H,4,FALSE),""),"")</f>
        <v>月火水木金土</v>
      </c>
      <c r="Q555" s="16" t="str">
        <f>IFERROR(IF(VLOOKUP($E555,'[1]緯度経度&amp;提供可能時間'!$B:$H,5,FALSE)&lt;&gt;"",VLOOKUP($E555,'[1]緯度経度&amp;提供可能時間'!$B:$H,5,FALSE),""),"")</f>
        <v>7:30</v>
      </c>
      <c r="R555" s="14" t="str">
        <f>IFERROR(IF(VLOOKUP($E555,'[1]緯度経度&amp;提供可能時間'!$B:$H,6,FALSE)&lt;&gt;"",VLOOKUP($E555,'[1]緯度経度&amp;提供可能時間'!$B:$H,6,FALSE),""),"")</f>
        <v>19:30</v>
      </c>
      <c r="S555" s="17" t="str">
        <f>VLOOKUP(E555,[1]貼付シート!$G:$AE,24,FALSE)&amp;" " &amp;VLOOKUP(E555,[1]貼付シート!$G:$AE,25,FALSE)</f>
        <v>平日：7:30～19:30
（12/30～1/4を除く。） 土曜：7:30～19:30
（12/30～1/4を除く。）　／　日曜：×　／　祝日：×</v>
      </c>
      <c r="T555" s="14"/>
      <c r="U555" s="14"/>
      <c r="V555" s="14"/>
    </row>
    <row r="556" spans="1:22" ht="47.25" x14ac:dyDescent="0.15">
      <c r="A556" s="12" t="str">
        <f t="shared" si="32"/>
        <v>341002</v>
      </c>
      <c r="B556" s="12">
        <f t="shared" si="34"/>
        <v>555</v>
      </c>
      <c r="C556" s="12" t="str">
        <f t="shared" si="33"/>
        <v>広島県</v>
      </c>
      <c r="D556" s="12" t="str">
        <f t="shared" si="35"/>
        <v>広島市</v>
      </c>
      <c r="E556" s="13" t="str">
        <f>IF([1]貼付シート!G558="","",[1]貼付シート!G558)</f>
        <v>落合保育園</v>
      </c>
      <c r="F556" s="14"/>
      <c r="G556" s="14" t="str">
        <f>IF([1]貼付シート!J558="","",[1]貼付シート!J558)</f>
        <v>広島市安佐北区落合3-8-21</v>
      </c>
      <c r="H556" s="19"/>
      <c r="I556" s="15" t="str">
        <f>IFERROR(IF(VLOOKUP(E556,'[1]緯度経度&amp;提供可能時間'!$B:$D,2,FALSE)&lt;&gt;0,VLOOKUP(E556,'[1]緯度経度&amp;提供可能時間'!$B:$D,2,FALSE),""),"")</f>
        <v>34.477403</v>
      </c>
      <c r="J556" s="15" t="str">
        <f>IFERROR(IF(VLOOKUP(E556,'[1]緯度経度&amp;提供可能時間'!$B:$D,3,FALSE)&lt;&gt;0,VLOOKUP(E556,'[1]緯度経度&amp;提供可能時間'!$B:$D,3,FALSE),""),"")</f>
        <v>132.513487</v>
      </c>
      <c r="K556" s="14" t="str">
        <f>[1]貼付シート!M558&amp;[1]貼付シート!N558&amp;" "&amp;[1]貼付シート!O558</f>
        <v>2階 事務室</v>
      </c>
      <c r="L556" s="14" t="str">
        <f>IF([1]貼付シート!AI558="","",[1]貼付シート!AI558)</f>
        <v>落合保育園</v>
      </c>
      <c r="M556" s="19"/>
      <c r="N556" s="19"/>
      <c r="O556" s="14" t="str">
        <f>IF([1]貼付シート!I558="","",[1]貼付シート!I558)</f>
        <v>広島市</v>
      </c>
      <c r="P556" s="14" t="str">
        <f>IFERROR(IF(VLOOKUP($E556,'[1]緯度経度&amp;提供可能時間'!$B:$H,4,FALSE)&lt;&gt;0,VLOOKUP($E556,'[1]緯度経度&amp;提供可能時間'!$B:$H,4,FALSE),""),"")</f>
        <v>月火水木金土</v>
      </c>
      <c r="Q556" s="16" t="str">
        <f>IFERROR(IF(VLOOKUP($E556,'[1]緯度経度&amp;提供可能時間'!$B:$H,5,FALSE)&lt;&gt;"",VLOOKUP($E556,'[1]緯度経度&amp;提供可能時間'!$B:$H,5,FALSE),""),"")</f>
        <v>7:30</v>
      </c>
      <c r="R556" s="14" t="str">
        <f>IFERROR(IF(VLOOKUP($E556,'[1]緯度経度&amp;提供可能時間'!$B:$H,6,FALSE)&lt;&gt;"",VLOOKUP($E556,'[1]緯度経度&amp;提供可能時間'!$B:$H,6,FALSE),""),"")</f>
        <v>19:30</v>
      </c>
      <c r="S556" s="17" t="str">
        <f>VLOOKUP(E556,[1]貼付シート!$G:$AE,24,FALSE)&amp;" " &amp;VLOOKUP(E556,[1]貼付シート!$G:$AE,25,FALSE)</f>
        <v>平日：7:30～19:30
（12/30～1/4を除く。） 土曜：7:30～19:30
（12/30～1/4を除く。）　／　日曜：×　／　祝日：×</v>
      </c>
      <c r="T556" s="14"/>
      <c r="U556" s="14"/>
      <c r="V556" s="14"/>
    </row>
    <row r="557" spans="1:22" ht="47.25" x14ac:dyDescent="0.15">
      <c r="A557" s="12" t="str">
        <f t="shared" si="32"/>
        <v>341002</v>
      </c>
      <c r="B557" s="12">
        <f t="shared" si="34"/>
        <v>556</v>
      </c>
      <c r="C557" s="12" t="str">
        <f t="shared" si="33"/>
        <v>広島県</v>
      </c>
      <c r="D557" s="12" t="str">
        <f t="shared" si="35"/>
        <v>広島市</v>
      </c>
      <c r="E557" s="13" t="str">
        <f>IF([1]貼付シート!G559="","",[1]貼付シート!G559)</f>
        <v>口田保育園</v>
      </c>
      <c r="F557" s="14"/>
      <c r="G557" s="14" t="str">
        <f>IF([1]貼付シート!J559="","",[1]貼付シート!J559)</f>
        <v>広島市安佐北区口田南4-33-20</v>
      </c>
      <c r="H557" s="19"/>
      <c r="I557" s="15" t="str">
        <f>IFERROR(IF(VLOOKUP(E557,'[1]緯度経度&amp;提供可能時間'!$B:$D,2,FALSE)&lt;&gt;0,VLOOKUP(E557,'[1]緯度経度&amp;提供可能時間'!$B:$D,2,FALSE),""),"")</f>
        <v>34.455603</v>
      </c>
      <c r="J557" s="15" t="str">
        <f>IFERROR(IF(VLOOKUP(E557,'[1]緯度経度&amp;提供可能時間'!$B:$D,3,FALSE)&lt;&gt;0,VLOOKUP(E557,'[1]緯度経度&amp;提供可能時間'!$B:$D,3,FALSE),""),"")</f>
        <v>132.497517</v>
      </c>
      <c r="K557" s="14" t="str">
        <f>[1]貼付シート!M559&amp;[1]貼付シート!N559&amp;" "&amp;[1]貼付シート!O559</f>
        <v>1階 事務室</v>
      </c>
      <c r="L557" s="14" t="str">
        <f>IF([1]貼付シート!AI559="","",[1]貼付シート!AI559)</f>
        <v>口田保育園</v>
      </c>
      <c r="M557" s="19"/>
      <c r="N557" s="19"/>
      <c r="O557" s="14" t="str">
        <f>IF([1]貼付シート!I559="","",[1]貼付シート!I559)</f>
        <v>広島市</v>
      </c>
      <c r="P557" s="14" t="str">
        <f>IFERROR(IF(VLOOKUP($E557,'[1]緯度経度&amp;提供可能時間'!$B:$H,4,FALSE)&lt;&gt;0,VLOOKUP($E557,'[1]緯度経度&amp;提供可能時間'!$B:$H,4,FALSE),""),"")</f>
        <v>月火水木金土</v>
      </c>
      <c r="Q557" s="16" t="str">
        <f>IFERROR(IF(VLOOKUP($E557,'[1]緯度経度&amp;提供可能時間'!$B:$H,5,FALSE)&lt;&gt;"",VLOOKUP($E557,'[1]緯度経度&amp;提供可能時間'!$B:$H,5,FALSE),""),"")</f>
        <v>7:30</v>
      </c>
      <c r="R557" s="14" t="str">
        <f>IFERROR(IF(VLOOKUP($E557,'[1]緯度経度&amp;提供可能時間'!$B:$H,6,FALSE)&lt;&gt;"",VLOOKUP($E557,'[1]緯度経度&amp;提供可能時間'!$B:$H,6,FALSE),""),"")</f>
        <v>19:30</v>
      </c>
      <c r="S557" s="17" t="str">
        <f>VLOOKUP(E557,[1]貼付シート!$G:$AE,24,FALSE)&amp;" " &amp;VLOOKUP(E557,[1]貼付シート!$G:$AE,25,FALSE)</f>
        <v>平日：7:30～19:30
（12/30～1/4を除く。） 土曜：7:30～19:30
（12/30～1/4を除く。）　／　日曜：×　／　祝日：×</v>
      </c>
      <c r="T557" s="14"/>
      <c r="U557" s="14"/>
      <c r="V557" s="14"/>
    </row>
    <row r="558" spans="1:22" ht="47.25" x14ac:dyDescent="0.15">
      <c r="A558" s="12" t="str">
        <f t="shared" si="32"/>
        <v>341002</v>
      </c>
      <c r="B558" s="12">
        <f t="shared" si="34"/>
        <v>557</v>
      </c>
      <c r="C558" s="12" t="str">
        <f t="shared" si="33"/>
        <v>広島県</v>
      </c>
      <c r="D558" s="12" t="str">
        <f t="shared" si="35"/>
        <v>広島市</v>
      </c>
      <c r="E558" s="13" t="str">
        <f>IF([1]貼付シート!G560="","",[1]貼付シート!G560)</f>
        <v>大林保育園</v>
      </c>
      <c r="F558" s="14"/>
      <c r="G558" s="14" t="str">
        <f>IF([1]貼付シート!J560="","",[1]貼付シート!J560)</f>
        <v>広島市安佐北区大林4-15-18</v>
      </c>
      <c r="H558" s="19"/>
      <c r="I558" s="15" t="str">
        <f>IFERROR(IF(VLOOKUP(E558,'[1]緯度経度&amp;提供可能時間'!$B:$D,2,FALSE)&lt;&gt;0,VLOOKUP(E558,'[1]緯度経度&amp;提供可能時間'!$B:$D,2,FALSE),""),"")</f>
        <v>34.553596</v>
      </c>
      <c r="J558" s="15" t="str">
        <f>IFERROR(IF(VLOOKUP(E558,'[1]緯度経度&amp;提供可能時間'!$B:$D,3,FALSE)&lt;&gt;0,VLOOKUP(E558,'[1]緯度経度&amp;提供可能時間'!$B:$D,3,FALSE),""),"")</f>
        <v>132.544989</v>
      </c>
      <c r="K558" s="14" t="str">
        <f>[1]貼付シート!M560&amp;[1]貼付シート!N560&amp;" "&amp;[1]貼付シート!O560</f>
        <v>2階 事務室</v>
      </c>
      <c r="L558" s="14" t="str">
        <f>IF([1]貼付シート!AI560="","",[1]貼付シート!AI560)</f>
        <v>大林保育園</v>
      </c>
      <c r="M558" s="19"/>
      <c r="N558" s="19"/>
      <c r="O558" s="14" t="str">
        <f>IF([1]貼付シート!I560="","",[1]貼付シート!I560)</f>
        <v>広島市</v>
      </c>
      <c r="P558" s="14" t="str">
        <f>IFERROR(IF(VLOOKUP($E558,'[1]緯度経度&amp;提供可能時間'!$B:$H,4,FALSE)&lt;&gt;0,VLOOKUP($E558,'[1]緯度経度&amp;提供可能時間'!$B:$H,4,FALSE),""),"")</f>
        <v>月火水木金土</v>
      </c>
      <c r="Q558" s="16" t="str">
        <f>IFERROR(IF(VLOOKUP($E558,'[1]緯度経度&amp;提供可能時間'!$B:$H,5,FALSE)&lt;&gt;"",VLOOKUP($E558,'[1]緯度経度&amp;提供可能時間'!$B:$H,5,FALSE),""),"")</f>
        <v>7:30</v>
      </c>
      <c r="R558" s="14" t="str">
        <f>IFERROR(IF(VLOOKUP($E558,'[1]緯度経度&amp;提供可能時間'!$B:$H,6,FALSE)&lt;&gt;"",VLOOKUP($E558,'[1]緯度経度&amp;提供可能時間'!$B:$H,6,FALSE),""),"")</f>
        <v>18:30</v>
      </c>
      <c r="S558" s="17" t="str">
        <f>VLOOKUP(E558,[1]貼付シート!$G:$AE,24,FALSE)&amp;" " &amp;VLOOKUP(E558,[1]貼付シート!$G:$AE,25,FALSE)</f>
        <v>平日：7:30～18:30
（12/30～1/4を除く。） 土曜：7:30～18:30
（12/30～1/4を除く。）　／　日曜：×　／　祝日：×</v>
      </c>
      <c r="T558" s="14"/>
      <c r="U558" s="14"/>
      <c r="V558" s="14"/>
    </row>
    <row r="559" spans="1:22" ht="47.25" x14ac:dyDescent="0.15">
      <c r="A559" s="12" t="str">
        <f t="shared" si="32"/>
        <v>341002</v>
      </c>
      <c r="B559" s="12">
        <f t="shared" si="34"/>
        <v>558</v>
      </c>
      <c r="C559" s="12" t="str">
        <f t="shared" si="33"/>
        <v>広島県</v>
      </c>
      <c r="D559" s="12" t="str">
        <f t="shared" si="35"/>
        <v>広島市</v>
      </c>
      <c r="E559" s="13" t="str">
        <f>IF([1]貼付シート!G561="","",[1]貼付シート!G561)</f>
        <v>城保育園</v>
      </c>
      <c r="F559" s="14"/>
      <c r="G559" s="14" t="str">
        <f>IF([1]貼付シート!J561="","",[1]貼付シート!J561)</f>
        <v>広島市安佐北区可部7-29-4</v>
      </c>
      <c r="H559" s="19"/>
      <c r="I559" s="15" t="str">
        <f>IFERROR(IF(VLOOKUP(E559,'[1]緯度経度&amp;提供可能時間'!$B:$D,2,FALSE)&lt;&gt;0,VLOOKUP(E559,'[1]緯度経度&amp;提供可能時間'!$B:$D,2,FALSE),""),"")</f>
        <v>34.525873</v>
      </c>
      <c r="J559" s="15" t="str">
        <f>IFERROR(IF(VLOOKUP(E559,'[1]緯度経度&amp;提供可能時間'!$B:$D,3,FALSE)&lt;&gt;0,VLOOKUP(E559,'[1]緯度経度&amp;提供可能時間'!$B:$D,3,FALSE),""),"")</f>
        <v>132.507017</v>
      </c>
      <c r="K559" s="14" t="str">
        <f>[1]貼付シート!M561&amp;[1]貼付シート!N561&amp;" "&amp;[1]貼付シート!O561</f>
        <v>1階 事務室</v>
      </c>
      <c r="L559" s="14" t="str">
        <f>IF([1]貼付シート!AI561="","",[1]貼付シート!AI561)</f>
        <v>城保育園</v>
      </c>
      <c r="M559" s="19"/>
      <c r="N559" s="19"/>
      <c r="O559" s="14" t="str">
        <f>IF([1]貼付シート!I561="","",[1]貼付シート!I561)</f>
        <v>広島市</v>
      </c>
      <c r="P559" s="14" t="str">
        <f>IFERROR(IF(VLOOKUP($E559,'[1]緯度経度&amp;提供可能時間'!$B:$H,4,FALSE)&lt;&gt;0,VLOOKUP($E559,'[1]緯度経度&amp;提供可能時間'!$B:$H,4,FALSE),""),"")</f>
        <v>月火水木金土</v>
      </c>
      <c r="Q559" s="16" t="str">
        <f>IFERROR(IF(VLOOKUP($E559,'[1]緯度経度&amp;提供可能時間'!$B:$H,5,FALSE)&lt;&gt;"",VLOOKUP($E559,'[1]緯度経度&amp;提供可能時間'!$B:$H,5,FALSE),""),"")</f>
        <v>7:30</v>
      </c>
      <c r="R559" s="14" t="str">
        <f>IFERROR(IF(VLOOKUP($E559,'[1]緯度経度&amp;提供可能時間'!$B:$H,6,FALSE)&lt;&gt;"",VLOOKUP($E559,'[1]緯度経度&amp;提供可能時間'!$B:$H,6,FALSE),""),"")</f>
        <v>18:30</v>
      </c>
      <c r="S559" s="17" t="str">
        <f>VLOOKUP(E559,[1]貼付シート!$G:$AE,24,FALSE)&amp;" " &amp;VLOOKUP(E559,[1]貼付シート!$G:$AE,25,FALSE)</f>
        <v>平日：7:30～18:30
（12/30～1/4を除く。） 土曜：7:30～18:30
（12/30～1/4を除く。）　／　日曜：×　／　祝日：×</v>
      </c>
      <c r="T559" s="14"/>
      <c r="U559" s="14"/>
      <c r="V559" s="14"/>
    </row>
    <row r="560" spans="1:22" ht="47.25" x14ac:dyDescent="0.15">
      <c r="A560" s="12" t="str">
        <f t="shared" si="32"/>
        <v>341002</v>
      </c>
      <c r="B560" s="12">
        <f t="shared" si="34"/>
        <v>559</v>
      </c>
      <c r="C560" s="12" t="str">
        <f t="shared" si="33"/>
        <v>広島県</v>
      </c>
      <c r="D560" s="12" t="str">
        <f t="shared" si="35"/>
        <v>広島市</v>
      </c>
      <c r="E560" s="13" t="str">
        <f>IF([1]貼付シート!G562="","",[1]貼付シート!G562)</f>
        <v>可部東保育園</v>
      </c>
      <c r="F560" s="14"/>
      <c r="G560" s="14" t="str">
        <f>IF([1]貼付シート!J562="","",[1]貼付シート!J562)</f>
        <v>広島市安佐北区可部東1-4-29</v>
      </c>
      <c r="H560" s="19"/>
      <c r="I560" s="15" t="str">
        <f>IFERROR(IF(VLOOKUP(E560,'[1]緯度経度&amp;提供可能時間'!$B:$D,2,FALSE)&lt;&gt;0,VLOOKUP(E560,'[1]緯度経度&amp;提供可能時間'!$B:$D,2,FALSE),""),"")</f>
        <v>34.508132</v>
      </c>
      <c r="J560" s="15" t="str">
        <f>IFERROR(IF(VLOOKUP(E560,'[1]緯度経度&amp;提供可能時間'!$B:$D,3,FALSE)&lt;&gt;0,VLOOKUP(E560,'[1]緯度経度&amp;提供可能時間'!$B:$D,3,FALSE),""),"")</f>
        <v>132.517769</v>
      </c>
      <c r="K560" s="14" t="str">
        <f>[1]貼付シート!M562&amp;[1]貼付シート!N562&amp;" "&amp;[1]貼付シート!O562</f>
        <v>1階 事務室</v>
      </c>
      <c r="L560" s="14" t="str">
        <f>IF([1]貼付シート!AI562="","",[1]貼付シート!AI562)</f>
        <v>可部東保育園</v>
      </c>
      <c r="M560" s="19"/>
      <c r="N560" s="19"/>
      <c r="O560" s="14" t="str">
        <f>IF([1]貼付シート!I562="","",[1]貼付シート!I562)</f>
        <v>広島市</v>
      </c>
      <c r="P560" s="14" t="str">
        <f>IFERROR(IF(VLOOKUP($E560,'[1]緯度経度&amp;提供可能時間'!$B:$H,4,FALSE)&lt;&gt;0,VLOOKUP($E560,'[1]緯度経度&amp;提供可能時間'!$B:$H,4,FALSE),""),"")</f>
        <v>月火水木金土</v>
      </c>
      <c r="Q560" s="16" t="str">
        <f>IFERROR(IF(VLOOKUP($E560,'[1]緯度経度&amp;提供可能時間'!$B:$H,5,FALSE)&lt;&gt;"",VLOOKUP($E560,'[1]緯度経度&amp;提供可能時間'!$B:$H,5,FALSE),""),"")</f>
        <v>7:30</v>
      </c>
      <c r="R560" s="14" t="str">
        <f>IFERROR(IF(VLOOKUP($E560,'[1]緯度経度&amp;提供可能時間'!$B:$H,6,FALSE)&lt;&gt;"",VLOOKUP($E560,'[1]緯度経度&amp;提供可能時間'!$B:$H,6,FALSE),""),"")</f>
        <v>19:30</v>
      </c>
      <c r="S560" s="17" t="str">
        <f>VLOOKUP(E560,[1]貼付シート!$G:$AE,24,FALSE)&amp;" " &amp;VLOOKUP(E560,[1]貼付シート!$G:$AE,25,FALSE)</f>
        <v>平日：7:30～19:30
（12/30～1/4を除く。） 土曜：7:30～19:30
（12/30～1/4を除く。）　／　日曜：×　／　祝日：×</v>
      </c>
      <c r="T560" s="14"/>
      <c r="U560" s="14"/>
      <c r="V560" s="14"/>
    </row>
    <row r="561" spans="1:22" ht="47.25" x14ac:dyDescent="0.15">
      <c r="A561" s="12" t="str">
        <f t="shared" si="32"/>
        <v>341002</v>
      </c>
      <c r="B561" s="12">
        <f t="shared" si="34"/>
        <v>560</v>
      </c>
      <c r="C561" s="12" t="str">
        <f t="shared" si="33"/>
        <v>広島県</v>
      </c>
      <c r="D561" s="12" t="str">
        <f t="shared" si="35"/>
        <v>広島市</v>
      </c>
      <c r="E561" s="13" t="str">
        <f>IF([1]貼付シート!G563="","",[1]貼付シート!G563)</f>
        <v>亀山南保育園</v>
      </c>
      <c r="F561" s="14"/>
      <c r="G561" s="14" t="str">
        <f>IF([1]貼付シート!J563="","",[1]貼付シート!J563)</f>
        <v>広島市安佐北区亀山南5-44-31</v>
      </c>
      <c r="H561" s="19"/>
      <c r="I561" s="15" t="str">
        <f>IFERROR(IF(VLOOKUP(E561,'[1]緯度経度&amp;提供可能時間'!$B:$D,2,FALSE)&lt;&gt;0,VLOOKUP(E561,'[1]緯度経度&amp;提供可能時間'!$B:$D,2,FALSE),""),"")</f>
        <v>34.527748</v>
      </c>
      <c r="J561" s="15" t="str">
        <f>IFERROR(IF(VLOOKUP(E561,'[1]緯度経度&amp;提供可能時間'!$B:$D,3,FALSE)&lt;&gt;0,VLOOKUP(E561,'[1]緯度経度&amp;提供可能時間'!$B:$D,3,FALSE),""),"")</f>
        <v>132.485236</v>
      </c>
      <c r="K561" s="14" t="str">
        <f>[1]貼付シート!M563&amp;[1]貼付シート!N563&amp;" "&amp;[1]貼付シート!O563</f>
        <v>2階 事務室</v>
      </c>
      <c r="L561" s="14" t="str">
        <f>IF([1]貼付シート!AI563="","",[1]貼付シート!AI563)</f>
        <v>亀山南保育園</v>
      </c>
      <c r="M561" s="19"/>
      <c r="N561" s="19"/>
      <c r="O561" s="14" t="str">
        <f>IF([1]貼付シート!I563="","",[1]貼付シート!I563)</f>
        <v>広島市</v>
      </c>
      <c r="P561" s="14" t="str">
        <f>IFERROR(IF(VLOOKUP($E561,'[1]緯度経度&amp;提供可能時間'!$B:$H,4,FALSE)&lt;&gt;0,VLOOKUP($E561,'[1]緯度経度&amp;提供可能時間'!$B:$H,4,FALSE),""),"")</f>
        <v>月火水木金土</v>
      </c>
      <c r="Q561" s="16" t="str">
        <f>IFERROR(IF(VLOOKUP($E561,'[1]緯度経度&amp;提供可能時間'!$B:$H,5,FALSE)&lt;&gt;"",VLOOKUP($E561,'[1]緯度経度&amp;提供可能時間'!$B:$H,5,FALSE),""),"")</f>
        <v>7:30</v>
      </c>
      <c r="R561" s="14" t="str">
        <f>IFERROR(IF(VLOOKUP($E561,'[1]緯度経度&amp;提供可能時間'!$B:$H,6,FALSE)&lt;&gt;"",VLOOKUP($E561,'[1]緯度経度&amp;提供可能時間'!$B:$H,6,FALSE),""),"")</f>
        <v>18:30</v>
      </c>
      <c r="S561" s="17" t="str">
        <f>VLOOKUP(E561,[1]貼付シート!$G:$AE,24,FALSE)&amp;" " &amp;VLOOKUP(E561,[1]貼付シート!$G:$AE,25,FALSE)</f>
        <v>平日：7:30～18:30
（12/30～1/4を除く。） 土曜：7:30～18:30
（12/30～1/4を除く。）　／　日曜：×　／　祝日：×</v>
      </c>
      <c r="T561" s="14"/>
      <c r="U561" s="14"/>
      <c r="V561" s="14"/>
    </row>
    <row r="562" spans="1:22" ht="47.25" x14ac:dyDescent="0.15">
      <c r="A562" s="12" t="str">
        <f t="shared" si="32"/>
        <v>341002</v>
      </c>
      <c r="B562" s="12">
        <f t="shared" si="34"/>
        <v>561</v>
      </c>
      <c r="C562" s="12" t="str">
        <f t="shared" si="33"/>
        <v>広島県</v>
      </c>
      <c r="D562" s="12" t="str">
        <f t="shared" si="35"/>
        <v>広島市</v>
      </c>
      <c r="E562" s="13" t="str">
        <f>IF([1]貼付シート!G564="","",[1]貼付シート!G564)</f>
        <v>いずみ保育園</v>
      </c>
      <c r="F562" s="14"/>
      <c r="G562" s="14" t="str">
        <f>IF([1]貼付シート!J564="","",[1]貼付シート!J564)</f>
        <v>広島市安佐北区安佐町飯室1515</v>
      </c>
      <c r="H562" s="19"/>
      <c r="I562" s="15" t="str">
        <f>IFERROR(IF(VLOOKUP(E562,'[1]緯度経度&amp;提供可能時間'!$B:$D,2,FALSE)&lt;&gt;0,VLOOKUP(E562,'[1]緯度経度&amp;提供可能時間'!$B:$D,2,FALSE),""),"")</f>
        <v>34.553084</v>
      </c>
      <c r="J562" s="15" t="str">
        <f>IFERROR(IF(VLOOKUP(E562,'[1]緯度経度&amp;提供可能時間'!$B:$D,3,FALSE)&lt;&gt;0,VLOOKUP(E562,'[1]緯度経度&amp;提供可能時間'!$B:$D,3,FALSE),""),"")</f>
        <v>132.445396</v>
      </c>
      <c r="K562" s="14" t="str">
        <f>[1]貼付シート!M564&amp;[1]貼付シート!N564&amp;" "&amp;[1]貼付シート!O564</f>
        <v>1階 事務室</v>
      </c>
      <c r="L562" s="14" t="str">
        <f>IF([1]貼付シート!AI564="","",[1]貼付シート!AI564)</f>
        <v>いずみ保育園</v>
      </c>
      <c r="M562" s="19"/>
      <c r="N562" s="19"/>
      <c r="O562" s="14" t="str">
        <f>IF([1]貼付シート!I564="","",[1]貼付シート!I564)</f>
        <v>広島市</v>
      </c>
      <c r="P562" s="14" t="str">
        <f>IFERROR(IF(VLOOKUP($E562,'[1]緯度経度&amp;提供可能時間'!$B:$H,4,FALSE)&lt;&gt;0,VLOOKUP($E562,'[1]緯度経度&amp;提供可能時間'!$B:$H,4,FALSE),""),"")</f>
        <v>月火水木金土</v>
      </c>
      <c r="Q562" s="16" t="str">
        <f>IFERROR(IF(VLOOKUP($E562,'[1]緯度経度&amp;提供可能時間'!$B:$H,5,FALSE)&lt;&gt;"",VLOOKUP($E562,'[1]緯度経度&amp;提供可能時間'!$B:$H,5,FALSE),""),"")</f>
        <v>7:30</v>
      </c>
      <c r="R562" s="14" t="str">
        <f>IFERROR(IF(VLOOKUP($E562,'[1]緯度経度&amp;提供可能時間'!$B:$H,6,FALSE)&lt;&gt;"",VLOOKUP($E562,'[1]緯度経度&amp;提供可能時間'!$B:$H,6,FALSE),""),"")</f>
        <v>18:30</v>
      </c>
      <c r="S562" s="17" t="str">
        <f>VLOOKUP(E562,[1]貼付シート!$G:$AE,24,FALSE)&amp;" " &amp;VLOOKUP(E562,[1]貼付シート!$G:$AE,25,FALSE)</f>
        <v>平日：7:30～18:30
（12/30～1/4を除く。） 土曜：7:30～18:30
（12/30～1/4を除く。）　／　日曜：×　／　祝日：×</v>
      </c>
      <c r="T562" s="14"/>
      <c r="U562" s="14"/>
      <c r="V562" s="14"/>
    </row>
    <row r="563" spans="1:22" ht="47.25" x14ac:dyDescent="0.15">
      <c r="A563" s="12" t="str">
        <f t="shared" si="32"/>
        <v>341002</v>
      </c>
      <c r="B563" s="12">
        <f t="shared" si="34"/>
        <v>562</v>
      </c>
      <c r="C563" s="12" t="str">
        <f t="shared" si="33"/>
        <v>広島県</v>
      </c>
      <c r="D563" s="12" t="str">
        <f t="shared" si="35"/>
        <v>広島市</v>
      </c>
      <c r="E563" s="13" t="str">
        <f>IF([1]貼付シート!G565="","",[1]貼付シート!G565)</f>
        <v>久地保育園</v>
      </c>
      <c r="F563" s="14"/>
      <c r="G563" s="14" t="str">
        <f>IF([1]貼付シート!J565="","",[1]貼付シート!J565)</f>
        <v>広島市安佐北区安佐町久地4453-1</v>
      </c>
      <c r="H563" s="19"/>
      <c r="I563" s="15" t="str">
        <f>IFERROR(IF(VLOOKUP(E563,'[1]緯度経度&amp;提供可能時間'!$B:$D,2,FALSE)&lt;&gt;0,VLOOKUP(E563,'[1]緯度経度&amp;提供可能時間'!$B:$D,2,FALSE),""),"")</f>
        <v>34.520496</v>
      </c>
      <c r="J563" s="15" t="str">
        <f>IFERROR(IF(VLOOKUP(E563,'[1]緯度経度&amp;提供可能時間'!$B:$D,3,FALSE)&lt;&gt;0,VLOOKUP(E563,'[1]緯度経度&amp;提供可能時間'!$B:$D,3,FALSE),""),"")</f>
        <v>132.405096</v>
      </c>
      <c r="K563" s="14" t="str">
        <f>[1]貼付シート!M565&amp;[1]貼付シート!N565&amp;" "&amp;[1]貼付シート!O565</f>
        <v>1階 事務室</v>
      </c>
      <c r="L563" s="14" t="str">
        <f>IF([1]貼付シート!AI565="","",[1]貼付シート!AI565)</f>
        <v>久地保育園</v>
      </c>
      <c r="M563" s="19"/>
      <c r="N563" s="19"/>
      <c r="O563" s="14" t="str">
        <f>IF([1]貼付シート!I565="","",[1]貼付シート!I565)</f>
        <v>広島市</v>
      </c>
      <c r="P563" s="14" t="str">
        <f>IFERROR(IF(VLOOKUP($E563,'[1]緯度経度&amp;提供可能時間'!$B:$H,4,FALSE)&lt;&gt;0,VLOOKUP($E563,'[1]緯度経度&amp;提供可能時間'!$B:$H,4,FALSE),""),"")</f>
        <v>月火水木金土</v>
      </c>
      <c r="Q563" s="16" t="str">
        <f>IFERROR(IF(VLOOKUP($E563,'[1]緯度経度&amp;提供可能時間'!$B:$H,5,FALSE)&lt;&gt;"",VLOOKUP($E563,'[1]緯度経度&amp;提供可能時間'!$B:$H,5,FALSE),""),"")</f>
        <v>7:30</v>
      </c>
      <c r="R563" s="14" t="str">
        <f>IFERROR(IF(VLOOKUP($E563,'[1]緯度経度&amp;提供可能時間'!$B:$H,6,FALSE)&lt;&gt;"",VLOOKUP($E563,'[1]緯度経度&amp;提供可能時間'!$B:$H,6,FALSE),""),"")</f>
        <v>19:30</v>
      </c>
      <c r="S563" s="17" t="str">
        <f>VLOOKUP(E563,[1]貼付シート!$G:$AE,24,FALSE)&amp;" " &amp;VLOOKUP(E563,[1]貼付シート!$G:$AE,25,FALSE)</f>
        <v>平日：7:30～18:30
（12/30～1/4を除く。） 土曜：7:30～18:30
（12/30～1/4を除く。）　／　日曜：×　／　祝日：×</v>
      </c>
      <c r="T563" s="14"/>
      <c r="U563" s="14"/>
      <c r="V563" s="14"/>
    </row>
    <row r="564" spans="1:22" ht="47.25" x14ac:dyDescent="0.15">
      <c r="A564" s="12" t="str">
        <f t="shared" si="32"/>
        <v>341002</v>
      </c>
      <c r="B564" s="12">
        <f t="shared" si="34"/>
        <v>563</v>
      </c>
      <c r="C564" s="12" t="str">
        <f t="shared" si="33"/>
        <v>広島県</v>
      </c>
      <c r="D564" s="12" t="str">
        <f t="shared" si="35"/>
        <v>広島市</v>
      </c>
      <c r="E564" s="13" t="str">
        <f>IF([1]貼付シート!G566="","",[1]貼付シート!G566)</f>
        <v>中野保育園</v>
      </c>
      <c r="F564" s="14"/>
      <c r="G564" s="14" t="str">
        <f>IF([1]貼付シート!J566="","",[1]貼付シート!J566)</f>
        <v>広島市安芸区中野5-19-1</v>
      </c>
      <c r="H564" s="19"/>
      <c r="I564" s="15" t="str">
        <f>IFERROR(IF(VLOOKUP(E564,'[1]緯度経度&amp;提供可能時間'!$B:$D,2,FALSE)&lt;&gt;0,VLOOKUP(E564,'[1]緯度経度&amp;提供可能時間'!$B:$D,2,FALSE),""),"")</f>
        <v>34.403146</v>
      </c>
      <c r="J564" s="15" t="str">
        <f>IFERROR(IF(VLOOKUP(E564,'[1]緯度経度&amp;提供可能時間'!$B:$D,3,FALSE)&lt;&gt;0,VLOOKUP(E564,'[1]緯度経度&amp;提供可能時間'!$B:$D,3,FALSE),""),"")</f>
        <v>132.579311</v>
      </c>
      <c r="K564" s="14" t="str">
        <f>[1]貼付シート!M566&amp;[1]貼付シート!N566&amp;" "&amp;[1]貼付シート!O566</f>
        <v>2階 事務室</v>
      </c>
      <c r="L564" s="14" t="str">
        <f>IF([1]貼付シート!AI566="","",[1]貼付シート!AI566)</f>
        <v>中野保育園</v>
      </c>
      <c r="M564" s="19"/>
      <c r="N564" s="19"/>
      <c r="O564" s="14" t="str">
        <f>IF([1]貼付シート!I566="","",[1]貼付シート!I566)</f>
        <v>広島市</v>
      </c>
      <c r="P564" s="14" t="str">
        <f>IFERROR(IF(VLOOKUP($E564,'[1]緯度経度&amp;提供可能時間'!$B:$H,4,FALSE)&lt;&gt;0,VLOOKUP($E564,'[1]緯度経度&amp;提供可能時間'!$B:$H,4,FALSE),""),"")</f>
        <v>月火水木金土</v>
      </c>
      <c r="Q564" s="16" t="str">
        <f>IFERROR(IF(VLOOKUP($E564,'[1]緯度経度&amp;提供可能時間'!$B:$H,5,FALSE)&lt;&gt;"",VLOOKUP($E564,'[1]緯度経度&amp;提供可能時間'!$B:$H,5,FALSE),""),"")</f>
        <v>7:30</v>
      </c>
      <c r="R564" s="14" t="str">
        <f>IFERROR(IF(VLOOKUP($E564,'[1]緯度経度&amp;提供可能時間'!$B:$H,6,FALSE)&lt;&gt;"",VLOOKUP($E564,'[1]緯度経度&amp;提供可能時間'!$B:$H,6,FALSE),""),"")</f>
        <v>18:30</v>
      </c>
      <c r="S564" s="17" t="str">
        <f>VLOOKUP(E564,[1]貼付シート!$G:$AE,24,FALSE)&amp;" " &amp;VLOOKUP(E564,[1]貼付シート!$G:$AE,25,FALSE)</f>
        <v>平日：7:30～18:30
（12/30～1/4を除く。） 土曜：7:30～18:30
（12/30～1/4を除く。）　／　日曜：×　／　祝日：×</v>
      </c>
      <c r="T564" s="14"/>
      <c r="U564" s="14"/>
      <c r="V564" s="14"/>
    </row>
    <row r="565" spans="1:22" ht="47.25" x14ac:dyDescent="0.15">
      <c r="A565" s="12" t="str">
        <f t="shared" si="32"/>
        <v>341002</v>
      </c>
      <c r="B565" s="12">
        <f t="shared" si="34"/>
        <v>564</v>
      </c>
      <c r="C565" s="12" t="str">
        <f t="shared" si="33"/>
        <v>広島県</v>
      </c>
      <c r="D565" s="12" t="str">
        <f t="shared" si="35"/>
        <v>広島市</v>
      </c>
      <c r="E565" s="13" t="str">
        <f>IF([1]貼付シート!G567="","",[1]貼付シート!G567)</f>
        <v>畑賀保育園</v>
      </c>
      <c r="F565" s="14"/>
      <c r="G565" s="14" t="str">
        <f>IF([1]貼付シート!J567="","",[1]貼付シート!J567)</f>
        <v>広島市安芸区畑賀3-7-8</v>
      </c>
      <c r="H565" s="19"/>
      <c r="I565" s="15" t="str">
        <f>IFERROR(IF(VLOOKUP(E565,'[1]緯度経度&amp;提供可能時間'!$B:$D,2,FALSE)&lt;&gt;0,VLOOKUP(E565,'[1]緯度経度&amp;提供可能時間'!$B:$D,2,FALSE),""),"")</f>
        <v>34.398072</v>
      </c>
      <c r="J565" s="15" t="str">
        <f>IFERROR(IF(VLOOKUP(E565,'[1]緯度経度&amp;提供可能時間'!$B:$D,3,FALSE)&lt;&gt;0,VLOOKUP(E565,'[1]緯度経度&amp;提供可能時間'!$B:$D,3,FALSE),""),"")</f>
        <v>132.548301</v>
      </c>
      <c r="K565" s="14" t="str">
        <f>[1]貼付シート!M567&amp;[1]貼付シート!N567&amp;" "&amp;[1]貼付シート!O567</f>
        <v>1階 事務室</v>
      </c>
      <c r="L565" s="14" t="str">
        <f>IF([1]貼付シート!AI567="","",[1]貼付シート!AI567)</f>
        <v>畑賀保育園</v>
      </c>
      <c r="M565" s="19"/>
      <c r="N565" s="19"/>
      <c r="O565" s="14" t="str">
        <f>IF([1]貼付シート!I567="","",[1]貼付シート!I567)</f>
        <v>広島市</v>
      </c>
      <c r="P565" s="14" t="str">
        <f>IFERROR(IF(VLOOKUP($E565,'[1]緯度経度&amp;提供可能時間'!$B:$H,4,FALSE)&lt;&gt;0,VLOOKUP($E565,'[1]緯度経度&amp;提供可能時間'!$B:$H,4,FALSE),""),"")</f>
        <v>月火水木金土</v>
      </c>
      <c r="Q565" s="16" t="str">
        <f>IFERROR(IF(VLOOKUP($E565,'[1]緯度経度&amp;提供可能時間'!$B:$H,5,FALSE)&lt;&gt;"",VLOOKUP($E565,'[1]緯度経度&amp;提供可能時間'!$B:$H,5,FALSE),""),"")</f>
        <v>7:30</v>
      </c>
      <c r="R565" s="14" t="str">
        <f>IFERROR(IF(VLOOKUP($E565,'[1]緯度経度&amp;提供可能時間'!$B:$H,6,FALSE)&lt;&gt;"",VLOOKUP($E565,'[1]緯度経度&amp;提供可能時間'!$B:$H,6,FALSE),""),"")</f>
        <v>18:30</v>
      </c>
      <c r="S565" s="17" t="str">
        <f>VLOOKUP(E565,[1]貼付シート!$G:$AE,24,FALSE)&amp;" " &amp;VLOOKUP(E565,[1]貼付シート!$G:$AE,25,FALSE)</f>
        <v>平日：7:30～18:30
（12/30～1/4を除く。） 土曜：7:30～18:30
（12/30～1/4を除く。）　／　日曜：×　／　祝日：×</v>
      </c>
      <c r="T565" s="14"/>
      <c r="U565" s="14"/>
      <c r="V565" s="14"/>
    </row>
    <row r="566" spans="1:22" ht="47.25" x14ac:dyDescent="0.15">
      <c r="A566" s="12" t="str">
        <f t="shared" si="32"/>
        <v>341002</v>
      </c>
      <c r="B566" s="12">
        <f t="shared" si="34"/>
        <v>565</v>
      </c>
      <c r="C566" s="12" t="str">
        <f t="shared" si="33"/>
        <v>広島県</v>
      </c>
      <c r="D566" s="12" t="str">
        <f t="shared" si="35"/>
        <v>広島市</v>
      </c>
      <c r="E566" s="13" t="str">
        <f>IF([1]貼付シート!G568="","",[1]貼付シート!G568)</f>
        <v>船越西部保育園</v>
      </c>
      <c r="F566" s="14"/>
      <c r="G566" s="14" t="str">
        <f>IF([1]貼付シート!J568="","",[1]貼付シート!J568)</f>
        <v>広島市安芸区船越1-41-9</v>
      </c>
      <c r="H566" s="19"/>
      <c r="I566" s="15" t="str">
        <f>IFERROR(IF(VLOOKUP(E566,'[1]緯度経度&amp;提供可能時間'!$B:$D,2,FALSE)&lt;&gt;0,VLOOKUP(E566,'[1]緯度経度&amp;提供可能時間'!$B:$D,2,FALSE),""),"")</f>
        <v>34.375883</v>
      </c>
      <c r="J566" s="15" t="str">
        <f>IFERROR(IF(VLOOKUP(E566,'[1]緯度経度&amp;提供可能時間'!$B:$D,3,FALSE)&lt;&gt;0,VLOOKUP(E566,'[1]緯度経度&amp;提供可能時間'!$B:$D,3,FALSE),""),"")</f>
        <v>132.517672</v>
      </c>
      <c r="K566" s="14" t="str">
        <f>[1]貼付シート!M568&amp;[1]貼付シート!N568&amp;" "&amp;[1]貼付シート!O568</f>
        <v>1階 事務室</v>
      </c>
      <c r="L566" s="14" t="str">
        <f>IF([1]貼付シート!AI568="","",[1]貼付シート!AI568)</f>
        <v>船越西部保育園</v>
      </c>
      <c r="M566" s="19"/>
      <c r="N566" s="19"/>
      <c r="O566" s="14" t="str">
        <f>IF([1]貼付シート!I568="","",[1]貼付シート!I568)</f>
        <v>広島市</v>
      </c>
      <c r="P566" s="14" t="str">
        <f>IFERROR(IF(VLOOKUP($E566,'[1]緯度経度&amp;提供可能時間'!$B:$H,4,FALSE)&lt;&gt;0,VLOOKUP($E566,'[1]緯度経度&amp;提供可能時間'!$B:$H,4,FALSE),""),"")</f>
        <v>月火水木金土</v>
      </c>
      <c r="Q566" s="16" t="str">
        <f>IFERROR(IF(VLOOKUP($E566,'[1]緯度経度&amp;提供可能時間'!$B:$H,5,FALSE)&lt;&gt;"",VLOOKUP($E566,'[1]緯度経度&amp;提供可能時間'!$B:$H,5,FALSE),""),"")</f>
        <v>7:30</v>
      </c>
      <c r="R566" s="14" t="str">
        <f>IFERROR(IF(VLOOKUP($E566,'[1]緯度経度&amp;提供可能時間'!$B:$H,6,FALSE)&lt;&gt;"",VLOOKUP($E566,'[1]緯度経度&amp;提供可能時間'!$B:$H,6,FALSE),""),"")</f>
        <v>18:45</v>
      </c>
      <c r="S566" s="17" t="str">
        <f>VLOOKUP(E566,[1]貼付シート!$G:$AE,24,FALSE)&amp;" " &amp;VLOOKUP(E566,[1]貼付シート!$G:$AE,25,FALSE)</f>
        <v>平日：7:30～18:30
（12/30～1/4を除く。） 土曜：7:30～18:30
（12/30～1/4を除く。）　／　日曜：×　／　祝日：×</v>
      </c>
      <c r="T566" s="14"/>
      <c r="U566" s="14"/>
      <c r="V566" s="14"/>
    </row>
    <row r="567" spans="1:22" ht="47.25" x14ac:dyDescent="0.15">
      <c r="A567" s="12" t="str">
        <f t="shared" si="32"/>
        <v>341002</v>
      </c>
      <c r="B567" s="12">
        <f t="shared" si="34"/>
        <v>566</v>
      </c>
      <c r="C567" s="12" t="str">
        <f t="shared" si="33"/>
        <v>広島県</v>
      </c>
      <c r="D567" s="12" t="str">
        <f t="shared" si="35"/>
        <v>広島市</v>
      </c>
      <c r="E567" s="13" t="str">
        <f>IF([1]貼付シート!G569="","",[1]貼付シート!G569)</f>
        <v>船越南部保育園</v>
      </c>
      <c r="F567" s="14"/>
      <c r="G567" s="14" t="str">
        <f>IF([1]貼付シート!J569="","",[1]貼付シート!J569)</f>
        <v>広島市安芸区船越南3-21-23</v>
      </c>
      <c r="H567" s="19"/>
      <c r="I567" s="15" t="str">
        <f>IFERROR(IF(VLOOKUP(E567,'[1]緯度経度&amp;提供可能時間'!$B:$D,2,FALSE)&lt;&gt;0,VLOOKUP(E567,'[1]緯度経度&amp;提供可能時間'!$B:$D,2,FALSE),""),"")</f>
        <v>34.369709</v>
      </c>
      <c r="J567" s="15" t="str">
        <f>IFERROR(IF(VLOOKUP(E567,'[1]緯度経度&amp;提供可能時間'!$B:$D,3,FALSE)&lt;&gt;0,VLOOKUP(E567,'[1]緯度経度&amp;提供可能時間'!$B:$D,3,FALSE),""),"")</f>
        <v>132.523572</v>
      </c>
      <c r="K567" s="14" t="str">
        <f>[1]貼付シート!M569&amp;[1]貼付シート!N569&amp;" "&amp;[1]貼付シート!O569</f>
        <v>1階 事務室</v>
      </c>
      <c r="L567" s="14" t="str">
        <f>IF([1]貼付シート!AI569="","",[1]貼付シート!AI569)</f>
        <v>船越南部保育園</v>
      </c>
      <c r="M567" s="19"/>
      <c r="N567" s="19"/>
      <c r="O567" s="14" t="str">
        <f>IF([1]貼付シート!I569="","",[1]貼付シート!I569)</f>
        <v>広島市</v>
      </c>
      <c r="P567" s="14" t="str">
        <f>IFERROR(IF(VLOOKUP($E567,'[1]緯度経度&amp;提供可能時間'!$B:$H,4,FALSE)&lt;&gt;0,VLOOKUP($E567,'[1]緯度経度&amp;提供可能時間'!$B:$H,4,FALSE),""),"")</f>
        <v>月火水木金土</v>
      </c>
      <c r="Q567" s="16" t="str">
        <f>IFERROR(IF(VLOOKUP($E567,'[1]緯度経度&amp;提供可能時間'!$B:$H,5,FALSE)&lt;&gt;"",VLOOKUP($E567,'[1]緯度経度&amp;提供可能時間'!$B:$H,5,FALSE),""),"")</f>
        <v>7:30</v>
      </c>
      <c r="R567" s="14" t="str">
        <f>IFERROR(IF(VLOOKUP($E567,'[1]緯度経度&amp;提供可能時間'!$B:$H,6,FALSE)&lt;&gt;"",VLOOKUP($E567,'[1]緯度経度&amp;提供可能時間'!$B:$H,6,FALSE),""),"")</f>
        <v>18:30</v>
      </c>
      <c r="S567" s="17" t="str">
        <f>VLOOKUP(E567,[1]貼付シート!$G:$AE,24,FALSE)&amp;" " &amp;VLOOKUP(E567,[1]貼付シート!$G:$AE,25,FALSE)</f>
        <v>平日：7:30～18:30
（12/30～1/4を除く。） 土曜：7:30～18:30
（12/30～1/4を除く。）　／　日曜：×　／　祝日：×</v>
      </c>
      <c r="T567" s="14"/>
      <c r="U567" s="14"/>
      <c r="V567" s="14"/>
    </row>
    <row r="568" spans="1:22" ht="47.25" x14ac:dyDescent="0.15">
      <c r="A568" s="12" t="str">
        <f t="shared" si="32"/>
        <v>341002</v>
      </c>
      <c r="B568" s="12">
        <f t="shared" si="34"/>
        <v>567</v>
      </c>
      <c r="C568" s="12" t="str">
        <f t="shared" si="33"/>
        <v>広島県</v>
      </c>
      <c r="D568" s="12" t="str">
        <f t="shared" si="35"/>
        <v>広島市</v>
      </c>
      <c r="E568" s="13" t="str">
        <f>IF([1]貼付シート!G570="","",[1]貼付シート!G570)</f>
        <v>矢野中央保育園</v>
      </c>
      <c r="F568" s="14"/>
      <c r="G568" s="14" t="str">
        <f>IF([1]貼付シート!J570="","",[1]貼付シート!J570)</f>
        <v>広島市安芸区矢野東5-9-2</v>
      </c>
      <c r="H568" s="19"/>
      <c r="I568" s="15" t="str">
        <f>IFERROR(IF(VLOOKUP(E568,'[1]緯度経度&amp;提供可能時間'!$B:$D,2,FALSE)&lt;&gt;0,VLOOKUP(E568,'[1]緯度経度&amp;提供可能時間'!$B:$D,2,FALSE),""),"")</f>
        <v>34.352617</v>
      </c>
      <c r="J568" s="15" t="str">
        <f>IFERROR(IF(VLOOKUP(E568,'[1]緯度経度&amp;提供可能時間'!$B:$D,3,FALSE)&lt;&gt;0,VLOOKUP(E568,'[1]緯度経度&amp;提供可能時間'!$B:$D,3,FALSE),""),"")</f>
        <v>132.537518</v>
      </c>
      <c r="K568" s="14" t="str">
        <f>[1]貼付シート!M570&amp;[1]貼付シート!N570&amp;" "&amp;[1]貼付シート!O570</f>
        <v>1階 事務室</v>
      </c>
      <c r="L568" s="14" t="str">
        <f>IF([1]貼付シート!AI570="","",[1]貼付シート!AI570)</f>
        <v>矢野中央保育園</v>
      </c>
      <c r="M568" s="19"/>
      <c r="N568" s="19"/>
      <c r="O568" s="14" t="str">
        <f>IF([1]貼付シート!I570="","",[1]貼付シート!I570)</f>
        <v>広島市</v>
      </c>
      <c r="P568" s="14" t="str">
        <f>IFERROR(IF(VLOOKUP($E568,'[1]緯度経度&amp;提供可能時間'!$B:$H,4,FALSE)&lt;&gt;0,VLOOKUP($E568,'[1]緯度経度&amp;提供可能時間'!$B:$H,4,FALSE),""),"")</f>
        <v>月火水木金土</v>
      </c>
      <c r="Q568" s="16" t="str">
        <f>IFERROR(IF(VLOOKUP($E568,'[1]緯度経度&amp;提供可能時間'!$B:$H,5,FALSE)&lt;&gt;"",VLOOKUP($E568,'[1]緯度経度&amp;提供可能時間'!$B:$H,5,FALSE),""),"")</f>
        <v>7:30</v>
      </c>
      <c r="R568" s="14" t="str">
        <f>IFERROR(IF(VLOOKUP($E568,'[1]緯度経度&amp;提供可能時間'!$B:$H,6,FALSE)&lt;&gt;"",VLOOKUP($E568,'[1]緯度経度&amp;提供可能時間'!$B:$H,6,FALSE),""),"")</f>
        <v>19:30</v>
      </c>
      <c r="S568" s="17" t="str">
        <f>VLOOKUP(E568,[1]貼付シート!$G:$AE,24,FALSE)&amp;" " &amp;VLOOKUP(E568,[1]貼付シート!$G:$AE,25,FALSE)</f>
        <v>平日：7:30～19:30
（12/30～1/4を除く。） 土曜：7:30～19:30
（12/30～1/4を除く。）　／　日曜：×　／　祝日：×</v>
      </c>
      <c r="T568" s="14"/>
      <c r="U568" s="14"/>
      <c r="V568" s="14"/>
    </row>
    <row r="569" spans="1:22" ht="47.25" x14ac:dyDescent="0.15">
      <c r="A569" s="12" t="str">
        <f t="shared" si="32"/>
        <v>341002</v>
      </c>
      <c r="B569" s="12">
        <f t="shared" si="34"/>
        <v>568</v>
      </c>
      <c r="C569" s="12" t="str">
        <f t="shared" si="33"/>
        <v>広島県</v>
      </c>
      <c r="D569" s="12" t="str">
        <f t="shared" si="35"/>
        <v>広島市</v>
      </c>
      <c r="E569" s="13" t="str">
        <f>IF([1]貼付シート!G571="","",[1]貼付シート!G571)</f>
        <v>矢野東保育園</v>
      </c>
      <c r="F569" s="14"/>
      <c r="G569" s="14" t="str">
        <f>IF([1]貼付シート!J571="","",[1]貼付シート!J571)</f>
        <v>広島市安芸区矢野東6-19-14</v>
      </c>
      <c r="H569" s="19"/>
      <c r="I569" s="15" t="str">
        <f>IFERROR(IF(VLOOKUP(E569,'[1]緯度経度&amp;提供可能時間'!$B:$D,2,FALSE)&lt;&gt;0,VLOOKUP(E569,'[1]緯度経度&amp;提供可能時間'!$B:$D,2,FALSE),""),"")</f>
        <v>34.346134</v>
      </c>
      <c r="J569" s="15" t="str">
        <f>IFERROR(IF(VLOOKUP(E569,'[1]緯度経度&amp;提供可能時間'!$B:$D,3,FALSE)&lt;&gt;0,VLOOKUP(E569,'[1]緯度経度&amp;提供可能時間'!$B:$D,3,FALSE),""),"")</f>
        <v>132.540043</v>
      </c>
      <c r="K569" s="14" t="str">
        <f>[1]貼付シート!M571&amp;[1]貼付シート!N571&amp;" "&amp;[1]貼付シート!O571</f>
        <v>1階 事務室</v>
      </c>
      <c r="L569" s="14" t="str">
        <f>IF([1]貼付シート!AI571="","",[1]貼付シート!AI571)</f>
        <v>矢野東保育園</v>
      </c>
      <c r="M569" s="19"/>
      <c r="N569" s="19"/>
      <c r="O569" s="14" t="str">
        <f>IF([1]貼付シート!I571="","",[1]貼付シート!I571)</f>
        <v>広島市</v>
      </c>
      <c r="P569" s="14" t="str">
        <f>IFERROR(IF(VLOOKUP($E569,'[1]緯度経度&amp;提供可能時間'!$B:$H,4,FALSE)&lt;&gt;0,VLOOKUP($E569,'[1]緯度経度&amp;提供可能時間'!$B:$H,4,FALSE),""),"")</f>
        <v>月火水木金土</v>
      </c>
      <c r="Q569" s="16" t="str">
        <f>IFERROR(IF(VLOOKUP($E569,'[1]緯度経度&amp;提供可能時間'!$B:$H,5,FALSE)&lt;&gt;"",VLOOKUP($E569,'[1]緯度経度&amp;提供可能時間'!$B:$H,5,FALSE),""),"")</f>
        <v>7:30</v>
      </c>
      <c r="R569" s="14" t="str">
        <f>IFERROR(IF(VLOOKUP($E569,'[1]緯度経度&amp;提供可能時間'!$B:$H,6,FALSE)&lt;&gt;"",VLOOKUP($E569,'[1]緯度経度&amp;提供可能時間'!$B:$H,6,FALSE),""),"")</f>
        <v>18:30</v>
      </c>
      <c r="S569" s="17" t="str">
        <f>VLOOKUP(E569,[1]貼付シート!$G:$AE,24,FALSE)&amp;" " &amp;VLOOKUP(E569,[1]貼付シート!$G:$AE,25,FALSE)</f>
        <v>平日：7:30～18:30
（12/30～1/4を除く。） 土曜：7:30～18:30
（12/30～1/4を除く。）　／　日曜：×　／　祝日：×</v>
      </c>
      <c r="T569" s="14"/>
      <c r="U569" s="14"/>
      <c r="V569" s="14"/>
    </row>
    <row r="570" spans="1:22" ht="47.25" x14ac:dyDescent="0.15">
      <c r="A570" s="12" t="str">
        <f t="shared" si="32"/>
        <v>341002</v>
      </c>
      <c r="B570" s="12">
        <f t="shared" si="34"/>
        <v>569</v>
      </c>
      <c r="C570" s="12" t="str">
        <f t="shared" si="33"/>
        <v>広島県</v>
      </c>
      <c r="D570" s="12" t="str">
        <f t="shared" si="35"/>
        <v>広島市</v>
      </c>
      <c r="E570" s="13" t="str">
        <f>IF([1]貼付シート!G572="","",[1]貼付シート!G572)</f>
        <v>矢野西保育園</v>
      </c>
      <c r="F570" s="14"/>
      <c r="G570" s="14" t="str">
        <f>IF([1]貼付シート!J572="","",[1]貼付シート!J572)</f>
        <v>広島市安芸区矢野西4-11-12</v>
      </c>
      <c r="H570" s="19"/>
      <c r="I570" s="15" t="str">
        <f>IFERROR(IF(VLOOKUP(E570,'[1]緯度経度&amp;提供可能時間'!$B:$D,2,FALSE)&lt;&gt;0,VLOOKUP(E570,'[1]緯度経度&amp;提供可能時間'!$B:$D,2,FALSE),""),"")</f>
        <v>34.350545</v>
      </c>
      <c r="J570" s="15" t="str">
        <f>IFERROR(IF(VLOOKUP(E570,'[1]緯度経度&amp;提供可能時間'!$B:$D,3,FALSE)&lt;&gt;0,VLOOKUP(E570,'[1]緯度経度&amp;提供可能時間'!$B:$D,3,FALSE),""),"")</f>
        <v>132.531114</v>
      </c>
      <c r="K570" s="14" t="str">
        <f>[1]貼付シート!M572&amp;[1]貼付シート!N572&amp;" "&amp;[1]貼付シート!O572</f>
        <v>1階 事務室</v>
      </c>
      <c r="L570" s="14" t="str">
        <f>IF([1]貼付シート!AI572="","",[1]貼付シート!AI572)</f>
        <v>矢野西保育園</v>
      </c>
      <c r="M570" s="19"/>
      <c r="N570" s="19"/>
      <c r="O570" s="14" t="str">
        <f>IF([1]貼付シート!I572="","",[1]貼付シート!I572)</f>
        <v>広島市</v>
      </c>
      <c r="P570" s="14" t="str">
        <f>IFERROR(IF(VLOOKUP($E570,'[1]緯度経度&amp;提供可能時間'!$B:$H,4,FALSE)&lt;&gt;0,VLOOKUP($E570,'[1]緯度経度&amp;提供可能時間'!$B:$H,4,FALSE),""),"")</f>
        <v>月火水木金土</v>
      </c>
      <c r="Q570" s="16" t="str">
        <f>IFERROR(IF(VLOOKUP($E570,'[1]緯度経度&amp;提供可能時間'!$B:$H,5,FALSE)&lt;&gt;"",VLOOKUP($E570,'[1]緯度経度&amp;提供可能時間'!$B:$H,5,FALSE),""),"")</f>
        <v>7:30</v>
      </c>
      <c r="R570" s="14" t="str">
        <f>IFERROR(IF(VLOOKUP($E570,'[1]緯度経度&amp;提供可能時間'!$B:$H,6,FALSE)&lt;&gt;"",VLOOKUP($E570,'[1]緯度経度&amp;提供可能時間'!$B:$H,6,FALSE),""),"")</f>
        <v>19:30</v>
      </c>
      <c r="S570" s="17" t="str">
        <f>VLOOKUP(E570,[1]貼付シート!$G:$AE,24,FALSE)&amp;" " &amp;VLOOKUP(E570,[1]貼付シート!$G:$AE,25,FALSE)</f>
        <v>平日：7:30～19:30
（12/30～1/4を除く。） 土曜：7:30～19:30
（12/30～1/4を除く。）　／　日曜：×　／　祝日：×</v>
      </c>
      <c r="T570" s="14"/>
      <c r="U570" s="14"/>
      <c r="V570" s="14"/>
    </row>
    <row r="571" spans="1:22" ht="47.25" x14ac:dyDescent="0.15">
      <c r="A571" s="12" t="str">
        <f t="shared" si="32"/>
        <v>341002</v>
      </c>
      <c r="B571" s="12">
        <f t="shared" si="34"/>
        <v>570</v>
      </c>
      <c r="C571" s="12" t="str">
        <f t="shared" si="33"/>
        <v>広島県</v>
      </c>
      <c r="D571" s="12" t="str">
        <f t="shared" si="35"/>
        <v>広島市</v>
      </c>
      <c r="E571" s="13" t="str">
        <f>IF([1]貼付シート!G573="","",[1]貼付シート!G573)</f>
        <v>湯来保育園</v>
      </c>
      <c r="F571" s="14"/>
      <c r="G571" s="14" t="str">
        <f>IF([1]貼付シート!J573="","",[1]貼付シート!J573)</f>
        <v>広島市佐伯区湯来町和田94-16</v>
      </c>
      <c r="H571" s="19"/>
      <c r="I571" s="15" t="str">
        <f>IFERROR(IF(VLOOKUP(E571,'[1]緯度経度&amp;提供可能時間'!$B:$D,2,FALSE)&lt;&gt;0,VLOOKUP(E571,'[1]緯度経度&amp;提供可能時間'!$B:$D,2,FALSE),""),"")</f>
        <v>34.491308</v>
      </c>
      <c r="J571" s="15" t="str">
        <f>IFERROR(IF(VLOOKUP(E571,'[1]緯度経度&amp;提供可能時間'!$B:$D,3,FALSE)&lt;&gt;0,VLOOKUP(E571,'[1]緯度経度&amp;提供可能時間'!$B:$D,3,FALSE),""),"")</f>
        <v>132.278978</v>
      </c>
      <c r="K571" s="14" t="str">
        <f>[1]貼付シート!M573&amp;[1]貼付シート!N573&amp;" "&amp;[1]貼付シート!O573</f>
        <v>1階 事務室</v>
      </c>
      <c r="L571" s="14" t="str">
        <f>IF([1]貼付シート!AI573="","",[1]貼付シート!AI573)</f>
        <v>湯来保育園</v>
      </c>
      <c r="M571" s="19"/>
      <c r="N571" s="19"/>
      <c r="O571" s="14" t="str">
        <f>IF([1]貼付シート!I573="","",[1]貼付シート!I573)</f>
        <v>広島市</v>
      </c>
      <c r="P571" s="14" t="str">
        <f>IFERROR(IF(VLOOKUP($E571,'[1]緯度経度&amp;提供可能時間'!$B:$H,4,FALSE)&lt;&gt;0,VLOOKUP($E571,'[1]緯度経度&amp;提供可能時間'!$B:$H,4,FALSE),""),"")</f>
        <v>月火水木金土</v>
      </c>
      <c r="Q571" s="16" t="str">
        <f>IFERROR(IF(VLOOKUP($E571,'[1]緯度経度&amp;提供可能時間'!$B:$H,5,FALSE)&lt;&gt;"",VLOOKUP($E571,'[1]緯度経度&amp;提供可能時間'!$B:$H,5,FALSE),""),"")</f>
        <v>7:15</v>
      </c>
      <c r="R571" s="14" t="str">
        <f>IFERROR(IF(VLOOKUP($E571,'[1]緯度経度&amp;提供可能時間'!$B:$H,6,FALSE)&lt;&gt;"",VLOOKUP($E571,'[1]緯度経度&amp;提供可能時間'!$B:$H,6,FALSE),""),"")</f>
        <v>18:45</v>
      </c>
      <c r="S571" s="17" t="str">
        <f>VLOOKUP(E571,[1]貼付シート!$G:$AE,24,FALSE)&amp;" " &amp;VLOOKUP(E571,[1]貼付シート!$G:$AE,25,FALSE)</f>
        <v>平日：7:15～18:30
（12/30～1/4を除く。） 土曜：7:15～18:30
（12/30～1/4を除く。）　／　日曜：×　／　祝日：×</v>
      </c>
      <c r="T571" s="14"/>
      <c r="U571" s="14"/>
      <c r="V571" s="14"/>
    </row>
    <row r="572" spans="1:22" ht="47.25" x14ac:dyDescent="0.15">
      <c r="A572" s="12" t="str">
        <f t="shared" si="32"/>
        <v>341002</v>
      </c>
      <c r="B572" s="12">
        <f t="shared" si="34"/>
        <v>571</v>
      </c>
      <c r="C572" s="12" t="str">
        <f t="shared" si="33"/>
        <v>広島県</v>
      </c>
      <c r="D572" s="12" t="str">
        <f t="shared" si="35"/>
        <v>広島市</v>
      </c>
      <c r="E572" s="13" t="str">
        <f>IF([1]貼付シート!G574="","",[1]貼付シート!G574)</f>
        <v>湯来南保育園</v>
      </c>
      <c r="F572" s="14"/>
      <c r="G572" s="14" t="str">
        <f>IF([1]貼付シート!J574="","",[1]貼付シート!J574)</f>
        <v>広島市佐伯区湯来町白砂3538</v>
      </c>
      <c r="H572" s="19"/>
      <c r="I572" s="15" t="str">
        <f>IFERROR(IF(VLOOKUP(E572,'[1]緯度経度&amp;提供可能時間'!$B:$D,2,FALSE)&lt;&gt;0,VLOOKUP(E572,'[1]緯度経度&amp;提供可能時間'!$B:$D,2,FALSE),""),"")</f>
        <v>34.432154</v>
      </c>
      <c r="J572" s="15" t="str">
        <f>IFERROR(IF(VLOOKUP(E572,'[1]緯度経度&amp;提供可能時間'!$B:$D,3,FALSE)&lt;&gt;0,VLOOKUP(E572,'[1]緯度経度&amp;提供可能時間'!$B:$D,3,FALSE),""),"")</f>
        <v>132.290699</v>
      </c>
      <c r="K572" s="14" t="str">
        <f>[1]貼付シート!M574&amp;[1]貼付シート!N574&amp;" "&amp;[1]貼付シート!O574</f>
        <v>1階 事務室</v>
      </c>
      <c r="L572" s="14" t="str">
        <f>IF([1]貼付シート!AI574="","",[1]貼付シート!AI574)</f>
        <v>湯来南保育園</v>
      </c>
      <c r="M572" s="19"/>
      <c r="N572" s="19"/>
      <c r="O572" s="14" t="str">
        <f>IF([1]貼付シート!I574="","",[1]貼付シート!I574)</f>
        <v>広島市</v>
      </c>
      <c r="P572" s="14" t="str">
        <f>IFERROR(IF(VLOOKUP($E572,'[1]緯度経度&amp;提供可能時間'!$B:$H,4,FALSE)&lt;&gt;0,VLOOKUP($E572,'[1]緯度経度&amp;提供可能時間'!$B:$H,4,FALSE),""),"")</f>
        <v>月火水木金土</v>
      </c>
      <c r="Q572" s="16" t="str">
        <f>IFERROR(IF(VLOOKUP($E572,'[1]緯度経度&amp;提供可能時間'!$B:$H,5,FALSE)&lt;&gt;"",VLOOKUP($E572,'[1]緯度経度&amp;提供可能時間'!$B:$H,5,FALSE),""),"")</f>
        <v>7:15</v>
      </c>
      <c r="R572" s="14" t="str">
        <f>IFERROR(IF(VLOOKUP($E572,'[1]緯度経度&amp;提供可能時間'!$B:$H,6,FALSE)&lt;&gt;"",VLOOKUP($E572,'[1]緯度経度&amp;提供可能時間'!$B:$H,6,FALSE),""),"")</f>
        <v>18:45</v>
      </c>
      <c r="S572" s="17" t="str">
        <f>VLOOKUP(E572,[1]貼付シート!$G:$AE,24,FALSE)&amp;" " &amp;VLOOKUP(E572,[1]貼付シート!$G:$AE,25,FALSE)</f>
        <v>平日：7:30～18:30
（12/30～1/4を除く。） 土曜：7:30～18:30
（12/30～1/4を除く。）　／　日曜：×　／　祝日：×</v>
      </c>
      <c r="T572" s="14"/>
      <c r="U572" s="14"/>
      <c r="V572" s="14"/>
    </row>
    <row r="573" spans="1:22" ht="47.25" x14ac:dyDescent="0.15">
      <c r="A573" s="12" t="str">
        <f t="shared" si="32"/>
        <v>341002</v>
      </c>
      <c r="B573" s="12">
        <f t="shared" si="34"/>
        <v>572</v>
      </c>
      <c r="C573" s="12" t="str">
        <f t="shared" si="33"/>
        <v>広島県</v>
      </c>
      <c r="D573" s="12" t="str">
        <f t="shared" si="35"/>
        <v>広島市</v>
      </c>
      <c r="E573" s="13" t="str">
        <f>IF([1]貼付シート!G575="","",[1]貼付シート!G575)</f>
        <v>石内保育園</v>
      </c>
      <c r="F573" s="14"/>
      <c r="G573" s="14" t="str">
        <f>IF([1]貼付シート!J575="","",[1]貼付シート!J575)</f>
        <v>広島市佐伯区五日市町石内4134-2</v>
      </c>
      <c r="H573" s="19"/>
      <c r="I573" s="15" t="str">
        <f>IFERROR(IF(VLOOKUP(E573,'[1]緯度経度&amp;提供可能時間'!$B:$D,2,FALSE)&lt;&gt;0,VLOOKUP(E573,'[1]緯度経度&amp;提供可能時間'!$B:$D,2,FALSE),""),"")</f>
        <v>34.417929</v>
      </c>
      <c r="J573" s="15" t="str">
        <f>IFERROR(IF(VLOOKUP(E573,'[1]緯度経度&amp;提供可能時間'!$B:$D,3,FALSE)&lt;&gt;0,VLOOKUP(E573,'[1]緯度経度&amp;提供可能時間'!$B:$D,3,FALSE),""),"")</f>
        <v>132.385198</v>
      </c>
      <c r="K573" s="14" t="str">
        <f>[1]貼付シート!M575&amp;[1]貼付シート!N575&amp;" "&amp;[1]貼付シート!O575</f>
        <v>1階 事務室</v>
      </c>
      <c r="L573" s="14" t="str">
        <f>IF([1]貼付シート!AI575="","",[1]貼付シート!AI575)</f>
        <v>石内保育園</v>
      </c>
      <c r="M573" s="19"/>
      <c r="N573" s="19"/>
      <c r="O573" s="14" t="str">
        <f>IF([1]貼付シート!I575="","",[1]貼付シート!I575)</f>
        <v>広島市</v>
      </c>
      <c r="P573" s="14" t="str">
        <f>IFERROR(IF(VLOOKUP($E573,'[1]緯度経度&amp;提供可能時間'!$B:$H,4,FALSE)&lt;&gt;0,VLOOKUP($E573,'[1]緯度経度&amp;提供可能時間'!$B:$H,4,FALSE),""),"")</f>
        <v>月火水木金土</v>
      </c>
      <c r="Q573" s="16" t="str">
        <f>IFERROR(IF(VLOOKUP($E573,'[1]緯度経度&amp;提供可能時間'!$B:$H,5,FALSE)&lt;&gt;"",VLOOKUP($E573,'[1]緯度経度&amp;提供可能時間'!$B:$H,5,FALSE),""),"")</f>
        <v>7:15</v>
      </c>
      <c r="R573" s="14" t="str">
        <f>IFERROR(IF(VLOOKUP($E573,'[1]緯度経度&amp;提供可能時間'!$B:$H,6,FALSE)&lt;&gt;"",VLOOKUP($E573,'[1]緯度経度&amp;提供可能時間'!$B:$H,6,FALSE),""),"")</f>
        <v>18:45</v>
      </c>
      <c r="S573" s="17" t="str">
        <f>VLOOKUP(E573,[1]貼付シート!$G:$AE,24,FALSE)&amp;" " &amp;VLOOKUP(E573,[1]貼付シート!$G:$AE,25,FALSE)</f>
        <v>平日：7:30～18:30
（12/30～1/4を除く。） 土曜：7:30～18:30
（12/30～1/4を除く。）　／　日曜：×　／　祝日：×</v>
      </c>
      <c r="T573" s="14"/>
      <c r="U573" s="14"/>
      <c r="V573" s="14"/>
    </row>
    <row r="574" spans="1:22" ht="47.25" x14ac:dyDescent="0.15">
      <c r="A574" s="12" t="str">
        <f t="shared" si="32"/>
        <v>341002</v>
      </c>
      <c r="B574" s="12">
        <f t="shared" si="34"/>
        <v>573</v>
      </c>
      <c r="C574" s="12" t="str">
        <f t="shared" si="33"/>
        <v>広島県</v>
      </c>
      <c r="D574" s="12" t="str">
        <f t="shared" si="35"/>
        <v>広島市</v>
      </c>
      <c r="E574" s="13" t="str">
        <f>IF([1]貼付シート!G576="","",[1]貼付シート!G576)</f>
        <v>河内保育園</v>
      </c>
      <c r="F574" s="14"/>
      <c r="G574" s="14" t="str">
        <f>IF([1]貼付シート!J576="","",[1]貼付シート!J576)</f>
        <v>広島市佐伯区五日市町上河内493</v>
      </c>
      <c r="H574" s="19"/>
      <c r="I574" s="15" t="str">
        <f>IFERROR(IF(VLOOKUP(E574,'[1]緯度経度&amp;提供可能時間'!$B:$D,2,FALSE)&lt;&gt;0,VLOOKUP(E574,'[1]緯度経度&amp;提供可能時間'!$B:$D,2,FALSE),""),"")</f>
        <v>34.414346</v>
      </c>
      <c r="J574" s="15" t="str">
        <f>IFERROR(IF(VLOOKUP(E574,'[1]緯度経度&amp;提供可能時間'!$B:$D,3,FALSE)&lt;&gt;0,VLOOKUP(E574,'[1]緯度経度&amp;提供可能時間'!$B:$D,3,FALSE),""),"")</f>
        <v>132.353350</v>
      </c>
      <c r="K574" s="14" t="str">
        <f>[1]貼付シート!M576&amp;[1]貼付シート!N576&amp;" "&amp;[1]貼付シート!O576</f>
        <v>1階 事務室</v>
      </c>
      <c r="L574" s="14" t="str">
        <f>IF([1]貼付シート!AI576="","",[1]貼付シート!AI576)</f>
        <v>河内保育園</v>
      </c>
      <c r="M574" s="19"/>
      <c r="N574" s="19"/>
      <c r="O574" s="14" t="str">
        <f>IF([1]貼付シート!I576="","",[1]貼付シート!I576)</f>
        <v>広島市</v>
      </c>
      <c r="P574" s="14" t="str">
        <f>IFERROR(IF(VLOOKUP($E574,'[1]緯度経度&amp;提供可能時間'!$B:$H,4,FALSE)&lt;&gt;0,VLOOKUP($E574,'[1]緯度経度&amp;提供可能時間'!$B:$H,4,FALSE),""),"")</f>
        <v>月火水木金土</v>
      </c>
      <c r="Q574" s="16" t="str">
        <f>IFERROR(IF(VLOOKUP($E574,'[1]緯度経度&amp;提供可能時間'!$B:$H,5,FALSE)&lt;&gt;"",VLOOKUP($E574,'[1]緯度経度&amp;提供可能時間'!$B:$H,5,FALSE),""),"")</f>
        <v>7:15</v>
      </c>
      <c r="R574" s="14" t="str">
        <f>IFERROR(IF(VLOOKUP($E574,'[1]緯度経度&amp;提供可能時間'!$B:$H,6,FALSE)&lt;&gt;"",VLOOKUP($E574,'[1]緯度経度&amp;提供可能時間'!$B:$H,6,FALSE),""),"")</f>
        <v>18:45</v>
      </c>
      <c r="S574" s="17" t="str">
        <f>VLOOKUP(E574,[1]貼付シート!$G:$AE,24,FALSE)&amp;" " &amp;VLOOKUP(E574,[1]貼付シート!$G:$AE,25,FALSE)</f>
        <v>平日：7:30～18:30
（12/30～1/4を除く。） 土曜：7:30～18:30
（12/30～1/4を除く。）　／　日曜：×　／　祝日：×</v>
      </c>
      <c r="T574" s="14"/>
      <c r="U574" s="14"/>
      <c r="V574" s="14"/>
    </row>
    <row r="575" spans="1:22" ht="47.25" x14ac:dyDescent="0.15">
      <c r="A575" s="12" t="str">
        <f t="shared" si="32"/>
        <v>341002</v>
      </c>
      <c r="B575" s="12">
        <f t="shared" si="34"/>
        <v>574</v>
      </c>
      <c r="C575" s="12" t="str">
        <f t="shared" si="33"/>
        <v>広島県</v>
      </c>
      <c r="D575" s="12" t="str">
        <f t="shared" si="35"/>
        <v>広島市</v>
      </c>
      <c r="E575" s="13" t="str">
        <f>IF([1]貼付シート!G577="","",[1]貼付シート!G577)</f>
        <v>五月が丘保育園</v>
      </c>
      <c r="F575" s="14"/>
      <c r="G575" s="14" t="str">
        <f>IF([1]貼付シート!J577="","",[1]貼付シート!J577)</f>
        <v>広島市佐伯区五月が丘5-21-22</v>
      </c>
      <c r="H575" s="19"/>
      <c r="I575" s="15" t="str">
        <f>IFERROR(IF(VLOOKUP(E575,'[1]緯度経度&amp;提供可能時間'!$B:$D,2,FALSE)&lt;&gt;0,VLOOKUP(E575,'[1]緯度経度&amp;提供可能時間'!$B:$D,2,FALSE),""),"")</f>
        <v>34.428071</v>
      </c>
      <c r="J575" s="15" t="str">
        <f>IFERROR(IF(VLOOKUP(E575,'[1]緯度経度&amp;提供可能時間'!$B:$D,3,FALSE)&lt;&gt;0,VLOOKUP(E575,'[1]緯度経度&amp;提供可能時間'!$B:$D,3,FALSE),""),"")</f>
        <v>132.401311</v>
      </c>
      <c r="K575" s="14" t="str">
        <f>[1]貼付シート!M577&amp;[1]貼付シート!N577&amp;" "&amp;[1]貼付シート!O577</f>
        <v>1階 事務室</v>
      </c>
      <c r="L575" s="14" t="str">
        <f>IF([1]貼付シート!AI577="","",[1]貼付シート!AI577)</f>
        <v>五月が丘保育園</v>
      </c>
      <c r="M575" s="19"/>
      <c r="N575" s="19"/>
      <c r="O575" s="14" t="str">
        <f>IF([1]貼付シート!I577="","",[1]貼付シート!I577)</f>
        <v>広島市</v>
      </c>
      <c r="P575" s="14" t="str">
        <f>IFERROR(IF(VLOOKUP($E575,'[1]緯度経度&amp;提供可能時間'!$B:$H,4,FALSE)&lt;&gt;0,VLOOKUP($E575,'[1]緯度経度&amp;提供可能時間'!$B:$H,4,FALSE),""),"")</f>
        <v>月火水木金土</v>
      </c>
      <c r="Q575" s="16" t="str">
        <f>IFERROR(IF(VLOOKUP($E575,'[1]緯度経度&amp;提供可能時間'!$B:$H,5,FALSE)&lt;&gt;"",VLOOKUP($E575,'[1]緯度経度&amp;提供可能時間'!$B:$H,5,FALSE),""),"")</f>
        <v>7:15</v>
      </c>
      <c r="R575" s="14" t="str">
        <f>IFERROR(IF(VLOOKUP($E575,'[1]緯度経度&amp;提供可能時間'!$B:$H,6,FALSE)&lt;&gt;"",VLOOKUP($E575,'[1]緯度経度&amp;提供可能時間'!$B:$H,6,FALSE),""),"")</f>
        <v>18:45</v>
      </c>
      <c r="S575" s="17" t="str">
        <f>VLOOKUP(E575,[1]貼付シート!$G:$AE,24,FALSE)&amp;" " &amp;VLOOKUP(E575,[1]貼付シート!$G:$AE,25,FALSE)</f>
        <v>平日：7:15～18:30
（12/30～1/4を除く。） 土曜：7:15～18:30
（12/30～1/4を除く。）　／　日曜：×　／　祝日：×</v>
      </c>
      <c r="T575" s="14"/>
      <c r="U575" s="14"/>
      <c r="V575" s="14"/>
    </row>
    <row r="576" spans="1:22" ht="47.25" x14ac:dyDescent="0.15">
      <c r="A576" s="12" t="str">
        <f t="shared" si="32"/>
        <v>341002</v>
      </c>
      <c r="B576" s="12">
        <f t="shared" si="34"/>
        <v>575</v>
      </c>
      <c r="C576" s="12" t="str">
        <f t="shared" si="33"/>
        <v>広島県</v>
      </c>
      <c r="D576" s="12" t="str">
        <f t="shared" si="35"/>
        <v>広島市</v>
      </c>
      <c r="E576" s="13" t="str">
        <f>IF([1]貼付シート!G578="","",[1]貼付シート!G578)</f>
        <v>利松保育園</v>
      </c>
      <c r="F576" s="14"/>
      <c r="G576" s="14" t="str">
        <f>IF([1]貼付シート!J578="","",[1]貼付シート!J578)</f>
        <v>広島市佐伯区利松1-10-10</v>
      </c>
      <c r="H576" s="19"/>
      <c r="I576" s="15" t="str">
        <f>IFERROR(IF(VLOOKUP(E576,'[1]緯度経度&amp;提供可能時間'!$B:$D,2,FALSE)&lt;&gt;0,VLOOKUP(E576,'[1]緯度経度&amp;提供可能時間'!$B:$D,2,FALSE),""),"")</f>
        <v>34.395944</v>
      </c>
      <c r="J576" s="15" t="str">
        <f>IFERROR(IF(VLOOKUP(E576,'[1]緯度経度&amp;提供可能時間'!$B:$D,3,FALSE)&lt;&gt;0,VLOOKUP(E576,'[1]緯度経度&amp;提供可能時間'!$B:$D,3,FALSE),""),"")</f>
        <v>132.363969</v>
      </c>
      <c r="K576" s="14" t="str">
        <f>[1]貼付シート!M578&amp;[1]貼付シート!N578&amp;" "&amp;[1]貼付シート!O578</f>
        <v>1階 事務室</v>
      </c>
      <c r="L576" s="14" t="str">
        <f>IF([1]貼付シート!AI578="","",[1]貼付シート!AI578)</f>
        <v>利松保育園</v>
      </c>
      <c r="M576" s="19"/>
      <c r="N576" s="19"/>
      <c r="O576" s="14" t="str">
        <f>IF([1]貼付シート!I578="","",[1]貼付シート!I578)</f>
        <v>広島市</v>
      </c>
      <c r="P576" s="14" t="str">
        <f>IFERROR(IF(VLOOKUP($E576,'[1]緯度経度&amp;提供可能時間'!$B:$H,4,FALSE)&lt;&gt;0,VLOOKUP($E576,'[1]緯度経度&amp;提供可能時間'!$B:$H,4,FALSE),""),"")</f>
        <v>月火水木金土</v>
      </c>
      <c r="Q576" s="16" t="str">
        <f>IFERROR(IF(VLOOKUP($E576,'[1]緯度経度&amp;提供可能時間'!$B:$H,5,FALSE)&lt;&gt;"",VLOOKUP($E576,'[1]緯度経度&amp;提供可能時間'!$B:$H,5,FALSE),""),"")</f>
        <v>7:30</v>
      </c>
      <c r="R576" s="14" t="str">
        <f>IFERROR(IF(VLOOKUP($E576,'[1]緯度経度&amp;提供可能時間'!$B:$H,6,FALSE)&lt;&gt;"",VLOOKUP($E576,'[1]緯度経度&amp;提供可能時間'!$B:$H,6,FALSE),""),"")</f>
        <v>19:30</v>
      </c>
      <c r="S576" s="17" t="str">
        <f>VLOOKUP(E576,[1]貼付シート!$G:$AE,24,FALSE)&amp;" " &amp;VLOOKUP(E576,[1]貼付シート!$G:$AE,25,FALSE)</f>
        <v>平日：7:30～19:30
（12/30～1/4を除く。） 土曜：7:30～19:30
（12/30～1/4を除く。）　／　日曜：×　／　祝日：×</v>
      </c>
      <c r="T576" s="14"/>
      <c r="U576" s="14"/>
      <c r="V576" s="14"/>
    </row>
    <row r="577" spans="1:22" ht="47.25" x14ac:dyDescent="0.15">
      <c r="A577" s="12" t="str">
        <f t="shared" si="32"/>
        <v>341002</v>
      </c>
      <c r="B577" s="12">
        <f t="shared" si="34"/>
        <v>576</v>
      </c>
      <c r="C577" s="12" t="str">
        <f t="shared" si="33"/>
        <v>広島県</v>
      </c>
      <c r="D577" s="12" t="str">
        <f t="shared" si="35"/>
        <v>広島市</v>
      </c>
      <c r="E577" s="13" t="str">
        <f>IF([1]貼付シート!G579="","",[1]貼付シート!G579)</f>
        <v>八幡東保育園</v>
      </c>
      <c r="F577" s="14"/>
      <c r="G577" s="14" t="str">
        <f>IF([1]貼付シート!J579="","",[1]貼付シート!J579)</f>
        <v>広島市佐伯区八幡東3-18-3</v>
      </c>
      <c r="H577" s="19"/>
      <c r="I577" s="15" t="str">
        <f>IFERROR(IF(VLOOKUP(E577,'[1]緯度経度&amp;提供可能時間'!$B:$D,2,FALSE)&lt;&gt;0,VLOOKUP(E577,'[1]緯度経度&amp;提供可能時間'!$B:$D,2,FALSE),""),"")</f>
        <v>34.386847</v>
      </c>
      <c r="J577" s="15" t="str">
        <f>IFERROR(IF(VLOOKUP(E577,'[1]緯度経度&amp;提供可能時間'!$B:$D,3,FALSE)&lt;&gt;0,VLOOKUP(E577,'[1]緯度経度&amp;提供可能時間'!$B:$D,3,FALSE),""),"")</f>
        <v>132.362681</v>
      </c>
      <c r="K577" s="14" t="str">
        <f>[1]貼付シート!M579&amp;[1]貼付シート!N579&amp;" "&amp;[1]貼付シート!O579</f>
        <v>1階 事務室</v>
      </c>
      <c r="L577" s="14" t="str">
        <f>IF([1]貼付シート!AI579="","",[1]貼付シート!AI579)</f>
        <v>八幡東保育園</v>
      </c>
      <c r="M577" s="19"/>
      <c r="N577" s="19"/>
      <c r="O577" s="14" t="str">
        <f>IF([1]貼付シート!I579="","",[1]貼付シート!I579)</f>
        <v>広島市</v>
      </c>
      <c r="P577" s="14" t="str">
        <f>IFERROR(IF(VLOOKUP($E577,'[1]緯度経度&amp;提供可能時間'!$B:$H,4,FALSE)&lt;&gt;0,VLOOKUP($E577,'[1]緯度経度&amp;提供可能時間'!$B:$H,4,FALSE),""),"")</f>
        <v>月火水木金土</v>
      </c>
      <c r="Q577" s="16" t="str">
        <f>IFERROR(IF(VLOOKUP($E577,'[1]緯度経度&amp;提供可能時間'!$B:$H,5,FALSE)&lt;&gt;"",VLOOKUP($E577,'[1]緯度経度&amp;提供可能時間'!$B:$H,5,FALSE),""),"")</f>
        <v>7:15</v>
      </c>
      <c r="R577" s="14" t="str">
        <f>IFERROR(IF(VLOOKUP($E577,'[1]緯度経度&amp;提供可能時間'!$B:$H,6,FALSE)&lt;&gt;"",VLOOKUP($E577,'[1]緯度経度&amp;提供可能時間'!$B:$H,6,FALSE),""),"")</f>
        <v>18:45</v>
      </c>
      <c r="S577" s="17" t="str">
        <f>VLOOKUP(E577,[1]貼付シート!$G:$AE,24,FALSE)&amp;" " &amp;VLOOKUP(E577,[1]貼付シート!$G:$AE,25,FALSE)</f>
        <v>平日：7:15～18:30
（12/30～1/4を除く。） 土曜：7:15～18:45
（12/30～1/4を除く。）　／　日曜：×　／　祝日：×</v>
      </c>
      <c r="T577" s="14"/>
      <c r="U577" s="14"/>
      <c r="V577" s="14"/>
    </row>
    <row r="578" spans="1:22" ht="47.25" x14ac:dyDescent="0.15">
      <c r="A578" s="12" t="str">
        <f t="shared" si="32"/>
        <v>341002</v>
      </c>
      <c r="B578" s="12">
        <f t="shared" si="34"/>
        <v>577</v>
      </c>
      <c r="C578" s="12" t="str">
        <f t="shared" si="33"/>
        <v>広島県</v>
      </c>
      <c r="D578" s="12" t="str">
        <f t="shared" si="35"/>
        <v>広島市</v>
      </c>
      <c r="E578" s="13" t="str">
        <f>IF([1]貼付シート!G580="","",[1]貼付シート!G580)</f>
        <v>八幡保育園</v>
      </c>
      <c r="F578" s="14"/>
      <c r="G578" s="14" t="str">
        <f>IF([1]貼付シート!J580="","",[1]貼付シート!J580)</f>
        <v>広島市佐伯区八幡3-16-16</v>
      </c>
      <c r="H578" s="19"/>
      <c r="I578" s="15" t="str">
        <f>IFERROR(IF(VLOOKUP(E578,'[1]緯度経度&amp;提供可能時間'!$B:$D,2,FALSE)&lt;&gt;0,VLOOKUP(E578,'[1]緯度経度&amp;提供可能時間'!$B:$D,2,FALSE),""),"")</f>
        <v>34.392513</v>
      </c>
      <c r="J578" s="15" t="str">
        <f>IFERROR(IF(VLOOKUP(E578,'[1]緯度経度&amp;提供可能時間'!$B:$D,3,FALSE)&lt;&gt;0,VLOOKUP(E578,'[1]緯度経度&amp;提供可能時間'!$B:$D,3,FALSE),""),"")</f>
        <v>132.361483</v>
      </c>
      <c r="K578" s="14" t="str">
        <f>[1]貼付シート!M580&amp;[1]貼付シート!N580&amp;" "&amp;[1]貼付シート!O580</f>
        <v>1階 事務室</v>
      </c>
      <c r="L578" s="14" t="str">
        <f>IF([1]貼付シート!AI580="","",[1]貼付シート!AI580)</f>
        <v>八幡保育園</v>
      </c>
      <c r="M578" s="19"/>
      <c r="N578" s="19"/>
      <c r="O578" s="14" t="str">
        <f>IF([1]貼付シート!I580="","",[1]貼付シート!I580)</f>
        <v>広島市</v>
      </c>
      <c r="P578" s="14" t="str">
        <f>IFERROR(IF(VLOOKUP($E578,'[1]緯度経度&amp;提供可能時間'!$B:$H,4,FALSE)&lt;&gt;0,VLOOKUP($E578,'[1]緯度経度&amp;提供可能時間'!$B:$H,4,FALSE),""),"")</f>
        <v>月火水木金土</v>
      </c>
      <c r="Q578" s="16" t="str">
        <f>IFERROR(IF(VLOOKUP($E578,'[1]緯度経度&amp;提供可能時間'!$B:$H,5,FALSE)&lt;&gt;"",VLOOKUP($E578,'[1]緯度経度&amp;提供可能時間'!$B:$H,5,FALSE),""),"")</f>
        <v>7:30</v>
      </c>
      <c r="R578" s="14" t="str">
        <f>IFERROR(IF(VLOOKUP($E578,'[1]緯度経度&amp;提供可能時間'!$B:$H,6,FALSE)&lt;&gt;"",VLOOKUP($E578,'[1]緯度経度&amp;提供可能時間'!$B:$H,6,FALSE),""),"")</f>
        <v>19:30</v>
      </c>
      <c r="S578" s="17" t="str">
        <f>VLOOKUP(E578,[1]貼付シート!$G:$AE,24,FALSE)&amp;" " &amp;VLOOKUP(E578,[1]貼付シート!$G:$AE,25,FALSE)</f>
        <v>平日：7:30～19:30
（12/30～1/4を除く。） 土曜：7:30～19:30
（12/30～1/4を除く。）　／　日曜：×　／　祝日：×</v>
      </c>
      <c r="T578" s="14"/>
      <c r="U578" s="14"/>
      <c r="V578" s="14"/>
    </row>
    <row r="579" spans="1:22" ht="47.25" x14ac:dyDescent="0.15">
      <c r="A579" s="12" t="str">
        <f t="shared" ref="A579:A642" si="36">IF(E579="","","341002")</f>
        <v>341002</v>
      </c>
      <c r="B579" s="12">
        <f t="shared" si="34"/>
        <v>578</v>
      </c>
      <c r="C579" s="12" t="str">
        <f t="shared" ref="C579:C642" si="37">IF(E579="","","広島県")</f>
        <v>広島県</v>
      </c>
      <c r="D579" s="12" t="str">
        <f t="shared" si="35"/>
        <v>広島市</v>
      </c>
      <c r="E579" s="13" t="str">
        <f>IF([1]貼付シート!G581="","",[1]貼付シート!G581)</f>
        <v>千同保育園</v>
      </c>
      <c r="F579" s="14"/>
      <c r="G579" s="14" t="str">
        <f>IF([1]貼付シート!J581="","",[1]貼付シート!J581)</f>
        <v>広島市佐伯区千同2-10-1</v>
      </c>
      <c r="H579" s="19"/>
      <c r="I579" s="15" t="str">
        <f>IFERROR(IF(VLOOKUP(E579,'[1]緯度経度&amp;提供可能時間'!$B:$D,2,FALSE)&lt;&gt;0,VLOOKUP(E579,'[1]緯度経度&amp;提供可能時間'!$B:$D,2,FALSE),""),"")</f>
        <v>34.380558</v>
      </c>
      <c r="J579" s="15" t="str">
        <f>IFERROR(IF(VLOOKUP(E579,'[1]緯度経度&amp;提供可能時間'!$B:$D,3,FALSE)&lt;&gt;0,VLOOKUP(E579,'[1]緯度経度&amp;提供可能時間'!$B:$D,3,FALSE),""),"")</f>
        <v>132.353239</v>
      </c>
      <c r="K579" s="14" t="str">
        <f>[1]貼付シート!M581&amp;[1]貼付シート!N581&amp;" "&amp;[1]貼付シート!O581</f>
        <v>1階 事務室</v>
      </c>
      <c r="L579" s="14" t="str">
        <f>IF([1]貼付シート!AI581="","",[1]貼付シート!AI581)</f>
        <v>千同保育園</v>
      </c>
      <c r="M579" s="19"/>
      <c r="N579" s="19"/>
      <c r="O579" s="14" t="str">
        <f>IF([1]貼付シート!I581="","",[1]貼付シート!I581)</f>
        <v>広島市</v>
      </c>
      <c r="P579" s="14" t="str">
        <f>IFERROR(IF(VLOOKUP($E579,'[1]緯度経度&amp;提供可能時間'!$B:$H,4,FALSE)&lt;&gt;0,VLOOKUP($E579,'[1]緯度経度&amp;提供可能時間'!$B:$H,4,FALSE),""),"")</f>
        <v>月火水木金土</v>
      </c>
      <c r="Q579" s="16" t="str">
        <f>IFERROR(IF(VLOOKUP($E579,'[1]緯度経度&amp;提供可能時間'!$B:$H,5,FALSE)&lt;&gt;"",VLOOKUP($E579,'[1]緯度経度&amp;提供可能時間'!$B:$H,5,FALSE),""),"")</f>
        <v>7:15</v>
      </c>
      <c r="R579" s="14" t="str">
        <f>IFERROR(IF(VLOOKUP($E579,'[1]緯度経度&amp;提供可能時間'!$B:$H,6,FALSE)&lt;&gt;"",VLOOKUP($E579,'[1]緯度経度&amp;提供可能時間'!$B:$H,6,FALSE),""),"")</f>
        <v>18:45</v>
      </c>
      <c r="S579" s="17" t="str">
        <f>VLOOKUP(E579,[1]貼付シート!$G:$AE,24,FALSE)&amp;" " &amp;VLOOKUP(E579,[1]貼付シート!$G:$AE,25,FALSE)</f>
        <v>平日：7:30～18:30
（12/30～1/4を除く。） 土曜：7:30～18:30
（12/30～1/4を除く。）　／　日曜：×　／　祝日：×</v>
      </c>
      <c r="T579" s="14"/>
      <c r="U579" s="14"/>
      <c r="V579" s="14"/>
    </row>
    <row r="580" spans="1:22" ht="47.25" x14ac:dyDescent="0.15">
      <c r="A580" s="12" t="str">
        <f t="shared" si="36"/>
        <v>341002</v>
      </c>
      <c r="B580" s="12">
        <f t="shared" ref="B580:B643" si="38">IF(E580="","",B579+1)</f>
        <v>579</v>
      </c>
      <c r="C580" s="12" t="str">
        <f t="shared" si="37"/>
        <v>広島県</v>
      </c>
      <c r="D580" s="12" t="str">
        <f t="shared" ref="D580:D643" si="39">IF(E580="","","広島市")</f>
        <v>広島市</v>
      </c>
      <c r="E580" s="13" t="str">
        <f>IF([1]貼付シート!G582="","",[1]貼付シート!G582)</f>
        <v>坪井保育園</v>
      </c>
      <c r="F580" s="14"/>
      <c r="G580" s="14" t="str">
        <f>IF([1]貼付シート!J582="","",[1]貼付シート!J582)</f>
        <v>広島市佐伯区坪井1-32-8</v>
      </c>
      <c r="H580" s="19"/>
      <c r="I580" s="15" t="str">
        <f>IFERROR(IF(VLOOKUP(E580,'[1]緯度経度&amp;提供可能時間'!$B:$D,2,FALSE)&lt;&gt;0,VLOOKUP(E580,'[1]緯度経度&amp;提供可能時間'!$B:$D,2,FALSE),""),"")</f>
        <v>34.373889</v>
      </c>
      <c r="J580" s="15" t="str">
        <f>IFERROR(IF(VLOOKUP(E580,'[1]緯度経度&amp;提供可能時間'!$B:$D,3,FALSE)&lt;&gt;0,VLOOKUP(E580,'[1]緯度経度&amp;提供可能時間'!$B:$D,3,FALSE),""),"")</f>
        <v>132.351475</v>
      </c>
      <c r="K580" s="14" t="str">
        <f>[1]貼付シート!M582&amp;[1]貼付シート!N582&amp;" "&amp;[1]貼付シート!O582</f>
        <v>1階 事務室</v>
      </c>
      <c r="L580" s="14" t="str">
        <f>IF([1]貼付シート!AI582="","",[1]貼付シート!AI582)</f>
        <v>坪井保育園</v>
      </c>
      <c r="M580" s="19"/>
      <c r="N580" s="19"/>
      <c r="O580" s="14" t="str">
        <f>IF([1]貼付シート!I582="","",[1]貼付シート!I582)</f>
        <v>広島市</v>
      </c>
      <c r="P580" s="14" t="str">
        <f>IFERROR(IF(VLOOKUP($E580,'[1]緯度経度&amp;提供可能時間'!$B:$H,4,FALSE)&lt;&gt;0,VLOOKUP($E580,'[1]緯度経度&amp;提供可能時間'!$B:$H,4,FALSE),""),"")</f>
        <v>月火水木金土</v>
      </c>
      <c r="Q580" s="16" t="str">
        <f>IFERROR(IF(VLOOKUP($E580,'[1]緯度経度&amp;提供可能時間'!$B:$H,5,FALSE)&lt;&gt;"",VLOOKUP($E580,'[1]緯度経度&amp;提供可能時間'!$B:$H,5,FALSE),""),"")</f>
        <v>7:30</v>
      </c>
      <c r="R580" s="14" t="str">
        <f>IFERROR(IF(VLOOKUP($E580,'[1]緯度経度&amp;提供可能時間'!$B:$H,6,FALSE)&lt;&gt;"",VLOOKUP($E580,'[1]緯度経度&amp;提供可能時間'!$B:$H,6,FALSE),""),"")</f>
        <v>19:30</v>
      </c>
      <c r="S580" s="17" t="str">
        <f>VLOOKUP(E580,[1]貼付シート!$G:$AE,24,FALSE)&amp;" " &amp;VLOOKUP(E580,[1]貼付シート!$G:$AE,25,FALSE)</f>
        <v>平日：7:30～19:30
（12/30～1/4を除く。） 土曜：7:30～19:30
（12/30～1/4を除く。）　／　日曜：×　／　祝日：×</v>
      </c>
      <c r="T580" s="14"/>
      <c r="U580" s="14"/>
      <c r="V580" s="14"/>
    </row>
    <row r="581" spans="1:22" ht="47.25" x14ac:dyDescent="0.15">
      <c r="A581" s="12" t="str">
        <f t="shared" si="36"/>
        <v>341002</v>
      </c>
      <c r="B581" s="12">
        <f t="shared" si="38"/>
        <v>580</v>
      </c>
      <c r="C581" s="12" t="str">
        <f t="shared" si="37"/>
        <v>広島県</v>
      </c>
      <c r="D581" s="12" t="str">
        <f t="shared" si="39"/>
        <v>広島市</v>
      </c>
      <c r="E581" s="13" t="str">
        <f>IF([1]貼付シート!G583="","",[1]貼付シート!G583)</f>
        <v>三筋保育園</v>
      </c>
      <c r="F581" s="14"/>
      <c r="G581" s="14" t="str">
        <f>IF([1]貼付シート!J583="","",[1]貼付シート!J583)</f>
        <v>広島市佐伯区三筋2-2-14</v>
      </c>
      <c r="H581" s="19"/>
      <c r="I581" s="15" t="str">
        <f>IFERROR(IF(VLOOKUP(E581,'[1]緯度経度&amp;提供可能時間'!$B:$D,2,FALSE)&lt;&gt;0,VLOOKUP(E581,'[1]緯度経度&amp;提供可能時間'!$B:$D,2,FALSE),""),"")</f>
        <v>34.368021</v>
      </c>
      <c r="J581" s="15" t="str">
        <f>IFERROR(IF(VLOOKUP(E581,'[1]緯度経度&amp;提供可能時間'!$B:$D,3,FALSE)&lt;&gt;0,VLOOKUP(E581,'[1]緯度経度&amp;提供可能時間'!$B:$D,3,FALSE),""),"")</f>
        <v>132.347361</v>
      </c>
      <c r="K581" s="14" t="str">
        <f>[1]貼付シート!M583&amp;[1]貼付シート!N583&amp;" "&amp;[1]貼付シート!O583</f>
        <v>1階 事務室</v>
      </c>
      <c r="L581" s="14" t="str">
        <f>IF([1]貼付シート!AI583="","",[1]貼付シート!AI583)</f>
        <v>三筋保育園</v>
      </c>
      <c r="M581" s="19"/>
      <c r="N581" s="19"/>
      <c r="O581" s="14" t="str">
        <f>IF([1]貼付シート!I583="","",[1]貼付シート!I583)</f>
        <v>広島市</v>
      </c>
      <c r="P581" s="14" t="str">
        <f>IFERROR(IF(VLOOKUP($E581,'[1]緯度経度&amp;提供可能時間'!$B:$H,4,FALSE)&lt;&gt;0,VLOOKUP($E581,'[1]緯度経度&amp;提供可能時間'!$B:$H,4,FALSE),""),"")</f>
        <v>月火水木金土</v>
      </c>
      <c r="Q581" s="16" t="str">
        <f>IFERROR(IF(VLOOKUP($E581,'[1]緯度経度&amp;提供可能時間'!$B:$H,5,FALSE)&lt;&gt;"",VLOOKUP($E581,'[1]緯度経度&amp;提供可能時間'!$B:$H,5,FALSE),""),"")</f>
        <v>7:15</v>
      </c>
      <c r="R581" s="14" t="str">
        <f>IFERROR(IF(VLOOKUP($E581,'[1]緯度経度&amp;提供可能時間'!$B:$H,6,FALSE)&lt;&gt;"",VLOOKUP($E581,'[1]緯度経度&amp;提供可能時間'!$B:$H,6,FALSE),""),"")</f>
        <v>18:45</v>
      </c>
      <c r="S581" s="17" t="str">
        <f>VLOOKUP(E581,[1]貼付シート!$G:$AE,24,FALSE)&amp;" " &amp;VLOOKUP(E581,[1]貼付シート!$G:$AE,25,FALSE)</f>
        <v>平日：7:15～18:30
（12/30～1/4を除く。） 土曜：7:15～18:30
（12/30～1/4を除く。）　／　日曜：×　／　祝日：×</v>
      </c>
      <c r="T581" s="14"/>
      <c r="U581" s="14"/>
      <c r="V581" s="14"/>
    </row>
    <row r="582" spans="1:22" ht="47.25" x14ac:dyDescent="0.15">
      <c r="A582" s="12" t="str">
        <f t="shared" si="36"/>
        <v>341002</v>
      </c>
      <c r="B582" s="12">
        <f t="shared" si="38"/>
        <v>581</v>
      </c>
      <c r="C582" s="12" t="str">
        <f t="shared" si="37"/>
        <v>広島県</v>
      </c>
      <c r="D582" s="12" t="str">
        <f t="shared" si="39"/>
        <v>広島市</v>
      </c>
      <c r="E582" s="13" t="str">
        <f>IF([1]貼付シート!G584="","",[1]貼付シート!G584)</f>
        <v>鈴峰園保育園</v>
      </c>
      <c r="F582" s="14"/>
      <c r="G582" s="14" t="str">
        <f>IF([1]貼付シート!J584="","",[1]貼付シート!J584)</f>
        <v>広島市佐伯区五日市中央4-15-11</v>
      </c>
      <c r="H582" s="19"/>
      <c r="I582" s="15" t="str">
        <f>IFERROR(IF(VLOOKUP(E582,'[1]緯度経度&amp;提供可能時間'!$B:$D,2,FALSE)&lt;&gt;0,VLOOKUP(E582,'[1]緯度経度&amp;提供可能時間'!$B:$D,2,FALSE),""),"")</f>
        <v>34.371007</v>
      </c>
      <c r="J582" s="15" t="str">
        <f>IFERROR(IF(VLOOKUP(E582,'[1]緯度経度&amp;提供可能時間'!$B:$D,3,FALSE)&lt;&gt;0,VLOOKUP(E582,'[1]緯度経度&amp;提供可能時間'!$B:$D,3,FALSE),""),"")</f>
        <v>132.356468</v>
      </c>
      <c r="K582" s="14" t="str">
        <f>[1]貼付シート!M584&amp;[1]貼付シート!N584&amp;" "&amp;[1]貼付シート!O584</f>
        <v>1階 事務室</v>
      </c>
      <c r="L582" s="14" t="str">
        <f>IF([1]貼付シート!AI584="","",[1]貼付シート!AI584)</f>
        <v>鈴峰園保育園</v>
      </c>
      <c r="M582" s="19"/>
      <c r="N582" s="19"/>
      <c r="O582" s="14" t="str">
        <f>IF([1]貼付シート!I584="","",[1]貼付シート!I584)</f>
        <v>広島市</v>
      </c>
      <c r="P582" s="14" t="str">
        <f>IFERROR(IF(VLOOKUP($E582,'[1]緯度経度&amp;提供可能時間'!$B:$H,4,FALSE)&lt;&gt;0,VLOOKUP($E582,'[1]緯度経度&amp;提供可能時間'!$B:$H,4,FALSE),""),"")</f>
        <v>月火水木金土</v>
      </c>
      <c r="Q582" s="16" t="str">
        <f>IFERROR(IF(VLOOKUP($E582,'[1]緯度経度&amp;提供可能時間'!$B:$H,5,FALSE)&lt;&gt;"",VLOOKUP($E582,'[1]緯度経度&amp;提供可能時間'!$B:$H,5,FALSE),""),"")</f>
        <v>7:30</v>
      </c>
      <c r="R582" s="14" t="str">
        <f>IFERROR(IF(VLOOKUP($E582,'[1]緯度経度&amp;提供可能時間'!$B:$H,6,FALSE)&lt;&gt;"",VLOOKUP($E582,'[1]緯度経度&amp;提供可能時間'!$B:$H,6,FALSE),""),"")</f>
        <v>19:30</v>
      </c>
      <c r="S582" s="17" t="str">
        <f>VLOOKUP(E582,[1]貼付シート!$G:$AE,24,FALSE)&amp;" " &amp;VLOOKUP(E582,[1]貼付シート!$G:$AE,25,FALSE)</f>
        <v>平日：7:30～19:30
（12/30～1/4を除く。） 土曜：7:30～19:30
（12/30～1/4を除く。）　／　日曜：×　／　祝日：×</v>
      </c>
      <c r="T582" s="14"/>
      <c r="U582" s="14"/>
      <c r="V582" s="14"/>
    </row>
    <row r="583" spans="1:22" ht="47.25" x14ac:dyDescent="0.15">
      <c r="A583" s="12" t="str">
        <f t="shared" si="36"/>
        <v>341002</v>
      </c>
      <c r="B583" s="12">
        <f t="shared" si="38"/>
        <v>582</v>
      </c>
      <c r="C583" s="12" t="str">
        <f t="shared" si="37"/>
        <v>広島県</v>
      </c>
      <c r="D583" s="12" t="str">
        <f t="shared" si="39"/>
        <v>広島市</v>
      </c>
      <c r="E583" s="13" t="str">
        <f>IF([1]貼付シート!G585="","",[1]貼付シート!G585)</f>
        <v>五日市中央北保育園</v>
      </c>
      <c r="F583" s="14"/>
      <c r="G583" s="14" t="str">
        <f>IF([1]貼付シート!J585="","",[1]貼付シート!J585)</f>
        <v>広島市佐伯区五日市中央7-8-43</v>
      </c>
      <c r="H583" s="19"/>
      <c r="I583" s="15" t="str">
        <f>IFERROR(IF(VLOOKUP(E583,'[1]緯度経度&amp;提供可能時間'!$B:$D,2,FALSE)&lt;&gt;0,VLOOKUP(E583,'[1]緯度経度&amp;提供可能時間'!$B:$D,2,FALSE),""),"")</f>
        <v>34.384135</v>
      </c>
      <c r="J583" s="15" t="str">
        <f>IFERROR(IF(VLOOKUP(E583,'[1]緯度経度&amp;提供可能時間'!$B:$D,3,FALSE)&lt;&gt;0,VLOOKUP(E583,'[1]緯度経度&amp;提供可能時間'!$B:$D,3,FALSE),""),"")</f>
        <v>132.357137</v>
      </c>
      <c r="K583" s="14" t="str">
        <f>[1]貼付シート!M585&amp;[1]貼付シート!N585&amp;" "&amp;[1]貼付シート!O585</f>
        <v>1階 事務室</v>
      </c>
      <c r="L583" s="14" t="str">
        <f>IF([1]貼付シート!AI585="","",[1]貼付シート!AI585)</f>
        <v>五日市中央北保育園</v>
      </c>
      <c r="M583" s="19"/>
      <c r="N583" s="19"/>
      <c r="O583" s="14" t="str">
        <f>IF([1]貼付シート!I585="","",[1]貼付シート!I585)</f>
        <v>広島市</v>
      </c>
      <c r="P583" s="14" t="str">
        <f>IFERROR(IF(VLOOKUP($E583,'[1]緯度経度&amp;提供可能時間'!$B:$H,4,FALSE)&lt;&gt;0,VLOOKUP($E583,'[1]緯度経度&amp;提供可能時間'!$B:$H,4,FALSE),""),"")</f>
        <v>月火水木金土</v>
      </c>
      <c r="Q583" s="16" t="str">
        <f>IFERROR(IF(VLOOKUP($E583,'[1]緯度経度&amp;提供可能時間'!$B:$H,5,FALSE)&lt;&gt;"",VLOOKUP($E583,'[1]緯度経度&amp;提供可能時間'!$B:$H,5,FALSE),""),"")</f>
        <v>7:15</v>
      </c>
      <c r="R583" s="14" t="str">
        <f>IFERROR(IF(VLOOKUP($E583,'[1]緯度経度&amp;提供可能時間'!$B:$H,6,FALSE)&lt;&gt;"",VLOOKUP($E583,'[1]緯度経度&amp;提供可能時間'!$B:$H,6,FALSE),""),"")</f>
        <v>18:45</v>
      </c>
      <c r="S583" s="17" t="str">
        <f>VLOOKUP(E583,[1]貼付シート!$G:$AE,24,FALSE)&amp;" " &amp;VLOOKUP(E583,[1]貼付シート!$G:$AE,25,FALSE)</f>
        <v>平日：7:30～18:30
（12/30～1/4を除く。） 土曜：7:30～18:30
（12/30～1/4を除く。）　／　日曜：×　／　祝日：×</v>
      </c>
      <c r="T583" s="14"/>
      <c r="U583" s="14"/>
      <c r="V583" s="14"/>
    </row>
    <row r="584" spans="1:22" ht="47.25" x14ac:dyDescent="0.15">
      <c r="A584" s="12" t="str">
        <f t="shared" si="36"/>
        <v>341002</v>
      </c>
      <c r="B584" s="12">
        <f t="shared" si="38"/>
        <v>583</v>
      </c>
      <c r="C584" s="12" t="str">
        <f t="shared" si="37"/>
        <v>広島県</v>
      </c>
      <c r="D584" s="12" t="str">
        <f t="shared" si="39"/>
        <v>広島市</v>
      </c>
      <c r="E584" s="13" t="str">
        <f>IF([1]貼付シート!G586="","",[1]貼付シート!G586)</f>
        <v>五日市駅前保育園</v>
      </c>
      <c r="F584" s="14"/>
      <c r="G584" s="14" t="str">
        <f>IF([1]貼付シート!J586="","",[1]貼付シート!J586)</f>
        <v>広島市佐伯区五日市駅前1-1-3</v>
      </c>
      <c r="H584" s="19"/>
      <c r="I584" s="15" t="str">
        <f>IFERROR(IF(VLOOKUP(E584,'[1]緯度経度&amp;提供可能時間'!$B:$D,2,FALSE)&lt;&gt;0,VLOOKUP(E584,'[1]緯度経度&amp;提供可能時間'!$B:$D,2,FALSE),""),"")</f>
        <v>34.369341</v>
      </c>
      <c r="J584" s="15" t="str">
        <f>IFERROR(IF(VLOOKUP(E584,'[1]緯度経度&amp;提供可能時間'!$B:$D,3,FALSE)&lt;&gt;0,VLOOKUP(E584,'[1]緯度経度&amp;提供可能時間'!$B:$D,3,FALSE),""),"")</f>
        <v>132.369277</v>
      </c>
      <c r="K584" s="14" t="str">
        <f>[1]貼付シート!M586&amp;[1]貼付シート!N586&amp;" "&amp;[1]貼付シート!O586</f>
        <v>1階 事務室</v>
      </c>
      <c r="L584" s="14" t="str">
        <f>IF([1]貼付シート!AI586="","",[1]貼付シート!AI586)</f>
        <v>五日市駅前保育園</v>
      </c>
      <c r="M584" s="19"/>
      <c r="N584" s="19"/>
      <c r="O584" s="14" t="str">
        <f>IF([1]貼付シート!I586="","",[1]貼付シート!I586)</f>
        <v>広島市</v>
      </c>
      <c r="P584" s="14" t="str">
        <f>IFERROR(IF(VLOOKUP($E584,'[1]緯度経度&amp;提供可能時間'!$B:$H,4,FALSE)&lt;&gt;0,VLOOKUP($E584,'[1]緯度経度&amp;提供可能時間'!$B:$H,4,FALSE),""),"")</f>
        <v>月火水木金土</v>
      </c>
      <c r="Q584" s="16" t="str">
        <f>IFERROR(IF(VLOOKUP($E584,'[1]緯度経度&amp;提供可能時間'!$B:$H,5,FALSE)&lt;&gt;"",VLOOKUP($E584,'[1]緯度経度&amp;提供可能時間'!$B:$H,5,FALSE),""),"")</f>
        <v>7:30</v>
      </c>
      <c r="R584" s="14" t="str">
        <f>IFERROR(IF(VLOOKUP($E584,'[1]緯度経度&amp;提供可能時間'!$B:$H,6,FALSE)&lt;&gt;"",VLOOKUP($E584,'[1]緯度経度&amp;提供可能時間'!$B:$H,6,FALSE),""),"")</f>
        <v>19:30</v>
      </c>
      <c r="S584" s="17" t="str">
        <f>VLOOKUP(E584,[1]貼付シート!$G:$AE,24,FALSE)&amp;" " &amp;VLOOKUP(E584,[1]貼付シート!$G:$AE,25,FALSE)</f>
        <v>平日：7:30～19:30
（12/30～1/4を除く。） 土曜：7:30～19:30
（12/30～1/4を除く。）　／　日曜：×　／　祝日：×</v>
      </c>
      <c r="T584" s="14"/>
      <c r="U584" s="14"/>
      <c r="V584" s="14"/>
    </row>
    <row r="585" spans="1:22" ht="47.25" x14ac:dyDescent="0.15">
      <c r="A585" s="12" t="str">
        <f t="shared" si="36"/>
        <v>341002</v>
      </c>
      <c r="B585" s="12">
        <f t="shared" si="38"/>
        <v>584</v>
      </c>
      <c r="C585" s="12" t="str">
        <f t="shared" si="37"/>
        <v>広島県</v>
      </c>
      <c r="D585" s="12" t="str">
        <f t="shared" si="39"/>
        <v>広島市</v>
      </c>
      <c r="E585" s="13" t="str">
        <f>IF([1]貼付シート!G587="","",[1]貼付シート!G587)</f>
        <v>五日市南保育園</v>
      </c>
      <c r="F585" s="14"/>
      <c r="G585" s="14" t="str">
        <f>IF([1]貼付シート!J587="","",[1]貼付シート!J587)</f>
        <v>広島市佐伯区海老園3-18-1</v>
      </c>
      <c r="H585" s="19"/>
      <c r="I585" s="15" t="str">
        <f>IFERROR(IF(VLOOKUP(E585,'[1]緯度経度&amp;提供可能時間'!$B:$D,2,FALSE)&lt;&gt;0,VLOOKUP(E585,'[1]緯度経度&amp;提供可能時間'!$B:$D,2,FALSE),""),"")</f>
        <v>34.361199</v>
      </c>
      <c r="J585" s="15" t="str">
        <f>IFERROR(IF(VLOOKUP(E585,'[1]緯度経度&amp;提供可能時間'!$B:$D,3,FALSE)&lt;&gt;0,VLOOKUP(E585,'[1]緯度経度&amp;提供可能時間'!$B:$D,3,FALSE),""),"")</f>
        <v>132.357393</v>
      </c>
      <c r="K585" s="14" t="str">
        <f>[1]貼付シート!M587&amp;[1]貼付シート!N587&amp;" "&amp;[1]貼付シート!O587</f>
        <v>1階 事務室</v>
      </c>
      <c r="L585" s="14" t="str">
        <f>IF([1]貼付シート!AI587="","",[1]貼付シート!AI587)</f>
        <v>五日市南保育園</v>
      </c>
      <c r="M585" s="19"/>
      <c r="N585" s="19"/>
      <c r="O585" s="14" t="str">
        <f>IF([1]貼付シート!I587="","",[1]貼付シート!I587)</f>
        <v>広島市</v>
      </c>
      <c r="P585" s="14" t="str">
        <f>IFERROR(IF(VLOOKUP($E585,'[1]緯度経度&amp;提供可能時間'!$B:$H,4,FALSE)&lt;&gt;0,VLOOKUP($E585,'[1]緯度経度&amp;提供可能時間'!$B:$H,4,FALSE),""),"")</f>
        <v>月火水木金土</v>
      </c>
      <c r="Q585" s="16" t="str">
        <f>IFERROR(IF(VLOOKUP($E585,'[1]緯度経度&amp;提供可能時間'!$B:$H,5,FALSE)&lt;&gt;"",VLOOKUP($E585,'[1]緯度経度&amp;提供可能時間'!$B:$H,5,FALSE),""),"")</f>
        <v>7:15</v>
      </c>
      <c r="R585" s="14" t="str">
        <f>IFERROR(IF(VLOOKUP($E585,'[1]緯度経度&amp;提供可能時間'!$B:$H,6,FALSE)&lt;&gt;"",VLOOKUP($E585,'[1]緯度経度&amp;提供可能時間'!$B:$H,6,FALSE),""),"")</f>
        <v>18:45</v>
      </c>
      <c r="S585" s="17" t="str">
        <f>VLOOKUP(E585,[1]貼付シート!$G:$AE,24,FALSE)&amp;" " &amp;VLOOKUP(E585,[1]貼付シート!$G:$AE,25,FALSE)</f>
        <v>平日：7:15～18:30
（12/30～1/4を除く。） 土曜：7:15～18:30
（12/30～1/4を除く。）　／　日曜：×　／　祝日：×</v>
      </c>
      <c r="T585" s="14"/>
      <c r="U585" s="14"/>
      <c r="V585" s="14"/>
    </row>
    <row r="586" spans="1:22" ht="47.25" x14ac:dyDescent="0.15">
      <c r="A586" s="12" t="str">
        <f t="shared" si="36"/>
        <v>341002</v>
      </c>
      <c r="B586" s="12">
        <f t="shared" si="38"/>
        <v>585</v>
      </c>
      <c r="C586" s="12" t="str">
        <f t="shared" si="37"/>
        <v>広島県</v>
      </c>
      <c r="D586" s="12" t="str">
        <f t="shared" si="39"/>
        <v>広島市</v>
      </c>
      <c r="E586" s="13" t="str">
        <f>IF([1]貼付シート!G588="","",[1]貼付シート!G588)</f>
        <v>美の里保育園</v>
      </c>
      <c r="F586" s="14"/>
      <c r="G586" s="14" t="str">
        <f>IF([1]貼付シート!J588="","",[1]貼付シート!J588)</f>
        <v>広島市佐伯区美の里2-1-9</v>
      </c>
      <c r="H586" s="19"/>
      <c r="I586" s="15" t="str">
        <f>IFERROR(IF(VLOOKUP(E586,'[1]緯度経度&amp;提供可能時間'!$B:$D,2,FALSE)&lt;&gt;0,VLOOKUP(E586,'[1]緯度経度&amp;提供可能時間'!$B:$D,2,FALSE),""),"")</f>
        <v>34.360115</v>
      </c>
      <c r="J586" s="15" t="str">
        <f>IFERROR(IF(VLOOKUP(E586,'[1]緯度経度&amp;提供可能時間'!$B:$D,3,FALSE)&lt;&gt;0,VLOOKUP(E586,'[1]緯度経度&amp;提供可能時間'!$B:$D,3,FALSE),""),"")</f>
        <v>132.346738</v>
      </c>
      <c r="K586" s="14" t="str">
        <f>[1]貼付シート!M588&amp;[1]貼付シート!N588&amp;" "&amp;[1]貼付シート!O588</f>
        <v>1階 事務室</v>
      </c>
      <c r="L586" s="14" t="str">
        <f>IF([1]貼付シート!AI588="","",[1]貼付シート!AI588)</f>
        <v>美の里保育園</v>
      </c>
      <c r="M586" s="19"/>
      <c r="N586" s="19"/>
      <c r="O586" s="14" t="str">
        <f>IF([1]貼付シート!I588="","",[1]貼付シート!I588)</f>
        <v>広島市</v>
      </c>
      <c r="P586" s="14" t="str">
        <f>IFERROR(IF(VLOOKUP($E586,'[1]緯度経度&amp;提供可能時間'!$B:$H,4,FALSE)&lt;&gt;0,VLOOKUP($E586,'[1]緯度経度&amp;提供可能時間'!$B:$H,4,FALSE),""),"")</f>
        <v>月火水木金土</v>
      </c>
      <c r="Q586" s="16" t="str">
        <f>IFERROR(IF(VLOOKUP($E586,'[1]緯度経度&amp;提供可能時間'!$B:$H,5,FALSE)&lt;&gt;"",VLOOKUP($E586,'[1]緯度経度&amp;提供可能時間'!$B:$H,5,FALSE),""),"")</f>
        <v>7:15</v>
      </c>
      <c r="R586" s="14" t="str">
        <f>IFERROR(IF(VLOOKUP($E586,'[1]緯度経度&amp;提供可能時間'!$B:$H,6,FALSE)&lt;&gt;"",VLOOKUP($E586,'[1]緯度経度&amp;提供可能時間'!$B:$H,6,FALSE),""),"")</f>
        <v>18:45</v>
      </c>
      <c r="S586" s="17" t="str">
        <f>VLOOKUP(E586,[1]貼付シート!$G:$AE,24,FALSE)&amp;" " &amp;VLOOKUP(E586,[1]貼付シート!$G:$AE,25,FALSE)</f>
        <v>平日：7:30～18:30
（12/30～1/4を除く。） 土曜：7:30～18:30
（12/30～1/4を除く。）　／　日曜：×　／　祝日：×</v>
      </c>
      <c r="T586" s="14"/>
      <c r="U586" s="14"/>
      <c r="V586" s="14"/>
    </row>
    <row r="587" spans="1:22" x14ac:dyDescent="0.15">
      <c r="A587" s="12" t="str">
        <f t="shared" si="36"/>
        <v>341002</v>
      </c>
      <c r="B587" s="12">
        <f t="shared" si="38"/>
        <v>586</v>
      </c>
      <c r="C587" s="12" t="str">
        <f t="shared" si="37"/>
        <v>広島県</v>
      </c>
      <c r="D587" s="12" t="str">
        <f t="shared" si="39"/>
        <v>広島市</v>
      </c>
      <c r="E587" s="13" t="str">
        <f>IF([1]貼付シート!G589="","",[1]貼付シート!G589)</f>
        <v>市営大手町第一駐車場</v>
      </c>
      <c r="F587" s="14"/>
      <c r="G587" s="14" t="str">
        <f>IF([1]貼付シート!J589="","",[1]貼付シート!J589)</f>
        <v>広島市中区大手町3-12（北側緑地)</v>
      </c>
      <c r="H587" s="19"/>
      <c r="I587" s="15" t="str">
        <f>IFERROR(IF(VLOOKUP(E587,'[1]緯度経度&amp;提供可能時間'!$B:$D,2,FALSE)&lt;&gt;0,VLOOKUP(E587,'[1]緯度経度&amp;提供可能時間'!$B:$D,2,FALSE),""),"")</f>
        <v>34.390225</v>
      </c>
      <c r="J587" s="15" t="str">
        <f>IFERROR(IF(VLOOKUP(E587,'[1]緯度経度&amp;提供可能時間'!$B:$D,3,FALSE)&lt;&gt;0,VLOOKUP(E587,'[1]緯度経度&amp;提供可能時間'!$B:$D,3,FALSE),""),"")</f>
        <v>132.455394</v>
      </c>
      <c r="K587" s="14" t="str">
        <f>[1]貼付シート!M589&amp;[1]貼付シート!N589&amp;" "&amp;[1]貼付シート!O589</f>
        <v>地上階 管理室</v>
      </c>
      <c r="L587" s="14" t="str">
        <f>IF([1]貼付シート!AI589="","",[1]貼付シート!AI589)</f>
        <v>市営大手町第一駐車場</v>
      </c>
      <c r="M587" s="19"/>
      <c r="N587" s="19"/>
      <c r="O587" s="14" t="str">
        <f>IF([1]貼付シート!I589="","",[1]貼付シート!I589)</f>
        <v>アマノマネジメント　　　サービス㈱</v>
      </c>
      <c r="P587" s="14" t="str">
        <f>IFERROR(IF(VLOOKUP($E587,'[1]緯度経度&amp;提供可能時間'!$B:$H,4,FALSE)&lt;&gt;0,VLOOKUP($E587,'[1]緯度経度&amp;提供可能時間'!$B:$H,4,FALSE),""),"")</f>
        <v>月火水木金土日</v>
      </c>
      <c r="Q587" s="16" t="str">
        <f>IFERROR(IF(VLOOKUP($E587,'[1]緯度経度&amp;提供可能時間'!$B:$H,5,FALSE)&lt;&gt;"",VLOOKUP($E587,'[1]緯度経度&amp;提供可能時間'!$B:$H,5,FALSE),""),"")</f>
        <v>10:00</v>
      </c>
      <c r="R587" s="14" t="str">
        <f>IFERROR(IF(VLOOKUP($E587,'[1]緯度経度&amp;提供可能時間'!$B:$H,6,FALSE)&lt;&gt;"",VLOOKUP($E587,'[1]緯度経度&amp;提供可能時間'!$B:$H,6,FALSE),""),"")</f>
        <v>19:00</v>
      </c>
      <c r="S587" s="17" t="str">
        <f>VLOOKUP(E587,[1]貼付シート!$G:$AE,24,FALSE)&amp;" " &amp;VLOOKUP(E587,[1]貼付シート!$G:$AE,25,FALSE)</f>
        <v>平日：9:00～18:00 土曜：9:00～18:00　／　日曜：9:00～18:00　／　祝日：9:00～18:00</v>
      </c>
      <c r="T587" s="14"/>
      <c r="U587" s="14"/>
      <c r="V587" s="14"/>
    </row>
    <row r="588" spans="1:22" ht="31.5" x14ac:dyDescent="0.15">
      <c r="A588" s="12" t="str">
        <f t="shared" si="36"/>
        <v>341002</v>
      </c>
      <c r="B588" s="12">
        <f t="shared" si="38"/>
        <v>587</v>
      </c>
      <c r="C588" s="12" t="str">
        <f t="shared" si="37"/>
        <v>広島県</v>
      </c>
      <c r="D588" s="12" t="str">
        <f t="shared" si="39"/>
        <v>広島市</v>
      </c>
      <c r="E588" s="13" t="str">
        <f>IF([1]貼付シート!G590="","",[1]貼付シート!G590)</f>
        <v>翠町会館（集会所）</v>
      </c>
      <c r="F588" s="14"/>
      <c r="G588" s="14" t="str">
        <f>IF([1]貼付シート!J590="","",[1]貼付シート!J590)</f>
        <v>広島市南区翠5-18-3</v>
      </c>
      <c r="H588" s="19"/>
      <c r="I588" s="15" t="str">
        <f>IFERROR(IF(VLOOKUP(E588,'[1]緯度経度&amp;提供可能時間'!$B:$D,2,FALSE)&lt;&gt;0,VLOOKUP(E588,'[1]緯度経度&amp;提供可能時間'!$B:$D,2,FALSE),""),"")</f>
        <v>34.368103</v>
      </c>
      <c r="J588" s="15" t="str">
        <f>IFERROR(IF(VLOOKUP(E588,'[1]緯度経度&amp;提供可能時間'!$B:$D,3,FALSE)&lt;&gt;0,VLOOKUP(E588,'[1]緯度経度&amp;提供可能時間'!$B:$D,3,FALSE),""),"")</f>
        <v>132.467844</v>
      </c>
      <c r="K588" s="14" t="str">
        <f>[1]貼付シート!M590&amp;[1]貼付シート!N590&amp;" "&amp;[1]貼付シート!O590</f>
        <v>1階 玄関</v>
      </c>
      <c r="L588" s="14" t="str">
        <f>IF([1]貼付シート!AI590="","",[1]貼付シート!AI590)</f>
        <v>集会所管理運営委員会</v>
      </c>
      <c r="M588" s="19"/>
      <c r="N588" s="19"/>
      <c r="O588" s="14" t="str">
        <f>IF([1]貼付シート!I590="","",[1]貼付シート!I590)</f>
        <v>集会所管理運営委員会</v>
      </c>
      <c r="P588" s="14" t="str">
        <f>IFERROR(IF(VLOOKUP($E588,'[1]緯度経度&amp;提供可能時間'!$B:$H,4,FALSE)&lt;&gt;0,VLOOKUP($E588,'[1]緯度経度&amp;提供可能時間'!$B:$H,4,FALSE),""),"")</f>
        <v>月火水木金土日</v>
      </c>
      <c r="Q588" s="16" t="str">
        <f>IFERROR(IF(VLOOKUP($E588,'[1]緯度経度&amp;提供可能時間'!$B:$H,5,FALSE)&lt;&gt;"",VLOOKUP($E588,'[1]緯度経度&amp;提供可能時間'!$B:$H,5,FALSE),""),"")</f>
        <v>9:00</v>
      </c>
      <c r="R588" s="14" t="str">
        <f>IFERROR(IF(VLOOKUP($E588,'[1]緯度経度&amp;提供可能時間'!$B:$H,6,FALSE)&lt;&gt;"",VLOOKUP($E588,'[1]緯度経度&amp;提供可能時間'!$B:$H,6,FALSE),""),"")</f>
        <v>21:00</v>
      </c>
      <c r="S588" s="17" t="str">
        <f>VLOOKUP(E588,[1]貼付シート!$G:$AE,24,FALSE)&amp;" " &amp;VLOOKUP(E588,[1]貼付シート!$G:$AE,25,FALSE)</f>
        <v>平日：9:00～21:00（施設利用時に限る。） 土曜：9:00～21:00（施設利用時に限る。）　／　日曜：9:00～21:00（施設利用時に限る。）　／　祝日：9:00～21:00（施設利用時に限る。）</v>
      </c>
      <c r="T588" s="14"/>
      <c r="U588" s="14"/>
      <c r="V588" s="14"/>
    </row>
    <row r="589" spans="1:22" ht="31.5" x14ac:dyDescent="0.15">
      <c r="A589" s="12" t="str">
        <f t="shared" si="36"/>
        <v>341002</v>
      </c>
      <c r="B589" s="12">
        <f t="shared" si="38"/>
        <v>588</v>
      </c>
      <c r="C589" s="12" t="str">
        <f t="shared" si="37"/>
        <v>広島県</v>
      </c>
      <c r="D589" s="12" t="str">
        <f t="shared" si="39"/>
        <v>広島市</v>
      </c>
      <c r="E589" s="13" t="str">
        <f>IF([1]貼付シート!G591="","",[1]貼付シート!G591)</f>
        <v>温品児童館</v>
      </c>
      <c r="F589" s="14"/>
      <c r="G589" s="14" t="str">
        <f>IF([1]貼付シート!J591="","",[1]貼付シート!J591)</f>
        <v>広島市東区温品8-8-25</v>
      </c>
      <c r="H589" s="19"/>
      <c r="I589" s="15" t="str">
        <f>IFERROR(IF(VLOOKUP(E589,'[1]緯度経度&amp;提供可能時間'!$B:$D,2,FALSE)&lt;&gt;0,VLOOKUP(E589,'[1]緯度経度&amp;提供可能時間'!$B:$D,2,FALSE),""),"")</f>
        <v>34.415975</v>
      </c>
      <c r="J589" s="15" t="str">
        <f>IFERROR(IF(VLOOKUP(E589,'[1]緯度経度&amp;提供可能時間'!$B:$D,3,FALSE)&lt;&gt;0,VLOOKUP(E589,'[1]緯度経度&amp;提供可能時間'!$B:$D,3,FALSE),""),"")</f>
        <v>132.512047</v>
      </c>
      <c r="K589" s="14" t="str">
        <f>[1]貼付シート!M591&amp;[1]貼付シート!N591&amp;" "&amp;[1]貼付シート!O591</f>
        <v>1階 正面玄関付近</v>
      </c>
      <c r="L589" s="14" t="str">
        <f>IF([1]貼付シート!AI591="","",[1]貼付シート!AI591)</f>
        <v>東区役所地域起こし推進課</v>
      </c>
      <c r="M589" s="19"/>
      <c r="N589" s="19"/>
      <c r="O589" s="14" t="str">
        <f>IF([1]貼付シート!I591="","",[1]貼付シート!I591)</f>
        <v>広島市</v>
      </c>
      <c r="P589" s="14" t="str">
        <f>IFERROR(IF(VLOOKUP($E589,'[1]緯度経度&amp;提供可能時間'!$B:$H,4,FALSE)&lt;&gt;0,VLOOKUP($E589,'[1]緯度経度&amp;提供可能時間'!$B:$H,4,FALSE),""),"")</f>
        <v>月火水木金土日</v>
      </c>
      <c r="Q589" s="16" t="str">
        <f>IFERROR(IF(VLOOKUP($E589,'[1]緯度経度&amp;提供可能時間'!$B:$H,5,FALSE)&lt;&gt;"",VLOOKUP($E589,'[1]緯度経度&amp;提供可能時間'!$B:$H,5,FALSE),""),"")</f>
        <v>13:00</v>
      </c>
      <c r="R589" s="14" t="str">
        <f>IFERROR(IF(VLOOKUP($E589,'[1]緯度経度&amp;提供可能時間'!$B:$H,6,FALSE)&lt;&gt;"",VLOOKUP($E589,'[1]緯度経度&amp;提供可能時間'!$B:$H,6,FALSE),""),"")</f>
        <v>18:30</v>
      </c>
      <c r="S589" s="17" t="str">
        <f>VLOOKUP(E589,[1]貼付シート!$G:$AE,24,FALSE)&amp;" " &amp;VLOOKUP(E589,[1]貼付シート!$G:$AE,25,FALSE)</f>
        <v>平日：13:00～18:30 土曜：8:30～17:00（第2土曜日は10:00～16:00）　／　日曜：10:00～16:00（第1、第3日曜日を除く。）　／　祝日：×</v>
      </c>
      <c r="T589" s="14"/>
      <c r="U589" s="14"/>
      <c r="V589" s="14"/>
    </row>
    <row r="590" spans="1:22" ht="31.5" x14ac:dyDescent="0.15">
      <c r="A590" s="12" t="str">
        <f t="shared" si="36"/>
        <v>341002</v>
      </c>
      <c r="B590" s="12">
        <f t="shared" si="38"/>
        <v>589</v>
      </c>
      <c r="C590" s="12" t="str">
        <f t="shared" si="37"/>
        <v>広島県</v>
      </c>
      <c r="D590" s="12" t="str">
        <f t="shared" si="39"/>
        <v>広島市</v>
      </c>
      <c r="E590" s="13" t="str">
        <f>IF([1]貼付シート!G592="","",[1]貼付シート!G592)</f>
        <v>東浄児童館</v>
      </c>
      <c r="F590" s="14"/>
      <c r="G590" s="14" t="str">
        <f>IF([1]貼付シート!J592="","",[1]貼付シート!J592)</f>
        <v>広島市東区戸坂新町3-1-4</v>
      </c>
      <c r="H590" s="19"/>
      <c r="I590" s="15" t="str">
        <f>IFERROR(IF(VLOOKUP(E590,'[1]緯度経度&amp;提供可能時間'!$B:$D,2,FALSE)&lt;&gt;0,VLOOKUP(E590,'[1]緯度経度&amp;提供可能時間'!$B:$D,2,FALSE),""),"")</f>
        <v>34.423235</v>
      </c>
      <c r="J590" s="15" t="str">
        <f>IFERROR(IF(VLOOKUP(E590,'[1]緯度経度&amp;提供可能時間'!$B:$D,3,FALSE)&lt;&gt;0,VLOOKUP(E590,'[1]緯度経度&amp;提供可能時間'!$B:$D,3,FALSE),""),"")</f>
        <v>132.499761</v>
      </c>
      <c r="K590" s="14" t="str">
        <f>[1]貼付シート!M592&amp;[1]貼付シート!N592&amp;" "&amp;[1]貼付シート!O592</f>
        <v>1階 正面玄関付近</v>
      </c>
      <c r="L590" s="14" t="str">
        <f>IF([1]貼付シート!AI592="","",[1]貼付シート!AI592)</f>
        <v>東区役所地域起こし推進課</v>
      </c>
      <c r="M590" s="19"/>
      <c r="N590" s="19"/>
      <c r="O590" s="14" t="str">
        <f>IF([1]貼付シート!I592="","",[1]貼付シート!I592)</f>
        <v>広島市</v>
      </c>
      <c r="P590" s="14" t="str">
        <f>IFERROR(IF(VLOOKUP($E590,'[1]緯度経度&amp;提供可能時間'!$B:$H,4,FALSE)&lt;&gt;0,VLOOKUP($E590,'[1]緯度経度&amp;提供可能時間'!$B:$H,4,FALSE),""),"")</f>
        <v>月火水木金土日</v>
      </c>
      <c r="Q590" s="16" t="str">
        <f>IFERROR(IF(VLOOKUP($E590,'[1]緯度経度&amp;提供可能時間'!$B:$H,5,FALSE)&lt;&gt;"",VLOOKUP($E590,'[1]緯度経度&amp;提供可能時間'!$B:$H,5,FALSE),""),"")</f>
        <v>13:00</v>
      </c>
      <c r="R590" s="14" t="str">
        <f>IFERROR(IF(VLOOKUP($E590,'[1]緯度経度&amp;提供可能時間'!$B:$H,6,FALSE)&lt;&gt;"",VLOOKUP($E590,'[1]緯度経度&amp;提供可能時間'!$B:$H,6,FALSE),""),"")</f>
        <v>18:30</v>
      </c>
      <c r="S590" s="17" t="str">
        <f>VLOOKUP(E590,[1]貼付シート!$G:$AE,24,FALSE)&amp;" " &amp;VLOOKUP(E590,[1]貼付シート!$G:$AE,25,FALSE)</f>
        <v>平日：13:00～18:30 土曜：8:30～17:00（第2土曜日は10:00～16:00）　／　日曜：10:00～16:00（第1、第3日曜日を除く。）　／　祝日：×</v>
      </c>
      <c r="T590" s="14"/>
      <c r="U590" s="14"/>
      <c r="V590" s="14"/>
    </row>
    <row r="591" spans="1:22" ht="31.5" x14ac:dyDescent="0.15">
      <c r="A591" s="12" t="str">
        <f t="shared" si="36"/>
        <v>341002</v>
      </c>
      <c r="B591" s="12">
        <f t="shared" si="38"/>
        <v>590</v>
      </c>
      <c r="C591" s="12" t="str">
        <f t="shared" si="37"/>
        <v>広島県</v>
      </c>
      <c r="D591" s="12" t="str">
        <f t="shared" si="39"/>
        <v>広島市</v>
      </c>
      <c r="E591" s="13" t="str">
        <f>IF([1]貼付シート!G593="","",[1]貼付シート!G593)</f>
        <v>東雲児童館</v>
      </c>
      <c r="F591" s="14"/>
      <c r="G591" s="14" t="str">
        <f>IF([1]貼付シート!J593="","",[1]貼付シート!J593)</f>
        <v>広島市南区東雲本町2-11-2</v>
      </c>
      <c r="H591" s="19"/>
      <c r="I591" s="15" t="str">
        <f>IFERROR(IF(VLOOKUP(E591,'[1]緯度経度&amp;提供可能時間'!$B:$D,2,FALSE)&lt;&gt;0,VLOOKUP(E591,'[1]緯度経度&amp;提供可能時間'!$B:$D,2,FALSE),""),"")</f>
        <v>34.381749</v>
      </c>
      <c r="J591" s="15" t="str">
        <f>IFERROR(IF(VLOOKUP(E591,'[1]緯度経度&amp;提供可能時間'!$B:$D,3,FALSE)&lt;&gt;0,VLOOKUP(E591,'[1]緯度経度&amp;提供可能時間'!$B:$D,3,FALSE),""),"")</f>
        <v>132.487551</v>
      </c>
      <c r="K591" s="14" t="str">
        <f>[1]貼付シート!M593&amp;[1]貼付シート!N593&amp;" "&amp;[1]貼付シート!O593</f>
        <v>1階 正面玄関付近</v>
      </c>
      <c r="L591" s="14" t="str">
        <f>IF([1]貼付シート!AI593="","",[1]貼付シート!AI593)</f>
        <v>南区役所地域起こし推進課</v>
      </c>
      <c r="M591" s="19"/>
      <c r="N591" s="19"/>
      <c r="O591" s="14" t="str">
        <f>IF([1]貼付シート!I593="","",[1]貼付シート!I593)</f>
        <v>広島市</v>
      </c>
      <c r="P591" s="14" t="str">
        <f>IFERROR(IF(VLOOKUP($E591,'[1]緯度経度&amp;提供可能時間'!$B:$H,4,FALSE)&lt;&gt;0,VLOOKUP($E591,'[1]緯度経度&amp;提供可能時間'!$B:$H,4,FALSE),""),"")</f>
        <v>月火水木金土日</v>
      </c>
      <c r="Q591" s="16" t="str">
        <f>IFERROR(IF(VLOOKUP($E591,'[1]緯度経度&amp;提供可能時間'!$B:$H,5,FALSE)&lt;&gt;"",VLOOKUP($E591,'[1]緯度経度&amp;提供可能時間'!$B:$H,5,FALSE),""),"")</f>
        <v>13:00</v>
      </c>
      <c r="R591" s="14" t="str">
        <f>IFERROR(IF(VLOOKUP($E591,'[1]緯度経度&amp;提供可能時間'!$B:$H,6,FALSE)&lt;&gt;"",VLOOKUP($E591,'[1]緯度経度&amp;提供可能時間'!$B:$H,6,FALSE),""),"")</f>
        <v>18:30</v>
      </c>
      <c r="S591" s="17" t="str">
        <f>VLOOKUP(E591,[1]貼付シート!$G:$AE,24,FALSE)&amp;" " &amp;VLOOKUP(E591,[1]貼付シート!$G:$AE,25,FALSE)</f>
        <v>平日：13:00～18:30 土曜：8:30～17:00（第2土曜日は10:00～16:00）　／　日曜：10:00～16:00（第1、第3日曜日を除く。）　／　祝日：×</v>
      </c>
      <c r="T591" s="14"/>
      <c r="U591" s="14"/>
      <c r="V591" s="14"/>
    </row>
    <row r="592" spans="1:22" x14ac:dyDescent="0.15">
      <c r="A592" s="12" t="str">
        <f t="shared" si="36"/>
        <v>341002</v>
      </c>
      <c r="B592" s="12">
        <f t="shared" si="38"/>
        <v>591</v>
      </c>
      <c r="C592" s="12" t="str">
        <f t="shared" si="37"/>
        <v>広島県</v>
      </c>
      <c r="D592" s="12" t="str">
        <f t="shared" si="39"/>
        <v>広島市</v>
      </c>
      <c r="E592" s="13" t="str">
        <f>IF([1]貼付シート!G594="","",[1]貼付シート!G594)</f>
        <v>三篠児童館</v>
      </c>
      <c r="F592" s="14"/>
      <c r="G592" s="14" t="str">
        <f>IF([1]貼付シート!J594="","",[1]貼付シート!J594)</f>
        <v>広島市西区三滝町18-13</v>
      </c>
      <c r="H592" s="19"/>
      <c r="I592" s="15" t="str">
        <f>IFERROR(IF(VLOOKUP(E592,'[1]緯度経度&amp;提供可能時間'!$B:$D,2,FALSE)&lt;&gt;0,VLOOKUP(E592,'[1]緯度経度&amp;提供可能時間'!$B:$D,2,FALSE),""),"")</f>
        <v>34.414237</v>
      </c>
      <c r="J592" s="15" t="str">
        <f>IFERROR(IF(VLOOKUP(E592,'[1]緯度経度&amp;提供可能時間'!$B:$D,3,FALSE)&lt;&gt;0,VLOOKUP(E592,'[1]緯度経度&amp;提供可能時間'!$B:$D,3,FALSE),""),"")</f>
        <v>132.450228</v>
      </c>
      <c r="K592" s="14" t="str">
        <f>[1]貼付シート!M594&amp;[1]貼付シート!N594&amp;" "&amp;[1]貼付シート!O594</f>
        <v>1階 正面玄関付近</v>
      </c>
      <c r="L592" s="14" t="str">
        <f>IF([1]貼付シート!AI594="","",[1]貼付シート!AI594)</f>
        <v>西区役所地域起こし推進課</v>
      </c>
      <c r="M592" s="19"/>
      <c r="N592" s="19"/>
      <c r="O592" s="14" t="str">
        <f>IF([1]貼付シート!I594="","",[1]貼付シート!I594)</f>
        <v>広島市</v>
      </c>
      <c r="P592" s="14" t="str">
        <f>IFERROR(IF(VLOOKUP($E592,'[1]緯度経度&amp;提供可能時間'!$B:$H,4,FALSE)&lt;&gt;0,VLOOKUP($E592,'[1]緯度経度&amp;提供可能時間'!$B:$H,4,FALSE),""),"")</f>
        <v>月火水木金土日</v>
      </c>
      <c r="Q592" s="16" t="str">
        <f>IFERROR(IF(VLOOKUP($E592,'[1]緯度経度&amp;提供可能時間'!$B:$H,5,FALSE)&lt;&gt;"",VLOOKUP($E592,'[1]緯度経度&amp;提供可能時間'!$B:$H,5,FALSE),""),"")</f>
        <v>13:00</v>
      </c>
      <c r="R592" s="14" t="str">
        <f>IFERROR(IF(VLOOKUP($E592,'[1]緯度経度&amp;提供可能時間'!$B:$H,6,FALSE)&lt;&gt;"",VLOOKUP($E592,'[1]緯度経度&amp;提供可能時間'!$B:$H,6,FALSE),""),"")</f>
        <v>18:30</v>
      </c>
      <c r="S592" s="17" t="str">
        <f>VLOOKUP(E592,[1]貼付シート!$G:$AE,24,FALSE)&amp;" " &amp;VLOOKUP(E592,[1]貼付シート!$G:$AE,25,FALSE)</f>
        <v>平日：13:00～18:30 土曜：8:30～17:00　／　日曜：×　／　祝日：×</v>
      </c>
      <c r="T592" s="14"/>
      <c r="U592" s="14"/>
      <c r="V592" s="14"/>
    </row>
    <row r="593" spans="1:22" x14ac:dyDescent="0.15">
      <c r="A593" s="12" t="str">
        <f t="shared" si="36"/>
        <v>341002</v>
      </c>
      <c r="B593" s="12">
        <f t="shared" si="38"/>
        <v>592</v>
      </c>
      <c r="C593" s="12" t="str">
        <f t="shared" si="37"/>
        <v>広島県</v>
      </c>
      <c r="D593" s="12" t="str">
        <f t="shared" si="39"/>
        <v>広島市</v>
      </c>
      <c r="E593" s="13" t="str">
        <f>IF([1]貼付シート!G595="","",[1]貼付シート!G595)</f>
        <v>山田児童館</v>
      </c>
      <c r="F593" s="14"/>
      <c r="G593" s="14" t="str">
        <f>IF([1]貼付シート!J595="","",[1]貼付シート!J595)</f>
        <v>広島市西区山田新町1-17-4</v>
      </c>
      <c r="H593" s="19"/>
      <c r="I593" s="15" t="str">
        <f>IFERROR(IF(VLOOKUP(E593,'[1]緯度経度&amp;提供可能時間'!$B:$D,2,FALSE)&lt;&gt;0,VLOOKUP(E593,'[1]緯度経度&amp;提供可能時間'!$B:$D,2,FALSE),""),"")</f>
        <v>34.399953</v>
      </c>
      <c r="J593" s="15" t="str">
        <f>IFERROR(IF(VLOOKUP(E593,'[1]緯度経度&amp;提供可能時間'!$B:$D,3,FALSE)&lt;&gt;0,VLOOKUP(E593,'[1]緯度経度&amp;提供可能時間'!$B:$D,3,FALSE),""),"")</f>
        <v>132.392023</v>
      </c>
      <c r="K593" s="14" t="str">
        <f>[1]貼付シート!M595&amp;[1]貼付シート!N595&amp;" "&amp;[1]貼付シート!O595</f>
        <v>1階 事務室入口付近</v>
      </c>
      <c r="L593" s="14" t="str">
        <f>IF([1]貼付シート!AI595="","",[1]貼付シート!AI595)</f>
        <v>西区役所地域起こし推進課</v>
      </c>
      <c r="M593" s="19"/>
      <c r="N593" s="19"/>
      <c r="O593" s="14" t="str">
        <f>IF([1]貼付シート!I595="","",[1]貼付シート!I595)</f>
        <v>広島市</v>
      </c>
      <c r="P593" s="14" t="str">
        <f>IFERROR(IF(VLOOKUP($E593,'[1]緯度経度&amp;提供可能時間'!$B:$H,4,FALSE)&lt;&gt;0,VLOOKUP($E593,'[1]緯度経度&amp;提供可能時間'!$B:$H,4,FALSE),""),"")</f>
        <v>月火水木金土日</v>
      </c>
      <c r="Q593" s="16" t="str">
        <f>IFERROR(IF(VLOOKUP($E593,'[1]緯度経度&amp;提供可能時間'!$B:$H,5,FALSE)&lt;&gt;"",VLOOKUP($E593,'[1]緯度経度&amp;提供可能時間'!$B:$H,5,FALSE),""),"")</f>
        <v>13:00</v>
      </c>
      <c r="R593" s="14" t="str">
        <f>IFERROR(IF(VLOOKUP($E593,'[1]緯度経度&amp;提供可能時間'!$B:$H,6,FALSE)&lt;&gt;"",VLOOKUP($E593,'[1]緯度経度&amp;提供可能時間'!$B:$H,6,FALSE),""),"")</f>
        <v>18:30</v>
      </c>
      <c r="S593" s="17" t="str">
        <f>VLOOKUP(E593,[1]貼付シート!$G:$AE,24,FALSE)&amp;" " &amp;VLOOKUP(E593,[1]貼付シート!$G:$AE,25,FALSE)</f>
        <v>平日：13:00～18:30 土曜：8:30～17:00　／　日曜：×　／　祝日：×</v>
      </c>
      <c r="T593" s="14"/>
      <c r="U593" s="14"/>
      <c r="V593" s="14"/>
    </row>
    <row r="594" spans="1:22" x14ac:dyDescent="0.15">
      <c r="A594" s="12" t="str">
        <f t="shared" si="36"/>
        <v>341002</v>
      </c>
      <c r="B594" s="12">
        <f t="shared" si="38"/>
        <v>593</v>
      </c>
      <c r="C594" s="12" t="str">
        <f t="shared" si="37"/>
        <v>広島県</v>
      </c>
      <c r="D594" s="12" t="str">
        <f t="shared" si="39"/>
        <v>広島市</v>
      </c>
      <c r="E594" s="13" t="str">
        <f>IF([1]貼付シート!G596="","",[1]貼付シート!G596)</f>
        <v>川内児童館</v>
      </c>
      <c r="F594" s="14"/>
      <c r="G594" s="14" t="str">
        <f>IF([1]貼付シート!J596="","",[1]貼付シート!J596)</f>
        <v>広島市安佐南区川内5-39-32</v>
      </c>
      <c r="H594" s="19"/>
      <c r="I594" s="15" t="str">
        <f>IFERROR(IF(VLOOKUP(E594,'[1]緯度経度&amp;提供可能時間'!$B:$D,2,FALSE)&lt;&gt;0,VLOOKUP(E594,'[1]緯度経度&amp;提供可能時間'!$B:$D,2,FALSE),""),"")</f>
        <v>34.464795</v>
      </c>
      <c r="J594" s="15" t="str">
        <f>IFERROR(IF(VLOOKUP(E594,'[1]緯度経度&amp;提供可能時間'!$B:$D,3,FALSE)&lt;&gt;0,VLOOKUP(E594,'[1]緯度経度&amp;提供可能時間'!$B:$D,3,FALSE),""),"")</f>
        <v>132.484635</v>
      </c>
      <c r="K594" s="14" t="str">
        <f>[1]貼付シート!M596&amp;[1]貼付シート!N596&amp;" "&amp;[1]貼付シート!O596</f>
        <v>1階 手洗い場横</v>
      </c>
      <c r="L594" s="14" t="str">
        <f>IF([1]貼付シート!AI596="","",[1]貼付シート!AI596)</f>
        <v>川内児童館</v>
      </c>
      <c r="M594" s="19"/>
      <c r="N594" s="19"/>
      <c r="O594" s="14" t="str">
        <f>IF([1]貼付シート!I596="","",[1]貼付シート!I596)</f>
        <v>広島市</v>
      </c>
      <c r="P594" s="14" t="str">
        <f>IFERROR(IF(VLOOKUP($E594,'[1]緯度経度&amp;提供可能時間'!$B:$H,4,FALSE)&lt;&gt;0,VLOOKUP($E594,'[1]緯度経度&amp;提供可能時間'!$B:$H,4,FALSE),""),"")</f>
        <v>月火水木金土日</v>
      </c>
      <c r="Q594" s="16" t="str">
        <f>IFERROR(IF(VLOOKUP($E594,'[1]緯度経度&amp;提供可能時間'!$B:$H,5,FALSE)&lt;&gt;"",VLOOKUP($E594,'[1]緯度経度&amp;提供可能時間'!$B:$H,5,FALSE),""),"")</f>
        <v>13:00</v>
      </c>
      <c r="R594" s="14" t="str">
        <f>IFERROR(IF(VLOOKUP($E594,'[1]緯度経度&amp;提供可能時間'!$B:$H,6,FALSE)&lt;&gt;"",VLOOKUP($E594,'[1]緯度経度&amp;提供可能時間'!$B:$H,6,FALSE),""),"")</f>
        <v>18:30</v>
      </c>
      <c r="S594" s="17" t="str">
        <f>VLOOKUP(E594,[1]貼付シート!$G:$AE,24,FALSE)&amp;" " &amp;VLOOKUP(E594,[1]貼付シート!$G:$AE,25,FALSE)</f>
        <v>平日：13:00～18:30 土曜：8:30～17:00　／　日曜：×　／　祝日：×</v>
      </c>
      <c r="T594" s="14"/>
      <c r="U594" s="14"/>
      <c r="V594" s="14"/>
    </row>
    <row r="595" spans="1:22" x14ac:dyDescent="0.15">
      <c r="A595" s="12" t="str">
        <f t="shared" si="36"/>
        <v>341002</v>
      </c>
      <c r="B595" s="12">
        <f t="shared" si="38"/>
        <v>594</v>
      </c>
      <c r="C595" s="12" t="str">
        <f t="shared" si="37"/>
        <v>広島県</v>
      </c>
      <c r="D595" s="12" t="str">
        <f t="shared" si="39"/>
        <v>広島市</v>
      </c>
      <c r="E595" s="13" t="str">
        <f>IF([1]貼付シート!G597="","",[1]貼付シート!G597)</f>
        <v>大町児童館</v>
      </c>
      <c r="F595" s="14"/>
      <c r="G595" s="14" t="str">
        <f>IF([1]貼付シート!J597="","",[1]貼付シート!J597)</f>
        <v>広島市安佐南区大町西1-16-12</v>
      </c>
      <c r="H595" s="19"/>
      <c r="I595" s="15" t="str">
        <f>IFERROR(IF(VLOOKUP(E595,'[1]緯度経度&amp;提供可能時間'!$B:$D,2,FALSE)&lt;&gt;0,VLOOKUP(E595,'[1]緯度経度&amp;提供可能時間'!$B:$D,2,FALSE),""),"")</f>
        <v>34.454692</v>
      </c>
      <c r="J595" s="15" t="str">
        <f>IFERROR(IF(VLOOKUP(E595,'[1]緯度経度&amp;提供可能時間'!$B:$D,3,FALSE)&lt;&gt;0,VLOOKUP(E595,'[1]緯度経度&amp;提供可能時間'!$B:$D,3,FALSE),""),"")</f>
        <v>132.462790</v>
      </c>
      <c r="K595" s="14" t="str">
        <f>[1]貼付シート!M597&amp;[1]貼付シート!N597&amp;" "&amp;[1]貼付シート!O597</f>
        <v>1階 工作室入口横</v>
      </c>
      <c r="L595" s="14" t="str">
        <f>IF([1]貼付シート!AI597="","",[1]貼付シート!AI597)</f>
        <v>大町児童館</v>
      </c>
      <c r="M595" s="19"/>
      <c r="N595" s="19"/>
      <c r="O595" s="14" t="str">
        <f>IF([1]貼付シート!I597="","",[1]貼付シート!I597)</f>
        <v>広島市</v>
      </c>
      <c r="P595" s="14" t="str">
        <f>IFERROR(IF(VLOOKUP($E595,'[1]緯度経度&amp;提供可能時間'!$B:$H,4,FALSE)&lt;&gt;0,VLOOKUP($E595,'[1]緯度経度&amp;提供可能時間'!$B:$H,4,FALSE),""),"")</f>
        <v>月火水木金土日</v>
      </c>
      <c r="Q595" s="16" t="str">
        <f>IFERROR(IF(VLOOKUP($E595,'[1]緯度経度&amp;提供可能時間'!$B:$H,5,FALSE)&lt;&gt;"",VLOOKUP($E595,'[1]緯度経度&amp;提供可能時間'!$B:$H,5,FALSE),""),"")</f>
        <v>13:00</v>
      </c>
      <c r="R595" s="14" t="str">
        <f>IFERROR(IF(VLOOKUP($E595,'[1]緯度経度&amp;提供可能時間'!$B:$H,6,FALSE)&lt;&gt;"",VLOOKUP($E595,'[1]緯度経度&amp;提供可能時間'!$B:$H,6,FALSE),""),"")</f>
        <v>18:30</v>
      </c>
      <c r="S595" s="17" t="str">
        <f>VLOOKUP(E595,[1]貼付シート!$G:$AE,24,FALSE)&amp;" " &amp;VLOOKUP(E595,[1]貼付シート!$G:$AE,25,FALSE)</f>
        <v>平日：13:00～18:30 土曜：8:30～17:00　／　日曜：×　／　祝日：×</v>
      </c>
      <c r="T595" s="14"/>
      <c r="U595" s="14"/>
      <c r="V595" s="14"/>
    </row>
    <row r="596" spans="1:22" x14ac:dyDescent="0.15">
      <c r="A596" s="12" t="str">
        <f t="shared" si="36"/>
        <v>341002</v>
      </c>
      <c r="B596" s="12">
        <f t="shared" si="38"/>
        <v>595</v>
      </c>
      <c r="C596" s="12" t="str">
        <f t="shared" si="37"/>
        <v>広島県</v>
      </c>
      <c r="D596" s="12" t="str">
        <f t="shared" si="39"/>
        <v>広島市</v>
      </c>
      <c r="E596" s="13" t="str">
        <f>IF([1]貼付シート!G598="","",[1]貼付シート!G598)</f>
        <v>安東児童館</v>
      </c>
      <c r="F596" s="14"/>
      <c r="G596" s="14" t="str">
        <f>IF([1]貼付シート!J598="","",[1]貼付シート!J598)</f>
        <v>広島市安佐南区安東3-1-1</v>
      </c>
      <c r="H596" s="19"/>
      <c r="I596" s="15" t="str">
        <f>IFERROR(IF(VLOOKUP(E596,'[1]緯度経度&amp;提供可能時間'!$B:$D,2,FALSE)&lt;&gt;0,VLOOKUP(E596,'[1]緯度経度&amp;提供可能時間'!$B:$D,2,FALSE),""),"")</f>
        <v>34.476014</v>
      </c>
      <c r="J596" s="15" t="str">
        <f>IFERROR(IF(VLOOKUP(E596,'[1]緯度経度&amp;提供可能時間'!$B:$D,3,FALSE)&lt;&gt;0,VLOOKUP(E596,'[1]緯度経度&amp;提供可能時間'!$B:$D,3,FALSE),""),"")</f>
        <v>132.459411</v>
      </c>
      <c r="K596" s="14" t="str">
        <f>[1]貼付シート!M598&amp;[1]貼付シート!N598&amp;" "&amp;[1]貼付シート!O598</f>
        <v>1階 正面玄関付近</v>
      </c>
      <c r="L596" s="14" t="str">
        <f>IF([1]貼付シート!AI598="","",[1]貼付シート!AI598)</f>
        <v>安東児童館</v>
      </c>
      <c r="M596" s="19"/>
      <c r="N596" s="19"/>
      <c r="O596" s="14" t="str">
        <f>IF([1]貼付シート!I598="","",[1]貼付シート!I598)</f>
        <v>広島市</v>
      </c>
      <c r="P596" s="14" t="str">
        <f>IFERROR(IF(VLOOKUP($E596,'[1]緯度経度&amp;提供可能時間'!$B:$H,4,FALSE)&lt;&gt;0,VLOOKUP($E596,'[1]緯度経度&amp;提供可能時間'!$B:$H,4,FALSE),""),"")</f>
        <v>月火水木金土日</v>
      </c>
      <c r="Q596" s="16" t="str">
        <f>IFERROR(IF(VLOOKUP($E596,'[1]緯度経度&amp;提供可能時間'!$B:$H,5,FALSE)&lt;&gt;"",VLOOKUP($E596,'[1]緯度経度&amp;提供可能時間'!$B:$H,5,FALSE),""),"")</f>
        <v>13:00</v>
      </c>
      <c r="R596" s="14" t="str">
        <f>IFERROR(IF(VLOOKUP($E596,'[1]緯度経度&amp;提供可能時間'!$B:$H,6,FALSE)&lt;&gt;"",VLOOKUP($E596,'[1]緯度経度&amp;提供可能時間'!$B:$H,6,FALSE),""),"")</f>
        <v>18:30</v>
      </c>
      <c r="S596" s="17" t="str">
        <f>VLOOKUP(E596,[1]貼付シート!$G:$AE,24,FALSE)&amp;" " &amp;VLOOKUP(E596,[1]貼付シート!$G:$AE,25,FALSE)</f>
        <v>平日：13:00～18:30 土曜：8:30～17:00　／　日曜：×　／　祝日：×</v>
      </c>
      <c r="T596" s="14"/>
      <c r="U596" s="14"/>
      <c r="V596" s="14"/>
    </row>
    <row r="597" spans="1:22" x14ac:dyDescent="0.15">
      <c r="A597" s="12" t="str">
        <f t="shared" si="36"/>
        <v>341002</v>
      </c>
      <c r="B597" s="12">
        <f t="shared" si="38"/>
        <v>596</v>
      </c>
      <c r="C597" s="12" t="str">
        <f t="shared" si="37"/>
        <v>広島県</v>
      </c>
      <c r="D597" s="12" t="str">
        <f t="shared" si="39"/>
        <v>広島市</v>
      </c>
      <c r="E597" s="13" t="str">
        <f>IF([1]貼付シート!G599="","",[1]貼付シート!G599)</f>
        <v>伴南児童館</v>
      </c>
      <c r="F597" s="14"/>
      <c r="G597" s="14" t="str">
        <f>IF([1]貼付シート!J599="","",[1]貼付シート!J599)</f>
        <v>広島市安佐南区伴南1-21-1</v>
      </c>
      <c r="H597" s="19"/>
      <c r="I597" s="15" t="str">
        <f>IFERROR(IF(VLOOKUP(E597,'[1]緯度経度&amp;提供可能時間'!$B:$D,2,FALSE)&lt;&gt;0,VLOOKUP(E597,'[1]緯度経度&amp;提供可能時間'!$B:$D,2,FALSE),""),"")</f>
        <v>34.452121</v>
      </c>
      <c r="J597" s="15" t="str">
        <f>IFERROR(IF(VLOOKUP(E597,'[1]緯度経度&amp;提供可能時間'!$B:$D,3,FALSE)&lt;&gt;0,VLOOKUP(E597,'[1]緯度経度&amp;提供可能時間'!$B:$D,3,FALSE),""),"")</f>
        <v>132.383145</v>
      </c>
      <c r="K597" s="14" t="str">
        <f>[1]貼付シート!M599&amp;[1]貼付シート!N599&amp;" "&amp;[1]貼付シート!O599</f>
        <v>1階 静養室入口横</v>
      </c>
      <c r="L597" s="14" t="str">
        <f>IF([1]貼付シート!AI599="","",[1]貼付シート!AI599)</f>
        <v>伴南児童館</v>
      </c>
      <c r="M597" s="19"/>
      <c r="N597" s="19"/>
      <c r="O597" s="14" t="str">
        <f>IF([1]貼付シート!I599="","",[1]貼付シート!I599)</f>
        <v>広島市</v>
      </c>
      <c r="P597" s="14" t="str">
        <f>IFERROR(IF(VLOOKUP($E597,'[1]緯度経度&amp;提供可能時間'!$B:$H,4,FALSE)&lt;&gt;0,VLOOKUP($E597,'[1]緯度経度&amp;提供可能時間'!$B:$H,4,FALSE),""),"")</f>
        <v>月火水木金土日</v>
      </c>
      <c r="Q597" s="16" t="str">
        <f>IFERROR(IF(VLOOKUP($E597,'[1]緯度経度&amp;提供可能時間'!$B:$H,5,FALSE)&lt;&gt;"",VLOOKUP($E597,'[1]緯度経度&amp;提供可能時間'!$B:$H,5,FALSE),""),"")</f>
        <v>13:00</v>
      </c>
      <c r="R597" s="14" t="str">
        <f>IFERROR(IF(VLOOKUP($E597,'[1]緯度経度&amp;提供可能時間'!$B:$H,6,FALSE)&lt;&gt;"",VLOOKUP($E597,'[1]緯度経度&amp;提供可能時間'!$B:$H,6,FALSE),""),"")</f>
        <v>18:30</v>
      </c>
      <c r="S597" s="17" t="str">
        <f>VLOOKUP(E597,[1]貼付シート!$G:$AE,24,FALSE)&amp;" " &amp;VLOOKUP(E597,[1]貼付シート!$G:$AE,25,FALSE)</f>
        <v>平日：13:00～18:30 土曜：8:30～17:00　／　日曜：×　／　祝日：×</v>
      </c>
      <c r="T597" s="14"/>
      <c r="U597" s="14"/>
      <c r="V597" s="14"/>
    </row>
    <row r="598" spans="1:22" ht="31.5" x14ac:dyDescent="0.15">
      <c r="A598" s="12" t="str">
        <f t="shared" si="36"/>
        <v>341002</v>
      </c>
      <c r="B598" s="12">
        <f t="shared" si="38"/>
        <v>597</v>
      </c>
      <c r="C598" s="12" t="str">
        <f t="shared" si="37"/>
        <v>広島県</v>
      </c>
      <c r="D598" s="12" t="str">
        <f t="shared" si="39"/>
        <v>広島市</v>
      </c>
      <c r="E598" s="13" t="str">
        <f>IF([1]貼付シート!G600="","",[1]貼付シート!G600)</f>
        <v>三入東児童館</v>
      </c>
      <c r="F598" s="14"/>
      <c r="G598" s="14" t="str">
        <f>IF([1]貼付シート!J600="","",[1]貼付シート!J600)</f>
        <v>広島市安佐北区三入東1-10-5</v>
      </c>
      <c r="H598" s="19"/>
      <c r="I598" s="15" t="str">
        <f>IFERROR(IF(VLOOKUP(E598,'[1]緯度経度&amp;提供可能時間'!$B:$D,2,FALSE)&lt;&gt;0,VLOOKUP(E598,'[1]緯度経度&amp;提供可能時間'!$B:$D,2,FALSE),""),"")</f>
        <v>34.535105</v>
      </c>
      <c r="J598" s="15" t="str">
        <f>IFERROR(IF(VLOOKUP(E598,'[1]緯度経度&amp;提供可能時間'!$B:$D,3,FALSE)&lt;&gt;0,VLOOKUP(E598,'[1]緯度経度&amp;提供可能時間'!$B:$D,3,FALSE),""),"")</f>
        <v>132.538873</v>
      </c>
      <c r="K598" s="14" t="str">
        <f>[1]貼付シート!M600&amp;[1]貼付シート!N600&amp;" "&amp;[1]貼付シート!O600</f>
        <v>1階 事務室入口付近</v>
      </c>
      <c r="L598" s="14" t="str">
        <f>IF([1]貼付シート!AI600="","",[1]貼付シート!AI600)</f>
        <v>安佐北区役所地域起こし推進課</v>
      </c>
      <c r="M598" s="19"/>
      <c r="N598" s="19"/>
      <c r="O598" s="14" t="str">
        <f>IF([1]貼付シート!I600="","",[1]貼付シート!I600)</f>
        <v>広島市</v>
      </c>
      <c r="P598" s="14" t="str">
        <f>IFERROR(IF(VLOOKUP($E598,'[1]緯度経度&amp;提供可能時間'!$B:$H,4,FALSE)&lt;&gt;0,VLOOKUP($E598,'[1]緯度経度&amp;提供可能時間'!$B:$H,4,FALSE),""),"")</f>
        <v>月火水木金土日</v>
      </c>
      <c r="Q598" s="16" t="str">
        <f>IFERROR(IF(VLOOKUP($E598,'[1]緯度経度&amp;提供可能時間'!$B:$H,5,FALSE)&lt;&gt;"",VLOOKUP($E598,'[1]緯度経度&amp;提供可能時間'!$B:$H,5,FALSE),""),"")</f>
        <v>13:00</v>
      </c>
      <c r="R598" s="14" t="str">
        <f>IFERROR(IF(VLOOKUP($E598,'[1]緯度経度&amp;提供可能時間'!$B:$H,6,FALSE)&lt;&gt;"",VLOOKUP($E598,'[1]緯度経度&amp;提供可能時間'!$B:$H,6,FALSE),""),"")</f>
        <v>18:30</v>
      </c>
      <c r="S598" s="17" t="str">
        <f>VLOOKUP(E598,[1]貼付シート!$G:$AE,24,FALSE)&amp;" " &amp;VLOOKUP(E598,[1]貼付シート!$G:$AE,25,FALSE)</f>
        <v>平日：13:00～18:30 土曜：8:30～17:00（第2土曜日は10:00～16:00）　／　日曜：10:00～16:00（第1、第3日曜日を除く。）　／　祝日：×</v>
      </c>
      <c r="T598" s="14"/>
      <c r="U598" s="14"/>
      <c r="V598" s="14"/>
    </row>
    <row r="599" spans="1:22" ht="31.5" x14ac:dyDescent="0.15">
      <c r="A599" s="12" t="str">
        <f t="shared" si="36"/>
        <v>341002</v>
      </c>
      <c r="B599" s="12">
        <f t="shared" si="38"/>
        <v>598</v>
      </c>
      <c r="C599" s="12" t="str">
        <f t="shared" si="37"/>
        <v>広島県</v>
      </c>
      <c r="D599" s="12" t="str">
        <f t="shared" si="39"/>
        <v>広島市</v>
      </c>
      <c r="E599" s="13" t="str">
        <f>IF([1]貼付シート!G601="","",[1]貼付シート!G601)</f>
        <v>亀山児童館</v>
      </c>
      <c r="F599" s="14"/>
      <c r="G599" s="14" t="str">
        <f>IF([1]貼付シート!J601="","",[1]貼付シート!J601)</f>
        <v>広島市安佐北区亀山7-4-10</v>
      </c>
      <c r="H599" s="19"/>
      <c r="I599" s="15" t="str">
        <f>IFERROR(IF(VLOOKUP(E599,'[1]緯度経度&amp;提供可能時間'!$B:$D,2,FALSE)&lt;&gt;0,VLOOKUP(E599,'[1]緯度経度&amp;提供可能時間'!$B:$D,2,FALSE),""),"")</f>
        <v>34.526283</v>
      </c>
      <c r="J599" s="15" t="str">
        <f>IFERROR(IF(VLOOKUP(E599,'[1]緯度経度&amp;提供可能時間'!$B:$D,3,FALSE)&lt;&gt;0,VLOOKUP(E599,'[1]緯度経度&amp;提供可能時間'!$B:$D,3,FALSE),""),"")</f>
        <v>132.492551</v>
      </c>
      <c r="K599" s="14" t="str">
        <f>[1]貼付シート!M601&amp;[1]貼付シート!N601&amp;" "&amp;[1]貼付シート!O601</f>
        <v>1階 正面玄関付近</v>
      </c>
      <c r="L599" s="14" t="str">
        <f>IF([1]貼付シート!AI601="","",[1]貼付シート!AI601)</f>
        <v>安佐北区役所地域起こし推進課</v>
      </c>
      <c r="M599" s="19"/>
      <c r="N599" s="19"/>
      <c r="O599" s="14" t="str">
        <f>IF([1]貼付シート!I601="","",[1]貼付シート!I601)</f>
        <v>広島市</v>
      </c>
      <c r="P599" s="14" t="str">
        <f>IFERROR(IF(VLOOKUP($E599,'[1]緯度経度&amp;提供可能時間'!$B:$H,4,FALSE)&lt;&gt;0,VLOOKUP($E599,'[1]緯度経度&amp;提供可能時間'!$B:$H,4,FALSE),""),"")</f>
        <v>月火水木金土日</v>
      </c>
      <c r="Q599" s="16" t="str">
        <f>IFERROR(IF(VLOOKUP($E599,'[1]緯度経度&amp;提供可能時間'!$B:$H,5,FALSE)&lt;&gt;"",VLOOKUP($E599,'[1]緯度経度&amp;提供可能時間'!$B:$H,5,FALSE),""),"")</f>
        <v>13:00</v>
      </c>
      <c r="R599" s="14" t="str">
        <f>IFERROR(IF(VLOOKUP($E599,'[1]緯度経度&amp;提供可能時間'!$B:$H,6,FALSE)&lt;&gt;"",VLOOKUP($E599,'[1]緯度経度&amp;提供可能時間'!$B:$H,6,FALSE),""),"")</f>
        <v>18:30</v>
      </c>
      <c r="S599" s="17" t="str">
        <f>VLOOKUP(E599,[1]貼付シート!$G:$AE,24,FALSE)&amp;" " &amp;VLOOKUP(E599,[1]貼付シート!$G:$AE,25,FALSE)</f>
        <v>平日：13:00～18:30 土曜：8:30～17:00（第2土曜日は10:00～16:00）　／　日曜：10:00～16:00（第1、第3日曜日を除く。）　／　祝日：×</v>
      </c>
      <c r="T599" s="14"/>
      <c r="U599" s="14"/>
      <c r="V599" s="14"/>
    </row>
    <row r="600" spans="1:22" ht="31.5" x14ac:dyDescent="0.15">
      <c r="A600" s="12" t="str">
        <f t="shared" si="36"/>
        <v>341002</v>
      </c>
      <c r="B600" s="12">
        <f t="shared" si="38"/>
        <v>599</v>
      </c>
      <c r="C600" s="12" t="str">
        <f t="shared" si="37"/>
        <v>広島県</v>
      </c>
      <c r="D600" s="12" t="str">
        <f t="shared" si="39"/>
        <v>広島市</v>
      </c>
      <c r="E600" s="13" t="str">
        <f>IF([1]貼付シート!G602="","",[1]貼付シート!G602)</f>
        <v>久地南児童館</v>
      </c>
      <c r="F600" s="14"/>
      <c r="G600" s="14" t="str">
        <f>IF([1]貼付シート!J602="","",[1]貼付シート!J602)</f>
        <v>広島市安佐北区安佐町大字くすの木台52-1</v>
      </c>
      <c r="H600" s="19"/>
      <c r="I600" s="15" t="str">
        <f>IFERROR(IF(VLOOKUP(E600,'[1]緯度経度&amp;提供可能時間'!$B:$D,2,FALSE)&lt;&gt;0,VLOOKUP(E600,'[1]緯度経度&amp;提供可能時間'!$B:$D,2,FALSE),""),"")</f>
        <v>34.500880</v>
      </c>
      <c r="J600" s="15" t="str">
        <f>IFERROR(IF(VLOOKUP(E600,'[1]緯度経度&amp;提供可能時間'!$B:$D,3,FALSE)&lt;&gt;0,VLOOKUP(E600,'[1]緯度経度&amp;提供可能時間'!$B:$D,3,FALSE),""),"")</f>
        <v>132.394984</v>
      </c>
      <c r="K600" s="14" t="str">
        <f>[1]貼付シート!M602&amp;[1]貼付シート!N602&amp;" "&amp;[1]貼付シート!O602</f>
        <v>1階 正面玄関付近</v>
      </c>
      <c r="L600" s="14" t="str">
        <f>IF([1]貼付シート!AI602="","",[1]貼付シート!AI602)</f>
        <v>安佐北区役所地域起こし推進課</v>
      </c>
      <c r="M600" s="19"/>
      <c r="N600" s="19"/>
      <c r="O600" s="14" t="str">
        <f>IF([1]貼付シート!I602="","",[1]貼付シート!I602)</f>
        <v>広島市</v>
      </c>
      <c r="P600" s="14" t="str">
        <f>IFERROR(IF(VLOOKUP($E600,'[1]緯度経度&amp;提供可能時間'!$B:$H,4,FALSE)&lt;&gt;0,VLOOKUP($E600,'[1]緯度経度&amp;提供可能時間'!$B:$H,4,FALSE),""),"")</f>
        <v>月火水木金土日</v>
      </c>
      <c r="Q600" s="16" t="str">
        <f>IFERROR(IF(VLOOKUP($E600,'[1]緯度経度&amp;提供可能時間'!$B:$H,5,FALSE)&lt;&gt;"",VLOOKUP($E600,'[1]緯度経度&amp;提供可能時間'!$B:$H,5,FALSE),""),"")</f>
        <v>13:00</v>
      </c>
      <c r="R600" s="14" t="str">
        <f>IFERROR(IF(VLOOKUP($E600,'[1]緯度経度&amp;提供可能時間'!$B:$H,6,FALSE)&lt;&gt;"",VLOOKUP($E600,'[1]緯度経度&amp;提供可能時間'!$B:$H,6,FALSE),""),"")</f>
        <v>18:30</v>
      </c>
      <c r="S600" s="17" t="str">
        <f>VLOOKUP(E600,[1]貼付シート!$G:$AE,24,FALSE)&amp;" " &amp;VLOOKUP(E600,[1]貼付シート!$G:$AE,25,FALSE)</f>
        <v>平日：13:00～18:30 土曜：8:30～17:00（第2土曜日は10:00～16:00）　／　日曜：10:00～16:00（第1、第3日曜日を除く。）　／　祝日：×</v>
      </c>
      <c r="T600" s="14"/>
      <c r="U600" s="14"/>
      <c r="V600" s="14"/>
    </row>
    <row r="601" spans="1:22" ht="31.5" x14ac:dyDescent="0.15">
      <c r="A601" s="12" t="str">
        <f t="shared" si="36"/>
        <v>341002</v>
      </c>
      <c r="B601" s="12">
        <f t="shared" si="38"/>
        <v>600</v>
      </c>
      <c r="C601" s="12" t="str">
        <f t="shared" si="37"/>
        <v>広島県</v>
      </c>
      <c r="D601" s="12" t="str">
        <f t="shared" si="39"/>
        <v>広島市</v>
      </c>
      <c r="E601" s="13" t="str">
        <f>IF([1]貼付シート!G603="","",[1]貼付シート!G603)</f>
        <v>瀬野児童館</v>
      </c>
      <c r="F601" s="14"/>
      <c r="G601" s="14" t="str">
        <f>IF([1]貼付シート!J603="","",[1]貼付シート!J603)</f>
        <v>広島市安芸区瀬野1-36-13</v>
      </c>
      <c r="H601" s="19"/>
      <c r="I601" s="15" t="str">
        <f>IFERROR(IF(VLOOKUP(E601,'[1]緯度経度&amp;提供可能時間'!$B:$D,2,FALSE)&lt;&gt;0,VLOOKUP(E601,'[1]緯度経度&amp;提供可能時間'!$B:$D,2,FALSE),""),"")</f>
        <v>34.422072</v>
      </c>
      <c r="J601" s="15" t="str">
        <f>IFERROR(IF(VLOOKUP(E601,'[1]緯度経度&amp;提供可能時間'!$B:$D,3,FALSE)&lt;&gt;0,VLOOKUP(E601,'[1]緯度経度&amp;提供可能時間'!$B:$D,3,FALSE),""),"")</f>
        <v>132.607412</v>
      </c>
      <c r="K601" s="14" t="str">
        <f>[1]貼付シート!M603&amp;[1]貼付シート!N603&amp;" "&amp;[1]貼付シート!O603</f>
        <v>1階 遊戯室入口付近</v>
      </c>
      <c r="L601" s="14" t="str">
        <f>IF([1]貼付シート!AI603="","",[1]貼付シート!AI603)</f>
        <v>安芸区区役所地域起こし推進課</v>
      </c>
      <c r="M601" s="19"/>
      <c r="N601" s="19"/>
      <c r="O601" s="14" t="str">
        <f>IF([1]貼付シート!I603="","",[1]貼付シート!I603)</f>
        <v>広島市</v>
      </c>
      <c r="P601" s="14" t="str">
        <f>IFERROR(IF(VLOOKUP($E601,'[1]緯度経度&amp;提供可能時間'!$B:$H,4,FALSE)&lt;&gt;0,VLOOKUP($E601,'[1]緯度経度&amp;提供可能時間'!$B:$H,4,FALSE),""),"")</f>
        <v>月火水木金土日</v>
      </c>
      <c r="Q601" s="16" t="str">
        <f>IFERROR(IF(VLOOKUP($E601,'[1]緯度経度&amp;提供可能時間'!$B:$H,5,FALSE)&lt;&gt;"",VLOOKUP($E601,'[1]緯度経度&amp;提供可能時間'!$B:$H,5,FALSE),""),"")</f>
        <v>13:00</v>
      </c>
      <c r="R601" s="14" t="str">
        <f>IFERROR(IF(VLOOKUP($E601,'[1]緯度経度&amp;提供可能時間'!$B:$H,6,FALSE)&lt;&gt;"",VLOOKUP($E601,'[1]緯度経度&amp;提供可能時間'!$B:$H,6,FALSE),""),"")</f>
        <v>18:30</v>
      </c>
      <c r="S601" s="17" t="str">
        <f>VLOOKUP(E601,[1]貼付シート!$G:$AE,24,FALSE)&amp;" " &amp;VLOOKUP(E601,[1]貼付シート!$G:$AE,25,FALSE)</f>
        <v>平日：13:00～18:30 土曜：8:30～17:00（第2土曜日は10:00～16:00）　／　日曜：10:00～16:00（第1、第3日曜日を除く。）　／　祝日：×</v>
      </c>
      <c r="T601" s="14"/>
      <c r="U601" s="14"/>
      <c r="V601" s="14"/>
    </row>
    <row r="602" spans="1:22" ht="31.5" x14ac:dyDescent="0.15">
      <c r="A602" s="12" t="str">
        <f t="shared" si="36"/>
        <v>341002</v>
      </c>
      <c r="B602" s="12">
        <f t="shared" si="38"/>
        <v>601</v>
      </c>
      <c r="C602" s="12" t="str">
        <f t="shared" si="37"/>
        <v>広島県</v>
      </c>
      <c r="D602" s="12" t="str">
        <f t="shared" si="39"/>
        <v>広島市</v>
      </c>
      <c r="E602" s="13" t="str">
        <f>IF([1]貼付シート!G604="","",[1]貼付シート!G604)</f>
        <v>矢野南児童館</v>
      </c>
      <c r="F602" s="14"/>
      <c r="G602" s="14" t="str">
        <f>IF([1]貼付シート!J604="","",[1]貼付シート!J604)</f>
        <v>広島市安芸区矢野南4-9-22</v>
      </c>
      <c r="H602" s="19"/>
      <c r="I602" s="15" t="str">
        <f>IFERROR(IF(VLOOKUP(E602,'[1]緯度経度&amp;提供可能時間'!$B:$D,2,FALSE)&lt;&gt;0,VLOOKUP(E602,'[1]緯度経度&amp;提供可能時間'!$B:$D,2,FALSE),""),"")</f>
        <v>34.339402</v>
      </c>
      <c r="J602" s="15" t="str">
        <f>IFERROR(IF(VLOOKUP(E602,'[1]緯度経度&amp;提供可能時間'!$B:$D,3,FALSE)&lt;&gt;0,VLOOKUP(E602,'[1]緯度経度&amp;提供可能時間'!$B:$D,3,FALSE),""),"")</f>
        <v>132.530638</v>
      </c>
      <c r="K602" s="14" t="str">
        <f>[1]貼付シート!M604&amp;[1]貼付シート!N604&amp;" "&amp;[1]貼付シート!O604</f>
        <v>1階 事務室入口付近</v>
      </c>
      <c r="L602" s="14" t="str">
        <f>IF([1]貼付シート!AI604="","",[1]貼付シート!AI604)</f>
        <v>安芸区区役所地域起こし推進課</v>
      </c>
      <c r="M602" s="19"/>
      <c r="N602" s="19"/>
      <c r="O602" s="14" t="str">
        <f>IF([1]貼付シート!I604="","",[1]貼付シート!I604)</f>
        <v>広島市</v>
      </c>
      <c r="P602" s="14" t="str">
        <f>IFERROR(IF(VLOOKUP($E602,'[1]緯度経度&amp;提供可能時間'!$B:$H,4,FALSE)&lt;&gt;0,VLOOKUP($E602,'[1]緯度経度&amp;提供可能時間'!$B:$H,4,FALSE),""),"")</f>
        <v>月火水木金土日</v>
      </c>
      <c r="Q602" s="16" t="str">
        <f>IFERROR(IF(VLOOKUP($E602,'[1]緯度経度&amp;提供可能時間'!$B:$H,5,FALSE)&lt;&gt;"",VLOOKUP($E602,'[1]緯度経度&amp;提供可能時間'!$B:$H,5,FALSE),""),"")</f>
        <v>13:00</v>
      </c>
      <c r="R602" s="14" t="str">
        <f>IFERROR(IF(VLOOKUP($E602,'[1]緯度経度&amp;提供可能時間'!$B:$H,6,FALSE)&lt;&gt;"",VLOOKUP($E602,'[1]緯度経度&amp;提供可能時間'!$B:$H,6,FALSE),""),"")</f>
        <v>18:30</v>
      </c>
      <c r="S602" s="17" t="str">
        <f>VLOOKUP(E602,[1]貼付シート!$G:$AE,24,FALSE)&amp;" " &amp;VLOOKUP(E602,[1]貼付シート!$G:$AE,25,FALSE)</f>
        <v>平日：13:00～18:30 土曜：8:30～17:00（第2土曜日は10:00～16:00）　／　日曜：10:00～16:00（第1、第3日曜日を除く。）　／　祝日：×</v>
      </c>
      <c r="T602" s="14"/>
      <c r="U602" s="14"/>
      <c r="V602" s="14"/>
    </row>
    <row r="603" spans="1:22" ht="31.5" x14ac:dyDescent="0.15">
      <c r="A603" s="12" t="str">
        <f t="shared" si="36"/>
        <v>341002</v>
      </c>
      <c r="B603" s="12">
        <f t="shared" si="38"/>
        <v>602</v>
      </c>
      <c r="C603" s="12" t="str">
        <f t="shared" si="37"/>
        <v>広島県</v>
      </c>
      <c r="D603" s="12" t="str">
        <f t="shared" si="39"/>
        <v>広島市</v>
      </c>
      <c r="E603" s="13" t="str">
        <f>IF([1]貼付シート!G605="","",[1]貼付シート!G605)</f>
        <v>河内児童館</v>
      </c>
      <c r="F603" s="14"/>
      <c r="G603" s="14" t="str">
        <f>IF([1]貼付シート!J605="","",[1]貼付シート!J605)</f>
        <v>広島市佐伯区五日市町大字上河内1601-2</v>
      </c>
      <c r="H603" s="19"/>
      <c r="I603" s="15" t="str">
        <f>IFERROR(IF(VLOOKUP(E603,'[1]緯度経度&amp;提供可能時間'!$B:$D,2,FALSE)&lt;&gt;0,VLOOKUP(E603,'[1]緯度経度&amp;提供可能時間'!$B:$D,2,FALSE),""),"")</f>
        <v>34.413410</v>
      </c>
      <c r="J603" s="15" t="str">
        <f>IFERROR(IF(VLOOKUP(E603,'[1]緯度経度&amp;提供可能時間'!$B:$D,3,FALSE)&lt;&gt;0,VLOOKUP(E603,'[1]緯度経度&amp;提供可能時間'!$B:$D,3,FALSE),""),"")</f>
        <v>132.354664</v>
      </c>
      <c r="K603" s="14" t="str">
        <f>[1]貼付シート!M605&amp;[1]貼付シート!N605&amp;" "&amp;[1]貼付シート!O605</f>
        <v>1階 事務室入口付近</v>
      </c>
      <c r="L603" s="14" t="str">
        <f>IF([1]貼付シート!AI605="","",[1]貼付シート!AI605)</f>
        <v>佐伯区役所地域起こし推進課</v>
      </c>
      <c r="M603" s="19"/>
      <c r="N603" s="19"/>
      <c r="O603" s="14" t="str">
        <f>IF([1]貼付シート!I605="","",[1]貼付シート!I605)</f>
        <v>広島市</v>
      </c>
      <c r="P603" s="14" t="str">
        <f>IFERROR(IF(VLOOKUP($E603,'[1]緯度経度&amp;提供可能時間'!$B:$H,4,FALSE)&lt;&gt;0,VLOOKUP($E603,'[1]緯度経度&amp;提供可能時間'!$B:$H,4,FALSE),""),"")</f>
        <v>月火水木金土日</v>
      </c>
      <c r="Q603" s="16" t="str">
        <f>IFERROR(IF(VLOOKUP($E603,'[1]緯度経度&amp;提供可能時間'!$B:$H,5,FALSE)&lt;&gt;"",VLOOKUP($E603,'[1]緯度経度&amp;提供可能時間'!$B:$H,5,FALSE),""),"")</f>
        <v>13:00</v>
      </c>
      <c r="R603" s="14" t="str">
        <f>IFERROR(IF(VLOOKUP($E603,'[1]緯度経度&amp;提供可能時間'!$B:$H,6,FALSE)&lt;&gt;"",VLOOKUP($E603,'[1]緯度経度&amp;提供可能時間'!$B:$H,6,FALSE),""),"")</f>
        <v>18:30</v>
      </c>
      <c r="S603" s="17" t="str">
        <f>VLOOKUP(E603,[1]貼付シート!$G:$AE,24,FALSE)&amp;" " &amp;VLOOKUP(E603,[1]貼付シート!$G:$AE,25,FALSE)</f>
        <v>平日：13:00～18:30 土曜：8:30～17:00（第2土曜日は10:00～16:00）　／　日曜：10:00～16:00（第1、第3日曜日を除く。）　／　祝日：×</v>
      </c>
      <c r="T603" s="14"/>
      <c r="U603" s="14"/>
      <c r="V603" s="14"/>
    </row>
    <row r="604" spans="1:22" ht="31.5" x14ac:dyDescent="0.15">
      <c r="A604" s="12" t="str">
        <f t="shared" si="36"/>
        <v>341002</v>
      </c>
      <c r="B604" s="12">
        <f t="shared" si="38"/>
        <v>603</v>
      </c>
      <c r="C604" s="12" t="str">
        <f t="shared" si="37"/>
        <v>広島県</v>
      </c>
      <c r="D604" s="12" t="str">
        <f t="shared" si="39"/>
        <v>広島市</v>
      </c>
      <c r="E604" s="13" t="str">
        <f>IF([1]貼付シート!G606="","",[1]貼付シート!G606)</f>
        <v>五日市児童館</v>
      </c>
      <c r="F604" s="14"/>
      <c r="G604" s="14" t="str">
        <f>IF([1]貼付シート!J606="","",[1]貼付シート!J606)</f>
        <v>広島市佐伯区五日市3-1-1</v>
      </c>
      <c r="H604" s="19"/>
      <c r="I604" s="15" t="str">
        <f>IFERROR(IF(VLOOKUP(E604,'[1]緯度経度&amp;提供可能時間'!$B:$D,2,FALSE)&lt;&gt;0,VLOOKUP(E604,'[1]緯度経度&amp;提供可能時間'!$B:$D,2,FALSE),""),"")</f>
        <v>34.370353</v>
      </c>
      <c r="J604" s="15" t="str">
        <f>IFERROR(IF(VLOOKUP(E604,'[1]緯度経度&amp;提供可能時間'!$B:$D,3,FALSE)&lt;&gt;0,VLOOKUP(E604,'[1]緯度経度&amp;提供可能時間'!$B:$D,3,FALSE),""),"")</f>
        <v>132.360665</v>
      </c>
      <c r="K604" s="14" t="str">
        <f>[1]貼付シート!M606&amp;[1]貼付シート!N606&amp;" "&amp;[1]貼付シート!O606</f>
        <v>1階 正面玄関付近</v>
      </c>
      <c r="L604" s="14" t="str">
        <f>IF([1]貼付シート!AI606="","",[1]貼付シート!AI606)</f>
        <v>佐伯区役所地域起こし推進課</v>
      </c>
      <c r="M604" s="19"/>
      <c r="N604" s="19"/>
      <c r="O604" s="14" t="str">
        <f>IF([1]貼付シート!I606="","",[1]貼付シート!I606)</f>
        <v>広島市</v>
      </c>
      <c r="P604" s="14" t="str">
        <f>IFERROR(IF(VLOOKUP($E604,'[1]緯度経度&amp;提供可能時間'!$B:$H,4,FALSE)&lt;&gt;0,VLOOKUP($E604,'[1]緯度経度&amp;提供可能時間'!$B:$H,4,FALSE),""),"")</f>
        <v>月火水木金土日</v>
      </c>
      <c r="Q604" s="16" t="str">
        <f>IFERROR(IF(VLOOKUP($E604,'[1]緯度経度&amp;提供可能時間'!$B:$H,5,FALSE)&lt;&gt;"",VLOOKUP($E604,'[1]緯度経度&amp;提供可能時間'!$B:$H,5,FALSE),""),"")</f>
        <v>13:00</v>
      </c>
      <c r="R604" s="14" t="str">
        <f>IFERROR(IF(VLOOKUP($E604,'[1]緯度経度&amp;提供可能時間'!$B:$H,6,FALSE)&lt;&gt;"",VLOOKUP($E604,'[1]緯度経度&amp;提供可能時間'!$B:$H,6,FALSE),""),"")</f>
        <v>18:30</v>
      </c>
      <c r="S604" s="17" t="str">
        <f>VLOOKUP(E604,[1]貼付シート!$G:$AE,24,FALSE)&amp;" " &amp;VLOOKUP(E604,[1]貼付シート!$G:$AE,25,FALSE)</f>
        <v>平日：13:00～18:30 土曜：8:30～17:00（第2土曜日は10:00～16:00）　／　日曜：10:00～16:00（第1、第3日曜日を除く。）　／　祝日：×</v>
      </c>
      <c r="T604" s="14"/>
      <c r="U604" s="14"/>
      <c r="V604" s="14"/>
    </row>
    <row r="605" spans="1:22" x14ac:dyDescent="0.15">
      <c r="A605" s="12" t="str">
        <f t="shared" si="36"/>
        <v>341002</v>
      </c>
      <c r="B605" s="12">
        <f t="shared" si="38"/>
        <v>604</v>
      </c>
      <c r="C605" s="12" t="str">
        <f t="shared" si="37"/>
        <v>広島県</v>
      </c>
      <c r="D605" s="12" t="str">
        <f t="shared" si="39"/>
        <v>広島市</v>
      </c>
      <c r="E605" s="13" t="str">
        <f>IF([1]貼付シート!G607="","",[1]貼付シート!G607)</f>
        <v>石内北小学校</v>
      </c>
      <c r="F605" s="14"/>
      <c r="G605" s="14" t="str">
        <f>IF([1]貼付シート!J607="","",[1]貼付シート!J607)</f>
        <v>広島市佐伯区石内北3-23-1</v>
      </c>
      <c r="H605" s="19"/>
      <c r="I605" s="15" t="str">
        <f>IFERROR(IF(VLOOKUP(E605,'[1]緯度経度&amp;提供可能時間'!$B:$D,2,FALSE)&lt;&gt;0,VLOOKUP(E605,'[1]緯度経度&amp;提供可能時間'!$B:$D,2,FALSE),""),"")</f>
        <v>34.443353</v>
      </c>
      <c r="J605" s="15" t="str">
        <f>IFERROR(IF(VLOOKUP(E605,'[1]緯度経度&amp;提供可能時間'!$B:$D,3,FALSE)&lt;&gt;0,VLOOKUP(E605,'[1]緯度経度&amp;提供可能時間'!$B:$D,3,FALSE),""),"")</f>
        <v>132.386171</v>
      </c>
      <c r="K605" s="14" t="str">
        <f>[1]貼付シート!M607&amp;[1]貼付シート!N607&amp;" "&amp;[1]貼付シート!O607</f>
        <v>1階 玄関</v>
      </c>
      <c r="L605" s="14" t="str">
        <f>IF([1]貼付シート!AI607="","",[1]貼付シート!AI607)</f>
        <v>教育委員会健康教育課</v>
      </c>
      <c r="M605" s="19"/>
      <c r="N605" s="19"/>
      <c r="O605" s="14" t="str">
        <f>IF([1]貼付シート!I607="","",[1]貼付シート!I607)</f>
        <v>広島市</v>
      </c>
      <c r="P605" s="14" t="str">
        <f>IFERROR(IF(VLOOKUP($E605,'[1]緯度経度&amp;提供可能時間'!$B:$H,4,FALSE)&lt;&gt;0,VLOOKUP($E605,'[1]緯度経度&amp;提供可能時間'!$B:$H,4,FALSE),""),"")</f>
        <v>月火水木金</v>
      </c>
      <c r="Q605" s="16" t="str">
        <f>IFERROR(IF(VLOOKUP($E605,'[1]緯度経度&amp;提供可能時間'!$B:$H,5,FALSE)&lt;&gt;"",VLOOKUP($E605,'[1]緯度経度&amp;提供可能時間'!$B:$H,5,FALSE),""),"")</f>
        <v>8:30</v>
      </c>
      <c r="R605" s="14" t="str">
        <f>IFERROR(IF(VLOOKUP($E605,'[1]緯度経度&amp;提供可能時間'!$B:$H,6,FALSE)&lt;&gt;"",VLOOKUP($E605,'[1]緯度経度&amp;提供可能時間'!$B:$H,6,FALSE),""),"")</f>
        <v>16:50</v>
      </c>
      <c r="S605" s="17" t="str">
        <f>VLOOKUP(E605,[1]貼付シート!$G:$AE,24,FALSE)&amp;" " &amp;VLOOKUP(E605,[1]貼付シート!$G:$AE,25,FALSE)</f>
        <v>平日：8:30～16:50 土曜：×　／　日曜：×　／　祝日：×</v>
      </c>
      <c r="T605" s="14"/>
      <c r="U605" s="14"/>
      <c r="V605" s="14"/>
    </row>
    <row r="606" spans="1:22" x14ac:dyDescent="0.15">
      <c r="A606" s="12" t="str">
        <f t="shared" si="36"/>
        <v>341002</v>
      </c>
      <c r="B606" s="12">
        <f t="shared" si="38"/>
        <v>605</v>
      </c>
      <c r="C606" s="12" t="str">
        <f t="shared" si="37"/>
        <v>広島県</v>
      </c>
      <c r="D606" s="12" t="str">
        <f t="shared" si="39"/>
        <v>広島市</v>
      </c>
      <c r="E606" s="13" t="str">
        <f>IF([1]貼付シート!G608="","",[1]貼付シート!G608)</f>
        <v>広島駅新幹線口駐車場</v>
      </c>
      <c r="F606" s="14"/>
      <c r="G606" s="14" t="str">
        <f>IF([1]貼付シート!J608="","",[1]貼付シート!J608)</f>
        <v>広島市南区松原町</v>
      </c>
      <c r="H606" s="19"/>
      <c r="I606" s="15" t="str">
        <f>IFERROR(IF(VLOOKUP(E606,'[1]緯度経度&amp;提供可能時間'!$B:$D,2,FALSE)&lt;&gt;0,VLOOKUP(E606,'[1]緯度経度&amp;提供可能時間'!$B:$D,2,FALSE),""),"")</f>
        <v>34.398252</v>
      </c>
      <c r="J606" s="15" t="str">
        <f>IFERROR(IF(VLOOKUP(E606,'[1]緯度経度&amp;提供可能時間'!$B:$D,3,FALSE)&lt;&gt;0,VLOOKUP(E606,'[1]緯度経度&amp;提供可能時間'!$B:$D,3,FALSE),""),"")</f>
        <v>132.477039</v>
      </c>
      <c r="K606" s="14" t="str">
        <f>[1]貼付シート!M608&amp;[1]貼付シート!N608&amp;" "&amp;[1]貼付シート!O608</f>
        <v>1階 管理小屋</v>
      </c>
      <c r="L606" s="14" t="str">
        <f>IF([1]貼付シート!AI608="","",[1]貼付シート!AI608)</f>
        <v>広島駅新幹線口駐車場</v>
      </c>
      <c r="M606" s="19"/>
      <c r="N606" s="19"/>
      <c r="O606" s="14" t="str">
        <f>IF([1]貼付シート!I608="","",[1]貼付シート!I608)</f>
        <v>アマノマネジメント　　　サービス㈱</v>
      </c>
      <c r="P606" s="14" t="str">
        <f>IFERROR(IF(VLOOKUP($E606,'[1]緯度経度&amp;提供可能時間'!$B:$H,4,FALSE)&lt;&gt;0,VLOOKUP($E606,'[1]緯度経度&amp;提供可能時間'!$B:$H,4,FALSE),""),"")</f>
        <v>月火水木金土日</v>
      </c>
      <c r="Q606" s="16" t="str">
        <f>IFERROR(IF(VLOOKUP($E606,'[1]緯度経度&amp;提供可能時間'!$B:$H,5,FALSE)&lt;&gt;"",VLOOKUP($E606,'[1]緯度経度&amp;提供可能時間'!$B:$H,5,FALSE),""),"")</f>
        <v>9:00</v>
      </c>
      <c r="R606" s="14" t="str">
        <f>IFERROR(IF(VLOOKUP($E606,'[1]緯度経度&amp;提供可能時間'!$B:$H,6,FALSE)&lt;&gt;"",VLOOKUP($E606,'[1]緯度経度&amp;提供可能時間'!$B:$H,6,FALSE),""),"")</f>
        <v>21:00</v>
      </c>
      <c r="S606" s="17" t="str">
        <f>VLOOKUP(E606,[1]貼付シート!$G:$AE,24,FALSE)&amp;" " &amp;VLOOKUP(E606,[1]貼付シート!$G:$AE,25,FALSE)</f>
        <v>平日：9:00～21:00 土曜：9:00～21:00　／　日曜：9:00～21:00　／　祝日：9:00～21:00</v>
      </c>
      <c r="T606" s="14"/>
      <c r="U606" s="14"/>
      <c r="V606" s="14"/>
    </row>
    <row r="607" spans="1:22" ht="31.5" x14ac:dyDescent="0.15">
      <c r="A607" s="12" t="str">
        <f t="shared" si="36"/>
        <v>341002</v>
      </c>
      <c r="B607" s="12">
        <f t="shared" si="38"/>
        <v>606</v>
      </c>
      <c r="C607" s="12" t="str">
        <f t="shared" si="37"/>
        <v>広島県</v>
      </c>
      <c r="D607" s="12" t="str">
        <f t="shared" si="39"/>
        <v>広島市</v>
      </c>
      <c r="E607" s="13" t="str">
        <f>IF([1]貼付シート!G609="","",[1]貼付シート!G609)</f>
        <v>神崎会館（市営住宅河原町アパート１F）</v>
      </c>
      <c r="F607" s="14"/>
      <c r="G607" s="14" t="str">
        <f>IF([1]貼付シート!J609="","",[1]貼付シート!J609)</f>
        <v>広島市中区河原町15-16</v>
      </c>
      <c r="H607" s="19"/>
      <c r="I607" s="15" t="str">
        <f>IFERROR(IF(VLOOKUP(E607,'[1]緯度経度&amp;提供可能時間'!$B:$D,2,FALSE)&lt;&gt;0,VLOOKUP(E607,'[1]緯度経度&amp;提供可能時間'!$B:$D,2,FALSE),""),"")</f>
        <v>34.388031</v>
      </c>
      <c r="J607" s="15" t="str">
        <f>IFERROR(IF(VLOOKUP(E607,'[1]緯度経度&amp;提供可能時間'!$B:$D,3,FALSE)&lt;&gt;0,VLOOKUP(E607,'[1]緯度経度&amp;提供可能時間'!$B:$D,3,FALSE),""),"")</f>
        <v>132.445282</v>
      </c>
      <c r="K607" s="14" t="str">
        <f>[1]貼付シート!M609&amp;[1]貼付シート!N609&amp;" "&amp;[1]貼付シート!O609</f>
        <v>1階 正面玄関付近</v>
      </c>
      <c r="L607" s="14" t="str">
        <f>IF([1]貼付シート!AI609="","",[1]貼付シート!AI609)</f>
        <v>神崎会館運営委員会</v>
      </c>
      <c r="M607" s="19"/>
      <c r="N607" s="19"/>
      <c r="O607" s="14" t="str">
        <f>IF([1]貼付シート!I609="","",[1]貼付シート!I609)</f>
        <v>神崎会館運営委員会</v>
      </c>
      <c r="P607" s="14" t="str">
        <f>IFERROR(IF(VLOOKUP($E607,'[1]緯度経度&amp;提供可能時間'!$B:$H,4,FALSE)&lt;&gt;0,VLOOKUP($E607,'[1]緯度経度&amp;提供可能時間'!$B:$H,4,FALSE),""),"")</f>
        <v>月火水木金土日</v>
      </c>
      <c r="Q607" s="16" t="str">
        <f>IFERROR(IF(VLOOKUP($E607,'[1]緯度経度&amp;提供可能時間'!$B:$H,5,FALSE)&lt;&gt;"",VLOOKUP($E607,'[1]緯度経度&amp;提供可能時間'!$B:$H,5,FALSE),""),"")</f>
        <v>9:00</v>
      </c>
      <c r="R607" s="14" t="str">
        <f>IFERROR(IF(VLOOKUP($E607,'[1]緯度経度&amp;提供可能時間'!$B:$H,6,FALSE)&lt;&gt;"",VLOOKUP($E607,'[1]緯度経度&amp;提供可能時間'!$B:$H,6,FALSE),""),"")</f>
        <v>22:00</v>
      </c>
      <c r="S607" s="17" t="str">
        <f>VLOOKUP(E607,[1]貼付シート!$G:$AE,24,FALSE)&amp;" " &amp;VLOOKUP(E607,[1]貼付シート!$G:$AE,25,FALSE)</f>
        <v>平日：9:00～22:00（施設利用時に限る。） 土曜：9:00～22:00（施設利用時に限る。）　／　日曜：9:00～22:00（施設利用時に限る。）　／　祝日：9:00～22:00（施設利用時に限る。）</v>
      </c>
      <c r="T607" s="14"/>
      <c r="U607" s="14"/>
      <c r="V607" s="14"/>
    </row>
    <row r="608" spans="1:22" ht="31.5" x14ac:dyDescent="0.15">
      <c r="A608" s="12" t="str">
        <f t="shared" si="36"/>
        <v>341002</v>
      </c>
      <c r="B608" s="12">
        <f t="shared" si="38"/>
        <v>607</v>
      </c>
      <c r="C608" s="12" t="str">
        <f t="shared" si="37"/>
        <v>広島県</v>
      </c>
      <c r="D608" s="12" t="str">
        <f t="shared" si="39"/>
        <v>広島市</v>
      </c>
      <c r="E608" s="13" t="str">
        <f>IF([1]貼付シート!G610="","",[1]貼付シート!G610)</f>
        <v>段原児童館</v>
      </c>
      <c r="F608" s="14"/>
      <c r="G608" s="14" t="str">
        <f>IF([1]貼付シート!J610="","",[1]貼付シート!J610)</f>
        <v>広島市南区的場町2-6-13</v>
      </c>
      <c r="H608" s="19"/>
      <c r="I608" s="15" t="str">
        <f>IFERROR(IF(VLOOKUP(E608,'[1]緯度経度&amp;提供可能時間'!$B:$D,2,FALSE)&lt;&gt;0,VLOOKUP(E608,'[1]緯度経度&amp;提供可能時間'!$B:$D,2,FALSE),""),"")</f>
        <v>34.391316</v>
      </c>
      <c r="J608" s="15" t="str">
        <f>IFERROR(IF(VLOOKUP(E608,'[1]緯度経度&amp;提供可能時間'!$B:$D,3,FALSE)&lt;&gt;0,VLOOKUP(E608,'[1]緯度経度&amp;提供可能時間'!$B:$D,3,FALSE),""),"")</f>
        <v>132.475586</v>
      </c>
      <c r="K608" s="14" t="str">
        <f>[1]貼付シート!M610&amp;[1]貼付シート!N610&amp;" "&amp;[1]貼付シート!O610</f>
        <v>1階 正面玄関付近</v>
      </c>
      <c r="L608" s="14" t="str">
        <f>IF([1]貼付シート!AI610="","",[1]貼付シート!AI610)</f>
        <v>南区役所地域起こし推進課</v>
      </c>
      <c r="M608" s="19"/>
      <c r="N608" s="19"/>
      <c r="O608" s="14" t="str">
        <f>IF([1]貼付シート!I610="","",[1]貼付シート!I610)</f>
        <v>広島市</v>
      </c>
      <c r="P608" s="14" t="str">
        <f>IFERROR(IF(VLOOKUP($E608,'[1]緯度経度&amp;提供可能時間'!$B:$H,4,FALSE)&lt;&gt;0,VLOOKUP($E608,'[1]緯度経度&amp;提供可能時間'!$B:$H,4,FALSE),""),"")</f>
        <v>月火水木金土日</v>
      </c>
      <c r="Q608" s="16" t="str">
        <f>IFERROR(IF(VLOOKUP($E608,'[1]緯度経度&amp;提供可能時間'!$B:$H,5,FALSE)&lt;&gt;"",VLOOKUP($E608,'[1]緯度経度&amp;提供可能時間'!$B:$H,5,FALSE),""),"")</f>
        <v>13:00</v>
      </c>
      <c r="R608" s="14" t="str">
        <f>IFERROR(IF(VLOOKUP($E608,'[1]緯度経度&amp;提供可能時間'!$B:$H,6,FALSE)&lt;&gt;"",VLOOKUP($E608,'[1]緯度経度&amp;提供可能時間'!$B:$H,6,FALSE),""),"")</f>
        <v>18:30</v>
      </c>
      <c r="S608" s="17" t="str">
        <f>VLOOKUP(E608,[1]貼付シート!$G:$AE,24,FALSE)&amp;" " &amp;VLOOKUP(E608,[1]貼付シート!$G:$AE,25,FALSE)</f>
        <v>平日：13:00～18:30 土曜：8:30～17:00（第2土曜日は10:00～16:00）　／　日曜：10:00～16:00（第1、第3日曜日を除く。）　／　祝日：×</v>
      </c>
      <c r="T608" s="14"/>
      <c r="U608" s="14"/>
      <c r="V608" s="14"/>
    </row>
    <row r="609" spans="1:22" x14ac:dyDescent="0.15">
      <c r="A609" s="12" t="str">
        <f t="shared" si="36"/>
        <v>341002</v>
      </c>
      <c r="B609" s="12">
        <f t="shared" si="38"/>
        <v>608</v>
      </c>
      <c r="C609" s="12" t="str">
        <f t="shared" si="37"/>
        <v>広島県</v>
      </c>
      <c r="D609" s="12" t="str">
        <f t="shared" si="39"/>
        <v>広島市</v>
      </c>
      <c r="E609" s="13" t="str">
        <f>IF([1]貼付シート!G611="","",[1]貼付シート!G611)</f>
        <v>上安児童館</v>
      </c>
      <c r="F609" s="14"/>
      <c r="G609" s="14" t="str">
        <f>IF([1]貼付シート!J611="","",[1]貼付シート!J611)</f>
        <v>広島市安佐南区上安5-7-21</v>
      </c>
      <c r="H609" s="19"/>
      <c r="I609" s="15" t="str">
        <f>IFERROR(IF(VLOOKUP(E609,'[1]緯度経度&amp;提供可能時間'!$B:$D,2,FALSE)&lt;&gt;0,VLOOKUP(E609,'[1]緯度経度&amp;提供可能時間'!$B:$D,2,FALSE),""),"")</f>
        <v>34.484506</v>
      </c>
      <c r="J609" s="15" t="str">
        <f>IFERROR(IF(VLOOKUP(E609,'[1]緯度経度&amp;提供可能時間'!$B:$D,3,FALSE)&lt;&gt;0,VLOOKUP(E609,'[1]緯度経度&amp;提供可能時間'!$B:$D,3,FALSE),""),"")</f>
        <v>132.449674</v>
      </c>
      <c r="K609" s="14" t="str">
        <f>[1]貼付シート!M611&amp;[1]貼付シート!N611&amp;" "&amp;[1]貼付シート!O611</f>
        <v>1階 正面玄関付近</v>
      </c>
      <c r="L609" s="14" t="str">
        <f>IF([1]貼付シート!AI611="","",[1]貼付シート!AI611)</f>
        <v>上安児童館</v>
      </c>
      <c r="M609" s="19"/>
      <c r="N609" s="19"/>
      <c r="O609" s="14" t="str">
        <f>IF([1]貼付シート!I611="","",[1]貼付シート!I611)</f>
        <v>広島市</v>
      </c>
      <c r="P609" s="14" t="str">
        <f>IFERROR(IF(VLOOKUP($E609,'[1]緯度経度&amp;提供可能時間'!$B:$H,4,FALSE)&lt;&gt;0,VLOOKUP($E609,'[1]緯度経度&amp;提供可能時間'!$B:$H,4,FALSE),""),"")</f>
        <v>月火水木金土日</v>
      </c>
      <c r="Q609" s="16" t="str">
        <f>IFERROR(IF(VLOOKUP($E609,'[1]緯度経度&amp;提供可能時間'!$B:$H,5,FALSE)&lt;&gt;"",VLOOKUP($E609,'[1]緯度経度&amp;提供可能時間'!$B:$H,5,FALSE),""),"")</f>
        <v>13:00</v>
      </c>
      <c r="R609" s="14" t="str">
        <f>IFERROR(IF(VLOOKUP($E609,'[1]緯度経度&amp;提供可能時間'!$B:$H,6,FALSE)&lt;&gt;"",VLOOKUP($E609,'[1]緯度経度&amp;提供可能時間'!$B:$H,6,FALSE),""),"")</f>
        <v>18:30</v>
      </c>
      <c r="S609" s="17" t="str">
        <f>VLOOKUP(E609,[1]貼付シート!$G:$AE,24,FALSE)&amp;" " &amp;VLOOKUP(E609,[1]貼付シート!$G:$AE,25,FALSE)</f>
        <v>平日：13:00～18:30 土曜：8:30～17:00　／　日曜：×　／　祝日：×</v>
      </c>
      <c r="T609" s="14"/>
      <c r="U609" s="14"/>
      <c r="V609" s="14"/>
    </row>
    <row r="610" spans="1:22" ht="31.5" x14ac:dyDescent="0.15">
      <c r="A610" s="12" t="str">
        <f t="shared" si="36"/>
        <v>341002</v>
      </c>
      <c r="B610" s="12">
        <f t="shared" si="38"/>
        <v>609</v>
      </c>
      <c r="C610" s="12" t="str">
        <f t="shared" si="37"/>
        <v>広島県</v>
      </c>
      <c r="D610" s="12" t="str">
        <f t="shared" si="39"/>
        <v>広島市</v>
      </c>
      <c r="E610" s="13" t="str">
        <f>IF([1]貼付シート!G612="","",[1]貼付シート!G612)</f>
        <v>日浦児童館</v>
      </c>
      <c r="F610" s="14"/>
      <c r="G610" s="14" t="str">
        <f>IF([1]貼付シート!J612="","",[1]貼付シート!J612)</f>
        <v>広島市安佐北区あさひが丘3-21-1</v>
      </c>
      <c r="H610" s="19"/>
      <c r="I610" s="15" t="str">
        <f>IFERROR(IF(VLOOKUP(E610,'[1]緯度経度&amp;提供可能時間'!$B:$D,2,FALSE)&lt;&gt;0,VLOOKUP(E610,'[1]緯度経度&amp;提供可能時間'!$B:$D,2,FALSE),""),"")</f>
        <v>34.507208</v>
      </c>
      <c r="J610" s="15" t="str">
        <f>IFERROR(IF(VLOOKUP(E610,'[1]緯度経度&amp;提供可能時間'!$B:$D,3,FALSE)&lt;&gt;0,VLOOKUP(E610,'[1]緯度経度&amp;提供可能時間'!$B:$D,3,FALSE),""),"")</f>
        <v>132.436001</v>
      </c>
      <c r="K610" s="14" t="str">
        <f>[1]貼付シート!M612&amp;[1]貼付シート!N612&amp;" "&amp;[1]貼付シート!O612</f>
        <v>1階 正面入口付近</v>
      </c>
      <c r="L610" s="14" t="str">
        <f>IF([1]貼付シート!AI612="","",[1]貼付シート!AI612)</f>
        <v>安佐北区役所地域起こし推進課</v>
      </c>
      <c r="M610" s="19"/>
      <c r="N610" s="19"/>
      <c r="O610" s="14" t="str">
        <f>IF([1]貼付シート!I612="","",[1]貼付シート!I612)</f>
        <v>広島市</v>
      </c>
      <c r="P610" s="14" t="str">
        <f>IFERROR(IF(VLOOKUP($E610,'[1]緯度経度&amp;提供可能時間'!$B:$H,4,FALSE)&lt;&gt;0,VLOOKUP($E610,'[1]緯度経度&amp;提供可能時間'!$B:$H,4,FALSE),""),"")</f>
        <v>月火水木金土日</v>
      </c>
      <c r="Q610" s="16" t="str">
        <f>IFERROR(IF(VLOOKUP($E610,'[1]緯度経度&amp;提供可能時間'!$B:$H,5,FALSE)&lt;&gt;"",VLOOKUP($E610,'[1]緯度経度&amp;提供可能時間'!$B:$H,5,FALSE),""),"")</f>
        <v>13:00</v>
      </c>
      <c r="R610" s="14" t="str">
        <f>IFERROR(IF(VLOOKUP($E610,'[1]緯度経度&amp;提供可能時間'!$B:$H,6,FALSE)&lt;&gt;"",VLOOKUP($E610,'[1]緯度経度&amp;提供可能時間'!$B:$H,6,FALSE),""),"")</f>
        <v>18:30</v>
      </c>
      <c r="S610" s="17" t="str">
        <f>VLOOKUP(E610,[1]貼付シート!$G:$AE,24,FALSE)&amp;" " &amp;VLOOKUP(E610,[1]貼付シート!$G:$AE,25,FALSE)</f>
        <v>平日：13:00～18:30 土曜：8:30～17:00（第2土曜日は10:00～16:00）　／　日曜：10:00～16:00（第1、第3日曜日を除く。）　／　祝日：×</v>
      </c>
      <c r="T610" s="14"/>
      <c r="U610" s="14"/>
      <c r="V610" s="14"/>
    </row>
    <row r="611" spans="1:22" ht="31.5" x14ac:dyDescent="0.15">
      <c r="A611" s="12" t="str">
        <f t="shared" si="36"/>
        <v>341002</v>
      </c>
      <c r="B611" s="12">
        <f t="shared" si="38"/>
        <v>610</v>
      </c>
      <c r="C611" s="12" t="str">
        <f t="shared" si="37"/>
        <v>広島県</v>
      </c>
      <c r="D611" s="12" t="str">
        <f t="shared" si="39"/>
        <v>広島市</v>
      </c>
      <c r="E611" s="13" t="str">
        <f>IF([1]貼付シート!G613="","",[1]貼付シート!G613)</f>
        <v>畑賀児童館</v>
      </c>
      <c r="F611" s="14"/>
      <c r="G611" s="14" t="str">
        <f>IF([1]貼付シート!J613="","",[1]貼付シート!J613)</f>
        <v>広島市安芸区畑賀3-23-12</v>
      </c>
      <c r="H611" s="19"/>
      <c r="I611" s="15" t="str">
        <f>IFERROR(IF(VLOOKUP(E611,'[1]緯度経度&amp;提供可能時間'!$B:$D,2,FALSE)&lt;&gt;0,VLOOKUP(E611,'[1]緯度経度&amp;提供可能時間'!$B:$D,2,FALSE),""),"")</f>
        <v>34.394165</v>
      </c>
      <c r="J611" s="15" t="str">
        <f>IFERROR(IF(VLOOKUP(E611,'[1]緯度経度&amp;提供可能時間'!$B:$D,3,FALSE)&lt;&gt;0,VLOOKUP(E611,'[1]緯度経度&amp;提供可能時間'!$B:$D,3,FALSE),""),"")</f>
        <v>132.549022</v>
      </c>
      <c r="K611" s="14" t="str">
        <f>[1]貼付シート!M613&amp;[1]貼付シート!N613&amp;" "&amp;[1]貼付シート!O613</f>
        <v>1階 正面玄関付近</v>
      </c>
      <c r="L611" s="14" t="str">
        <f>IF([1]貼付シート!AI613="","",[1]貼付シート!AI613)</f>
        <v>安芸区役所地域起こし推進課</v>
      </c>
      <c r="M611" s="19"/>
      <c r="N611" s="19"/>
      <c r="O611" s="14" t="str">
        <f>IF([1]貼付シート!I613="","",[1]貼付シート!I613)</f>
        <v>広島市</v>
      </c>
      <c r="P611" s="14" t="str">
        <f>IFERROR(IF(VLOOKUP($E611,'[1]緯度経度&amp;提供可能時間'!$B:$H,4,FALSE)&lt;&gt;0,VLOOKUP($E611,'[1]緯度経度&amp;提供可能時間'!$B:$H,4,FALSE),""),"")</f>
        <v>月火水木金土日</v>
      </c>
      <c r="Q611" s="16" t="str">
        <f>IFERROR(IF(VLOOKUP($E611,'[1]緯度経度&amp;提供可能時間'!$B:$H,5,FALSE)&lt;&gt;"",VLOOKUP($E611,'[1]緯度経度&amp;提供可能時間'!$B:$H,5,FALSE),""),"")</f>
        <v>13:00</v>
      </c>
      <c r="R611" s="14" t="str">
        <f>IFERROR(IF(VLOOKUP($E611,'[1]緯度経度&amp;提供可能時間'!$B:$H,6,FALSE)&lt;&gt;"",VLOOKUP($E611,'[1]緯度経度&amp;提供可能時間'!$B:$H,6,FALSE),""),"")</f>
        <v>18:30</v>
      </c>
      <c r="S611" s="17" t="str">
        <f>VLOOKUP(E611,[1]貼付シート!$G:$AE,24,FALSE)&amp;" " &amp;VLOOKUP(E611,[1]貼付シート!$G:$AE,25,FALSE)</f>
        <v>平日：13:00～18:30 土曜：8:30～17:00（第2土曜日は10:00～16:00）　／　日曜：10:00～16:00（第1、第3日曜日を除く。）　／　祝日：×</v>
      </c>
      <c r="T611" s="14"/>
      <c r="U611" s="14"/>
      <c r="V611" s="14"/>
    </row>
    <row r="612" spans="1:22" ht="31.5" x14ac:dyDescent="0.15">
      <c r="A612" s="12" t="str">
        <f t="shared" si="36"/>
        <v>341002</v>
      </c>
      <c r="B612" s="12">
        <f t="shared" si="38"/>
        <v>611</v>
      </c>
      <c r="C612" s="12" t="str">
        <f t="shared" si="37"/>
        <v>広島県</v>
      </c>
      <c r="D612" s="12" t="str">
        <f t="shared" si="39"/>
        <v>広島市</v>
      </c>
      <c r="E612" s="13" t="str">
        <f>IF([1]貼付シート!G614="","",[1]貼付シート!G614)</f>
        <v>船越児童館</v>
      </c>
      <c r="F612" s="14"/>
      <c r="G612" s="14" t="str">
        <f>IF([1]貼付シート!J614="","",[1]貼付シート!J614)</f>
        <v>広島市安芸区船越4-28-3</v>
      </c>
      <c r="H612" s="19"/>
      <c r="I612" s="15" t="str">
        <f>IFERROR(IF(VLOOKUP(E612,'[1]緯度経度&amp;提供可能時間'!$B:$D,2,FALSE)&lt;&gt;0,VLOOKUP(E612,'[1]緯度経度&amp;提供可能時間'!$B:$D,2,FALSE),""),"")</f>
        <v>34.376260</v>
      </c>
      <c r="J612" s="15" t="str">
        <f>IFERROR(IF(VLOOKUP(E612,'[1]緯度経度&amp;提供可能時間'!$B:$D,3,FALSE)&lt;&gt;0,VLOOKUP(E612,'[1]緯度経度&amp;提供可能時間'!$B:$D,3,FALSE),""),"")</f>
        <v>132.527058</v>
      </c>
      <c r="K612" s="14" t="str">
        <f>[1]貼付シート!M614&amp;[1]貼付シート!N614&amp;" "&amp;[1]貼付シート!O614</f>
        <v>1階 図書室入口付近</v>
      </c>
      <c r="L612" s="14" t="str">
        <f>IF([1]貼付シート!AI614="","",[1]貼付シート!AI614)</f>
        <v>安芸区役所地域起こし推進課</v>
      </c>
      <c r="M612" s="19"/>
      <c r="N612" s="19"/>
      <c r="O612" s="14" t="str">
        <f>IF([1]貼付シート!I614="","",[1]貼付シート!I614)</f>
        <v>広島市</v>
      </c>
      <c r="P612" s="14" t="str">
        <f>IFERROR(IF(VLOOKUP($E612,'[1]緯度経度&amp;提供可能時間'!$B:$H,4,FALSE)&lt;&gt;0,VLOOKUP($E612,'[1]緯度経度&amp;提供可能時間'!$B:$H,4,FALSE),""),"")</f>
        <v>月火水木金土日</v>
      </c>
      <c r="Q612" s="16" t="str">
        <f>IFERROR(IF(VLOOKUP($E612,'[1]緯度経度&amp;提供可能時間'!$B:$H,5,FALSE)&lt;&gt;"",VLOOKUP($E612,'[1]緯度経度&amp;提供可能時間'!$B:$H,5,FALSE),""),"")</f>
        <v>13:00</v>
      </c>
      <c r="R612" s="14" t="str">
        <f>IFERROR(IF(VLOOKUP($E612,'[1]緯度経度&amp;提供可能時間'!$B:$H,6,FALSE)&lt;&gt;"",VLOOKUP($E612,'[1]緯度経度&amp;提供可能時間'!$B:$H,6,FALSE),""),"")</f>
        <v>18:30</v>
      </c>
      <c r="S612" s="17" t="str">
        <f>VLOOKUP(E612,[1]貼付シート!$G:$AE,24,FALSE)&amp;" " &amp;VLOOKUP(E612,[1]貼付シート!$G:$AE,25,FALSE)</f>
        <v>平日：13:00～18:30 土曜：8:30～17:00（第2土曜日は10:00～16:00）　／　日曜：10:00～16:00（第1、第3日曜日を除く。）　／　祝日：×</v>
      </c>
      <c r="T612" s="14"/>
      <c r="U612" s="14"/>
      <c r="V612" s="14"/>
    </row>
    <row r="613" spans="1:22" x14ac:dyDescent="0.15">
      <c r="A613" s="12" t="str">
        <f t="shared" si="36"/>
        <v>341002</v>
      </c>
      <c r="B613" s="12">
        <f t="shared" si="38"/>
        <v>612</v>
      </c>
      <c r="C613" s="12" t="str">
        <f t="shared" si="37"/>
        <v>広島県</v>
      </c>
      <c r="D613" s="12" t="str">
        <f t="shared" si="39"/>
        <v>広島市</v>
      </c>
      <c r="E613" s="13" t="str">
        <f>IF([1]貼付シート!G615="","",[1]貼付シート!G615)</f>
        <v>広島みらい創生高等学校</v>
      </c>
      <c r="F613" s="14"/>
      <c r="G613" s="14" t="str">
        <f>IF([1]貼付シート!J615="","",[1]貼付シート!J615)</f>
        <v>広島市中区大手町4-4-4</v>
      </c>
      <c r="H613" s="19"/>
      <c r="I613" s="15" t="str">
        <f>IFERROR(IF(VLOOKUP(E613,'[1]緯度経度&amp;提供可能時間'!$B:$D,2,FALSE)&lt;&gt;0,VLOOKUP(E613,'[1]緯度経度&amp;提供可能時間'!$B:$D,2,FALSE),""),"")</f>
        <v>34.386619</v>
      </c>
      <c r="J613" s="15" t="str">
        <f>IFERROR(IF(VLOOKUP(E613,'[1]緯度経度&amp;提供可能時間'!$B:$D,3,FALSE)&lt;&gt;0,VLOOKUP(E613,'[1]緯度経度&amp;提供可能時間'!$B:$D,3,FALSE),""),"")</f>
        <v>132.451751</v>
      </c>
      <c r="K613" s="14" t="str">
        <f>[1]貼付シート!M615&amp;[1]貼付シート!N615&amp;" "&amp;[1]貼付シート!O615</f>
        <v>1階 玄関エントランス</v>
      </c>
      <c r="L613" s="14" t="str">
        <f>IF([1]貼付シート!AI615="","",[1]貼付シート!AI615)</f>
        <v>教育委員会健康教育課</v>
      </c>
      <c r="M613" s="19"/>
      <c r="N613" s="19"/>
      <c r="O613" s="14" t="str">
        <f>IF([1]貼付シート!I615="","",[1]貼付シート!I615)</f>
        <v>広島市</v>
      </c>
      <c r="P613" s="14" t="str">
        <f>IFERROR(IF(VLOOKUP($E613,'[1]緯度経度&amp;提供可能時間'!$B:$H,4,FALSE)&lt;&gt;0,VLOOKUP($E613,'[1]緯度経度&amp;提供可能時間'!$B:$H,4,FALSE),""),"")</f>
        <v>月火水木金</v>
      </c>
      <c r="Q613" s="16" t="str">
        <f>IFERROR(IF(VLOOKUP($E613,'[1]緯度経度&amp;提供可能時間'!$B:$H,5,FALSE)&lt;&gt;"",VLOOKUP($E613,'[1]緯度経度&amp;提供可能時間'!$B:$H,5,FALSE),""),"")</f>
        <v>8:30</v>
      </c>
      <c r="R613" s="14" t="str">
        <f>IFERROR(IF(VLOOKUP($E613,'[1]緯度経度&amp;提供可能時間'!$B:$H,6,FALSE)&lt;&gt;"",VLOOKUP($E613,'[1]緯度経度&amp;提供可能時間'!$B:$H,6,FALSE),""),"")</f>
        <v>17:00</v>
      </c>
      <c r="S613" s="17" t="str">
        <f>VLOOKUP(E613,[1]貼付シート!$G:$AE,24,FALSE)&amp;" " &amp;VLOOKUP(E613,[1]貼付シート!$G:$AE,25,FALSE)</f>
        <v>平日：8:30～16:50 土曜：×　／　日曜：×　／　祝日：×</v>
      </c>
      <c r="T613" s="14"/>
      <c r="U613" s="14"/>
      <c r="V613" s="14"/>
    </row>
    <row r="614" spans="1:22" ht="78.75" x14ac:dyDescent="0.15">
      <c r="A614" s="12" t="str">
        <f t="shared" si="36"/>
        <v>341002</v>
      </c>
      <c r="B614" s="12">
        <f t="shared" si="38"/>
        <v>613</v>
      </c>
      <c r="C614" s="12" t="str">
        <f t="shared" si="37"/>
        <v>広島県</v>
      </c>
      <c r="D614" s="12" t="str">
        <f t="shared" si="39"/>
        <v>広島市</v>
      </c>
      <c r="E614" s="13" t="str">
        <f>IF([1]貼付シート!G616="","",[1]貼付シート!G616)</f>
        <v>三田市民農園</v>
      </c>
      <c r="F614" s="14"/>
      <c r="G614" s="14" t="str">
        <f>IF([1]貼付シート!J616="","",[1]貼付シート!J616)</f>
        <v>広島市安佐北区白木町大字三田--</v>
      </c>
      <c r="H614" s="19"/>
      <c r="I614" s="15" t="str">
        <f>IFERROR(IF(VLOOKUP(E614,'[1]緯度経度&amp;提供可能時間'!$B:$D,2,FALSE)&lt;&gt;0,VLOOKUP(E614,'[1]緯度経度&amp;提供可能時間'!$B:$D,2,FALSE),""),"")</f>
        <v>34.502391</v>
      </c>
      <c r="J614" s="15" t="str">
        <f>IFERROR(IF(VLOOKUP(E614,'[1]緯度経度&amp;提供可能時間'!$B:$D,3,FALSE)&lt;&gt;0,VLOOKUP(E614,'[1]緯度経度&amp;提供可能時間'!$B:$D,3,FALSE),""),"")</f>
        <v>132.589360</v>
      </c>
      <c r="K614" s="14" t="str">
        <f>[1]貼付シート!M616&amp;[1]貼付シート!N616&amp;" "&amp;[1]貼付シート!O616</f>
        <v>1階 管理棟</v>
      </c>
      <c r="L614" s="14" t="str">
        <f>IF([1]貼付シート!AI616="","",[1]貼付シート!AI616)</f>
        <v>(公財)広島市農林水産振興センター農林振興課</v>
      </c>
      <c r="M614" s="19"/>
      <c r="N614" s="19"/>
      <c r="O614" s="14" t="str">
        <f>IF([1]貼付シート!I616="","",[1]貼付シート!I616)</f>
        <v>（公財）広島市農林水産振興センター</v>
      </c>
      <c r="P614" s="14" t="str">
        <f>IFERROR(IF(VLOOKUP($E614,'[1]緯度経度&amp;提供可能時間'!$B:$H,4,FALSE)&lt;&gt;0,VLOOKUP($E614,'[1]緯度経度&amp;提供可能時間'!$B:$H,4,FALSE),""),"")</f>
        <v>月火水木金土日</v>
      </c>
      <c r="Q614" s="16" t="str">
        <f>IFERROR(IF(VLOOKUP($E614,'[1]緯度経度&amp;提供可能時間'!$B:$H,5,FALSE)&lt;&gt;"",VLOOKUP($E614,'[1]緯度経度&amp;提供可能時間'!$B:$H,5,FALSE),""),"")</f>
        <v>8:30</v>
      </c>
      <c r="R614" s="14" t="str">
        <f>IFERROR(IF(VLOOKUP($E614,'[1]緯度経度&amp;提供可能時間'!$B:$H,6,FALSE)&lt;&gt;"",VLOOKUP($E614,'[1]緯度経度&amp;提供可能時間'!$B:$H,6,FALSE),""),"")</f>
        <v>17:00</v>
      </c>
      <c r="S614" s="17" t="str">
        <f>VLOOKUP(E614,[1]貼付シート!$G:$AE,24,FALSE)&amp;" " &amp;VLOOKUP(E614,[1]貼付シート!$G:$AE,25,FALSE)</f>
        <v>平日：【7月～9月】7：30～18：00
【10月～6月】8：30～17：00 土曜：【7月～9月】7：30～18：00
【10月～6月】8：30～17：00　／　日曜：【7月～9月】7：30～18：00
【10月～6月】8：30～17：00　／　祝日：【7月～9月】7：30～18：00
【10月～6月】8：30～17：00</v>
      </c>
      <c r="T614" s="14"/>
      <c r="U614" s="14"/>
      <c r="V614" s="14"/>
    </row>
    <row r="615" spans="1:22" ht="78.75" x14ac:dyDescent="0.15">
      <c r="A615" s="12" t="str">
        <f t="shared" si="36"/>
        <v>341002</v>
      </c>
      <c r="B615" s="12">
        <f t="shared" si="38"/>
        <v>614</v>
      </c>
      <c r="C615" s="12" t="str">
        <f t="shared" si="37"/>
        <v>広島県</v>
      </c>
      <c r="D615" s="12" t="str">
        <f t="shared" si="39"/>
        <v>広島市</v>
      </c>
      <c r="E615" s="13" t="str">
        <f>IF([1]貼付シート!G617="","",[1]貼付シート!G617)</f>
        <v>見張市民農園</v>
      </c>
      <c r="F615" s="14"/>
      <c r="G615" s="14" t="str">
        <f>IF([1]貼付シート!J617="","",[1]貼付シート!J617)</f>
        <v>広島市安佐北区白木町大字見張--</v>
      </c>
      <c r="H615" s="19"/>
      <c r="I615" s="15" t="str">
        <f>IFERROR(IF(VLOOKUP(E615,'[1]緯度経度&amp;提供可能時間'!$B:$D,2,FALSE)&lt;&gt;0,VLOOKUP(E615,'[1]緯度経度&amp;提供可能時間'!$B:$D,2,FALSE),""),"")</f>
        <v>34.566602</v>
      </c>
      <c r="J615" s="15" t="str">
        <f>IFERROR(IF(VLOOKUP(E615,'[1]緯度経度&amp;提供可能時間'!$B:$D,3,FALSE)&lt;&gt;0,VLOOKUP(E615,'[1]緯度経度&amp;提供可能時間'!$B:$D,3,FALSE),""),"")</f>
        <v>132.664024</v>
      </c>
      <c r="K615" s="14" t="str">
        <f>[1]貼付シート!M617&amp;[1]貼付シート!N617&amp;" "&amp;[1]貼付シート!O617</f>
        <v>1階 管理棟</v>
      </c>
      <c r="L615" s="14" t="str">
        <f>IF([1]貼付シート!AI617="","",[1]貼付シート!AI617)</f>
        <v>(公財)広島市農林水産振興センター農林振興課</v>
      </c>
      <c r="M615" s="19"/>
      <c r="N615" s="19"/>
      <c r="O615" s="14" t="str">
        <f>IF([1]貼付シート!I617="","",[1]貼付シート!I617)</f>
        <v>（公財）広島市農林水産振興センター</v>
      </c>
      <c r="P615" s="14" t="str">
        <f>IFERROR(IF(VLOOKUP($E615,'[1]緯度経度&amp;提供可能時間'!$B:$H,4,FALSE)&lt;&gt;0,VLOOKUP($E615,'[1]緯度経度&amp;提供可能時間'!$B:$H,4,FALSE),""),"")</f>
        <v>月火水木金土日</v>
      </c>
      <c r="Q615" s="16" t="str">
        <f>IFERROR(IF(VLOOKUP($E615,'[1]緯度経度&amp;提供可能時間'!$B:$H,5,FALSE)&lt;&gt;"",VLOOKUP($E615,'[1]緯度経度&amp;提供可能時間'!$B:$H,5,FALSE),""),"")</f>
        <v>8:30</v>
      </c>
      <c r="R615" s="14" t="str">
        <f>IFERROR(IF(VLOOKUP($E615,'[1]緯度経度&amp;提供可能時間'!$B:$H,6,FALSE)&lt;&gt;"",VLOOKUP($E615,'[1]緯度経度&amp;提供可能時間'!$B:$H,6,FALSE),""),"")</f>
        <v>17:00</v>
      </c>
      <c r="S615" s="17" t="str">
        <f>VLOOKUP(E615,[1]貼付シート!$G:$AE,24,FALSE)&amp;" " &amp;VLOOKUP(E615,[1]貼付シート!$G:$AE,25,FALSE)</f>
        <v>平日：【7月～9月】7：30～18：00
【10月～6月】8：30～17：00 土曜：【7月～9月】7：30～18：00
【10月～6月】8：30～17：00　／　日曜：【7月～9月】7：30～18：00
【10月～6月】8：30～17：00　／　祝日：【7月～9月】7：30～18：00
【10月～6月】8：30～17：00</v>
      </c>
      <c r="T615" s="14"/>
      <c r="U615" s="14"/>
      <c r="V615" s="14"/>
    </row>
    <row r="616" spans="1:22" x14ac:dyDescent="0.15">
      <c r="A616" s="12" t="str">
        <f t="shared" si="36"/>
        <v>341002</v>
      </c>
      <c r="B616" s="12">
        <f t="shared" si="38"/>
        <v>615</v>
      </c>
      <c r="C616" s="12" t="str">
        <f t="shared" si="37"/>
        <v>広島県</v>
      </c>
      <c r="D616" s="12" t="str">
        <f t="shared" si="39"/>
        <v>広島市</v>
      </c>
      <c r="E616" s="13" t="str">
        <f>IF([1]貼付シート!G618="","",[1]貼付シート!G618)</f>
        <v>ひろしま市民の里＠安佐</v>
      </c>
      <c r="F616" s="14"/>
      <c r="G616" s="14" t="str">
        <f>IF([1]貼付シート!J618="","",[1]貼付シート!J618)</f>
        <v>広島市安佐北区安佐町大字久地長沢・毛木地区--</v>
      </c>
      <c r="H616" s="19"/>
      <c r="I616" s="15" t="str">
        <f>IFERROR(IF(VLOOKUP(E616,'[1]緯度経度&amp;提供可能時間'!$B:$D,2,FALSE)&lt;&gt;0,VLOOKUP(E616,'[1]緯度経度&amp;提供可能時間'!$B:$D,2,FALSE),""),"")</f>
        <v>34.538818</v>
      </c>
      <c r="J616" s="15" t="str">
        <f>IFERROR(IF(VLOOKUP(E616,'[1]緯度経度&amp;提供可能時間'!$B:$D,3,FALSE)&lt;&gt;0,VLOOKUP(E616,'[1]緯度経度&amp;提供可能時間'!$B:$D,3,FALSE),""),"")</f>
        <v>132.425131</v>
      </c>
      <c r="K616" s="14" t="str">
        <f>[1]貼付シート!M618&amp;[1]貼付シート!N618&amp;" "&amp;[1]貼付シート!O618</f>
        <v>1階 管理棟</v>
      </c>
      <c r="L616" s="14" t="str">
        <f>IF([1]貼付シート!AI618="","",[1]貼付シート!AI618)</f>
        <v>(公財)広島市農林水産振興センター農林振興課</v>
      </c>
      <c r="M616" s="19"/>
      <c r="N616" s="19"/>
      <c r="O616" s="14" t="str">
        <f>IF([1]貼付シート!I618="","",[1]貼付シート!I618)</f>
        <v>（公財）広島市農林水産振興センター</v>
      </c>
      <c r="P616" s="14" t="str">
        <f>IFERROR(IF(VLOOKUP($E616,'[1]緯度経度&amp;提供可能時間'!$B:$H,4,FALSE)&lt;&gt;0,VLOOKUP($E616,'[1]緯度経度&amp;提供可能時間'!$B:$H,4,FALSE),""),"")</f>
        <v>月火木金土日</v>
      </c>
      <c r="Q616" s="16" t="str">
        <f>IFERROR(IF(VLOOKUP($E616,'[1]緯度経度&amp;提供可能時間'!$B:$H,5,FALSE)&lt;&gt;"",VLOOKUP($E616,'[1]緯度経度&amp;提供可能時間'!$B:$H,5,FALSE),""),"")</f>
        <v>8:30</v>
      </c>
      <c r="R616" s="14" t="str">
        <f>IFERROR(IF(VLOOKUP($E616,'[1]緯度経度&amp;提供可能時間'!$B:$H,6,FALSE)&lt;&gt;"",VLOOKUP($E616,'[1]緯度経度&amp;提供可能時間'!$B:$H,6,FALSE),""),"")</f>
        <v>17:15</v>
      </c>
      <c r="S616" s="17" t="str">
        <f>VLOOKUP(E616,[1]貼付シート!$G:$AE,24,FALSE)&amp;" " &amp;VLOOKUP(E616,[1]貼付シート!$G:$AE,25,FALSE)</f>
        <v>平日：10:00～15:00 土曜：×　／　日曜：×　／　祝日：×</v>
      </c>
      <c r="T616" s="14"/>
      <c r="U616" s="14"/>
      <c r="V616" s="14"/>
    </row>
    <row r="617" spans="1:22" x14ac:dyDescent="0.15">
      <c r="A617" s="12" t="str">
        <f t="shared" si="36"/>
        <v>341002</v>
      </c>
      <c r="B617" s="12">
        <f t="shared" si="38"/>
        <v>616</v>
      </c>
      <c r="C617" s="12" t="str">
        <f t="shared" si="37"/>
        <v>広島県</v>
      </c>
      <c r="D617" s="12" t="str">
        <f t="shared" si="39"/>
        <v>広島市</v>
      </c>
      <c r="E617" s="13" t="str">
        <f>IF([1]貼付シート!G619="","",[1]貼付シート!G619)</f>
        <v>白島児童館</v>
      </c>
      <c r="F617" s="14"/>
      <c r="G617" s="14" t="str">
        <f>IF([1]貼付シート!J619="","",[1]貼付シート!J619)</f>
        <v>広島市中区西白島町26-30</v>
      </c>
      <c r="H617" s="19"/>
      <c r="I617" s="15">
        <f>IFERROR(IF(VLOOKUP(E617,'[1]緯度経度&amp;提供可能時間'!$B:$D,2,FALSE)&lt;&gt;0,VLOOKUP(E617,'[1]緯度経度&amp;提供可能時間'!$B:$D,2,FALSE),""),"")</f>
        <v>34.403933100000003</v>
      </c>
      <c r="J617" s="15">
        <f>IFERROR(IF(VLOOKUP(E617,'[1]緯度経度&amp;提供可能時間'!$B:$D,3,FALSE)&lt;&gt;0,VLOOKUP(E617,'[1]緯度経度&amp;提供可能時間'!$B:$D,3,FALSE),""),"")</f>
        <v>132.46085350000001</v>
      </c>
      <c r="K617" s="14" t="str">
        <f>[1]貼付シート!M619&amp;[1]貼付シート!N619&amp;" "&amp;[1]貼付シート!O619</f>
        <v>1階 正面玄関付近</v>
      </c>
      <c r="L617" s="14" t="str">
        <f>IF([1]貼付シート!AI619="","",[1]貼付シート!AI619)</f>
        <v>白島児童館</v>
      </c>
      <c r="M617" s="19"/>
      <c r="N617" s="19"/>
      <c r="O617" s="14" t="str">
        <f>IF([1]貼付シート!I619="","",[1]貼付シート!I619)</f>
        <v>広島市</v>
      </c>
      <c r="P617" s="14" t="str">
        <f>IFERROR(IF(VLOOKUP($E617,'[1]緯度経度&amp;提供可能時間'!$B:$H,4,FALSE)&lt;&gt;0,VLOOKUP($E617,'[1]緯度経度&amp;提供可能時間'!$B:$H,4,FALSE),""),"")</f>
        <v>月火水木金土日</v>
      </c>
      <c r="Q617" s="16" t="str">
        <f>IFERROR(IF(VLOOKUP($E617,'[1]緯度経度&amp;提供可能時間'!$B:$H,5,FALSE)&lt;&gt;"",VLOOKUP($E617,'[1]緯度経度&amp;提供可能時間'!$B:$H,5,FALSE),""),"")</f>
        <v>13:00</v>
      </c>
      <c r="R617" s="14" t="str">
        <f>IFERROR(IF(VLOOKUP($E617,'[1]緯度経度&amp;提供可能時間'!$B:$H,6,FALSE)&lt;&gt;"",VLOOKUP($E617,'[1]緯度経度&amp;提供可能時間'!$B:$H,6,FALSE),""),"")</f>
        <v>18:30</v>
      </c>
      <c r="S617" s="17" t="str">
        <f>VLOOKUP(E617,[1]貼付シート!$G:$AE,24,FALSE)&amp;" " &amp;VLOOKUP(E617,[1]貼付シート!$G:$AE,25,FALSE)</f>
        <v>平日：13:00～18:30 土曜：8:30～17:00　／　日曜：×　／　祝日：×</v>
      </c>
      <c r="T617" s="14"/>
      <c r="U617" s="14"/>
      <c r="V617" s="14"/>
    </row>
    <row r="618" spans="1:22" x14ac:dyDescent="0.15">
      <c r="A618" s="12" t="str">
        <f t="shared" si="36"/>
        <v>341002</v>
      </c>
      <c r="B618" s="12">
        <f t="shared" si="38"/>
        <v>617</v>
      </c>
      <c r="C618" s="12" t="str">
        <f t="shared" si="37"/>
        <v>広島県</v>
      </c>
      <c r="D618" s="12" t="str">
        <f t="shared" si="39"/>
        <v>広島市</v>
      </c>
      <c r="E618" s="13" t="str">
        <f>IF([1]貼付シート!G620="","",[1]貼付シート!G620)</f>
        <v>基町児童館</v>
      </c>
      <c r="F618" s="14"/>
      <c r="G618" s="14" t="str">
        <f>IF([1]貼付シート!J620="","",[1]貼付シート!J620)</f>
        <v>広島市中区基町19-7</v>
      </c>
      <c r="H618" s="19"/>
      <c r="I618" s="15">
        <f>IFERROR(IF(VLOOKUP(E618,'[1]緯度経度&amp;提供可能時間'!$B:$D,2,FALSE)&lt;&gt;0,VLOOKUP(E618,'[1]緯度経度&amp;提供可能時間'!$B:$D,2,FALSE),""),"")</f>
        <v>34.403635100000002</v>
      </c>
      <c r="J618" s="15">
        <f>IFERROR(IF(VLOOKUP(E618,'[1]緯度経度&amp;提供可能時間'!$B:$D,3,FALSE)&lt;&gt;0,VLOOKUP(E618,'[1]緯度経度&amp;提供可能時間'!$B:$D,3,FALSE),""),"")</f>
        <v>132.45596649999999</v>
      </c>
      <c r="K618" s="14" t="str">
        <f>[1]貼付シート!M620&amp;[1]貼付シート!N620&amp;" "&amp;[1]貼付シート!O620</f>
        <v>1階 正面玄関付近</v>
      </c>
      <c r="L618" s="14" t="str">
        <f>IF([1]貼付シート!AI620="","",[1]貼付シート!AI620)</f>
        <v>基町児童館</v>
      </c>
      <c r="M618" s="19"/>
      <c r="N618" s="19"/>
      <c r="O618" s="14" t="str">
        <f>IF([1]貼付シート!I620="","",[1]貼付シート!I620)</f>
        <v>広島市</v>
      </c>
      <c r="P618" s="14" t="str">
        <f>IFERROR(IF(VLOOKUP($E618,'[1]緯度経度&amp;提供可能時間'!$B:$H,4,FALSE)&lt;&gt;0,VLOOKUP($E618,'[1]緯度経度&amp;提供可能時間'!$B:$H,4,FALSE),""),"")</f>
        <v>月火水木金土日</v>
      </c>
      <c r="Q618" s="16" t="str">
        <f>IFERROR(IF(VLOOKUP($E618,'[1]緯度経度&amp;提供可能時間'!$B:$H,5,FALSE)&lt;&gt;"",VLOOKUP($E618,'[1]緯度経度&amp;提供可能時間'!$B:$H,5,FALSE),""),"")</f>
        <v>13:00</v>
      </c>
      <c r="R618" s="14" t="str">
        <f>IFERROR(IF(VLOOKUP($E618,'[1]緯度経度&amp;提供可能時間'!$B:$H,6,FALSE)&lt;&gt;"",VLOOKUP($E618,'[1]緯度経度&amp;提供可能時間'!$B:$H,6,FALSE),""),"")</f>
        <v>18:30</v>
      </c>
      <c r="S618" s="17" t="str">
        <f>VLOOKUP(E618,[1]貼付シート!$G:$AE,24,FALSE)&amp;" " &amp;VLOOKUP(E618,[1]貼付シート!$G:$AE,25,FALSE)</f>
        <v>平日：13:00～18:30 土曜：8:30～17:00　／　日曜：×　／　祝日：×</v>
      </c>
      <c r="T618" s="14"/>
      <c r="U618" s="14"/>
      <c r="V618" s="14"/>
    </row>
    <row r="619" spans="1:22" x14ac:dyDescent="0.15">
      <c r="A619" s="12" t="str">
        <f t="shared" si="36"/>
        <v>341002</v>
      </c>
      <c r="B619" s="12">
        <f t="shared" si="38"/>
        <v>618</v>
      </c>
      <c r="C619" s="12" t="str">
        <f t="shared" si="37"/>
        <v>広島県</v>
      </c>
      <c r="D619" s="12" t="str">
        <f t="shared" si="39"/>
        <v>広島市</v>
      </c>
      <c r="E619" s="13" t="str">
        <f>IF([1]貼付シート!G621="","",[1]貼付シート!G621)</f>
        <v>幟町児童館</v>
      </c>
      <c r="F619" s="14"/>
      <c r="G619" s="14" t="str">
        <f>IF([1]貼付シート!J621="","",[1]貼付シート!J621)</f>
        <v>広島市中区幟町3-49</v>
      </c>
      <c r="H619" s="19"/>
      <c r="I619" s="15">
        <f>IFERROR(IF(VLOOKUP(E619,'[1]緯度経度&amp;提供可能時間'!$B:$D,2,FALSE)&lt;&gt;0,VLOOKUP(E619,'[1]緯度経度&amp;提供可能時間'!$B:$D,2,FALSE),""),"")</f>
        <v>34.396990899999999</v>
      </c>
      <c r="J619" s="15">
        <f>IFERROR(IF(VLOOKUP(E619,'[1]緯度経度&amp;提供可能時間'!$B:$D,3,FALSE)&lt;&gt;0,VLOOKUP(E619,'[1]緯度経度&amp;提供可能時間'!$B:$D,3,FALSE),""),"")</f>
        <v>132.46634610000001</v>
      </c>
      <c r="K619" s="14" t="str">
        <f>[1]貼付シート!M621&amp;[1]貼付シート!N621&amp;" "&amp;[1]貼付シート!O621</f>
        <v>1階 正面玄関付近</v>
      </c>
      <c r="L619" s="14" t="str">
        <f>IF([1]貼付シート!AI621="","",[1]貼付シート!AI621)</f>
        <v>幟町児童館</v>
      </c>
      <c r="M619" s="19"/>
      <c r="N619" s="19"/>
      <c r="O619" s="14" t="str">
        <f>IF([1]貼付シート!I621="","",[1]貼付シート!I621)</f>
        <v>広島市</v>
      </c>
      <c r="P619" s="14" t="str">
        <f>IFERROR(IF(VLOOKUP($E619,'[1]緯度経度&amp;提供可能時間'!$B:$H,4,FALSE)&lt;&gt;0,VLOOKUP($E619,'[1]緯度経度&amp;提供可能時間'!$B:$H,4,FALSE),""),"")</f>
        <v>月火水木金土日</v>
      </c>
      <c r="Q619" s="16" t="str">
        <f>IFERROR(IF(VLOOKUP($E619,'[1]緯度経度&amp;提供可能時間'!$B:$H,5,FALSE)&lt;&gt;"",VLOOKUP($E619,'[1]緯度経度&amp;提供可能時間'!$B:$H,5,FALSE),""),"")</f>
        <v>13:00</v>
      </c>
      <c r="R619" s="14" t="str">
        <f>IFERROR(IF(VLOOKUP($E619,'[1]緯度経度&amp;提供可能時間'!$B:$H,6,FALSE)&lt;&gt;"",VLOOKUP($E619,'[1]緯度経度&amp;提供可能時間'!$B:$H,6,FALSE),""),"")</f>
        <v>18:30</v>
      </c>
      <c r="S619" s="17" t="str">
        <f>VLOOKUP(E619,[1]貼付シート!$G:$AE,24,FALSE)&amp;" " &amp;VLOOKUP(E619,[1]貼付シート!$G:$AE,25,FALSE)</f>
        <v>平日：13:00～18:30 土曜：8:30～17:00　／　日曜：×　／　祝日：×</v>
      </c>
      <c r="T619" s="14"/>
      <c r="U619" s="14"/>
      <c r="V619" s="14"/>
    </row>
    <row r="620" spans="1:22" x14ac:dyDescent="0.15">
      <c r="A620" s="12" t="str">
        <f t="shared" si="36"/>
        <v>341002</v>
      </c>
      <c r="B620" s="12">
        <f t="shared" si="38"/>
        <v>619</v>
      </c>
      <c r="C620" s="12" t="str">
        <f t="shared" si="37"/>
        <v>広島県</v>
      </c>
      <c r="D620" s="12" t="str">
        <f t="shared" si="39"/>
        <v>広島市</v>
      </c>
      <c r="E620" s="13" t="str">
        <f>IF([1]貼付シート!G622="","",[1]貼付シート!G622)</f>
        <v>袋町児童館</v>
      </c>
      <c r="F620" s="14"/>
      <c r="G620" s="14" t="str">
        <f>IF([1]貼付シート!J622="","",[1]貼付シート!J622)</f>
        <v>広島市中区袋町6-36</v>
      </c>
      <c r="H620" s="19"/>
      <c r="I620" s="15">
        <f>IFERROR(IF(VLOOKUP(E620,'[1]緯度経度&amp;提供可能時間'!$B:$D,2,FALSE)&lt;&gt;0,VLOOKUP(E620,'[1]緯度経度&amp;提供可能時間'!$B:$D,2,FALSE),""),"")</f>
        <v>34.391709599999999</v>
      </c>
      <c r="J620" s="15">
        <f>IFERROR(IF(VLOOKUP(E620,'[1]緯度経度&amp;提供可能時間'!$B:$D,3,FALSE)&lt;&gt;0,VLOOKUP(E620,'[1]緯度経度&amp;提供可能時間'!$B:$D,3,FALSE),""),"")</f>
        <v>132.45890470000001</v>
      </c>
      <c r="K620" s="14" t="str">
        <f>[1]貼付シート!M622&amp;[1]貼付シート!N622&amp;" "&amp;[1]貼付シート!O622</f>
        <v>1階 正面玄関付近</v>
      </c>
      <c r="L620" s="14" t="str">
        <f>IF([1]貼付シート!AI622="","",[1]貼付シート!AI622)</f>
        <v>袋町児童館</v>
      </c>
      <c r="M620" s="19"/>
      <c r="N620" s="19"/>
      <c r="O620" s="14" t="str">
        <f>IF([1]貼付シート!I622="","",[1]貼付シート!I622)</f>
        <v>広島市</v>
      </c>
      <c r="P620" s="14" t="str">
        <f>IFERROR(IF(VLOOKUP($E620,'[1]緯度経度&amp;提供可能時間'!$B:$H,4,FALSE)&lt;&gt;0,VLOOKUP($E620,'[1]緯度経度&amp;提供可能時間'!$B:$H,4,FALSE),""),"")</f>
        <v>月火水木金土日</v>
      </c>
      <c r="Q620" s="16" t="str">
        <f>IFERROR(IF(VLOOKUP($E620,'[1]緯度経度&amp;提供可能時間'!$B:$H,5,FALSE)&lt;&gt;"",VLOOKUP($E620,'[1]緯度経度&amp;提供可能時間'!$B:$H,5,FALSE),""),"")</f>
        <v>13:00</v>
      </c>
      <c r="R620" s="14" t="str">
        <f>IFERROR(IF(VLOOKUP($E620,'[1]緯度経度&amp;提供可能時間'!$B:$H,6,FALSE)&lt;&gt;"",VLOOKUP($E620,'[1]緯度経度&amp;提供可能時間'!$B:$H,6,FALSE),""),"")</f>
        <v>18:30</v>
      </c>
      <c r="S620" s="17" t="str">
        <f>VLOOKUP(E620,[1]貼付シート!$G:$AE,24,FALSE)&amp;" " &amp;VLOOKUP(E620,[1]貼付シート!$G:$AE,25,FALSE)</f>
        <v>平日：13:00～18:30 土曜：8:30～17:00　／　日曜：×　／　祝日：×</v>
      </c>
      <c r="T620" s="14"/>
      <c r="U620" s="14"/>
      <c r="V620" s="14"/>
    </row>
    <row r="621" spans="1:22" x14ac:dyDescent="0.15">
      <c r="A621" s="12" t="str">
        <f t="shared" si="36"/>
        <v>341002</v>
      </c>
      <c r="B621" s="12">
        <f t="shared" si="38"/>
        <v>620</v>
      </c>
      <c r="C621" s="12" t="str">
        <f t="shared" si="37"/>
        <v>広島県</v>
      </c>
      <c r="D621" s="12" t="str">
        <f t="shared" si="39"/>
        <v>広島市</v>
      </c>
      <c r="E621" s="13" t="str">
        <f>IF([1]貼付シート!G623="","",[1]貼付シート!G623)</f>
        <v>千田児童館</v>
      </c>
      <c r="F621" s="14"/>
      <c r="G621" s="14" t="str">
        <f>IF([1]貼付シート!J623="","",[1]貼付シート!J623)</f>
        <v>広島市中区東千田町2-1-23</v>
      </c>
      <c r="H621" s="20"/>
      <c r="I621" s="15">
        <f>IFERROR(IF(VLOOKUP(E621,'[1]緯度経度&amp;提供可能時間'!$B:$D,2,FALSE)&lt;&gt;0,VLOOKUP(E621,'[1]緯度経度&amp;提供可能時間'!$B:$D,2,FALSE),""),"")</f>
        <v>34.3792683</v>
      </c>
      <c r="J621" s="15">
        <f>IFERROR(IF(VLOOKUP(E621,'[1]緯度経度&amp;提供可能時間'!$B:$D,3,FALSE)&lt;&gt;0,VLOOKUP(E621,'[1]緯度経度&amp;提供可能時間'!$B:$D,3,FALSE),""),"")</f>
        <v>132.45665109999999</v>
      </c>
      <c r="K621" s="14" t="str">
        <f>[1]貼付シート!M623&amp;[1]貼付シート!N623&amp;" "&amp;[1]貼付シート!O623</f>
        <v>1階 正面玄関付近</v>
      </c>
      <c r="L621" s="14" t="str">
        <f>IF([1]貼付シート!AI623="","",[1]貼付シート!AI623)</f>
        <v>千田児童館</v>
      </c>
      <c r="M621" s="19"/>
      <c r="N621" s="19"/>
      <c r="O621" s="14" t="str">
        <f>IF([1]貼付シート!I623="","",[1]貼付シート!I623)</f>
        <v>広島市</v>
      </c>
      <c r="P621" s="14" t="s">
        <v>12</v>
      </c>
      <c r="Q621" s="16" t="str">
        <f>IFERROR(IF(VLOOKUP($E621,'[1]緯度経度&amp;提供可能時間'!$B:$H,5,FALSE)&lt;&gt;"",VLOOKUP($E621,'[1]緯度経度&amp;提供可能時間'!$B:$H,5,FALSE),""),"")</f>
        <v>13:00</v>
      </c>
      <c r="R621" s="14" t="str">
        <f>IFERROR(IF(VLOOKUP($E621,'[1]緯度経度&amp;提供可能時間'!$B:$H,6,FALSE)&lt;&gt;"",VLOOKUP($E621,'[1]緯度経度&amp;提供可能時間'!$B:$H,6,FALSE),""),"")</f>
        <v>18:30</v>
      </c>
      <c r="S621" s="17" t="str">
        <f>VLOOKUP(E621,[1]貼付シート!$G:$AE,24,FALSE)&amp;" " &amp;VLOOKUP(E621,[1]貼付シート!$G:$AE,25,FALSE)</f>
        <v>平日：13:00～18:30 土曜：8:30～17:00　／　日曜：×　／　祝日：×</v>
      </c>
      <c r="T621" s="14"/>
      <c r="U621" s="14"/>
      <c r="V621" s="14"/>
    </row>
    <row r="622" spans="1:22" x14ac:dyDescent="0.15">
      <c r="A622" s="12" t="str">
        <f t="shared" si="36"/>
        <v>341002</v>
      </c>
      <c r="B622" s="12">
        <f t="shared" si="38"/>
        <v>621</v>
      </c>
      <c r="C622" s="12" t="str">
        <f t="shared" si="37"/>
        <v>広島県</v>
      </c>
      <c r="D622" s="12" t="str">
        <f t="shared" si="39"/>
        <v>広島市</v>
      </c>
      <c r="E622" s="13" t="str">
        <f>IF([1]貼付シート!G624="","",[1]貼付シート!G624)</f>
        <v>中島児童館</v>
      </c>
      <c r="F622" s="14"/>
      <c r="G622" s="14" t="str">
        <f>IF([1]貼付シート!J624="","",[1]貼付シート!J624)</f>
        <v>広島市中区加古町10-43</v>
      </c>
      <c r="H622" s="20"/>
      <c r="I622" s="15">
        <f>IFERROR(IF(VLOOKUP(E622,'[1]緯度経度&amp;提供可能時間'!$B:$D,2,FALSE)&lt;&gt;0,VLOOKUP(E622,'[1]緯度経度&amp;提供可能時間'!$B:$D,2,FALSE),""),"")</f>
        <v>34.386350899999996</v>
      </c>
      <c r="J622" s="15">
        <f>IFERROR(IF(VLOOKUP(E622,'[1]緯度経度&amp;提供可能時間'!$B:$D,3,FALSE)&lt;&gt;0,VLOOKUP(E622,'[1]緯度経度&amp;提供可能時間'!$B:$D,3,FALSE),""),"")</f>
        <v>132.4480552</v>
      </c>
      <c r="K622" s="14" t="str">
        <f>[1]貼付シート!M624&amp;[1]貼付シート!N624&amp;" "&amp;[1]貼付シート!O624</f>
        <v>1階 正面玄関付近</v>
      </c>
      <c r="L622" s="14" t="str">
        <f>IF([1]貼付シート!AI624="","",[1]貼付シート!AI624)</f>
        <v>中島児童館</v>
      </c>
      <c r="M622" s="19"/>
      <c r="N622" s="19"/>
      <c r="O622" s="14" t="str">
        <f>IF([1]貼付シート!I624="","",[1]貼付シート!I624)</f>
        <v>広島市</v>
      </c>
      <c r="P622" s="14" t="s">
        <v>12</v>
      </c>
      <c r="Q622" s="16" t="str">
        <f>IFERROR(IF(VLOOKUP($E622,'[1]緯度経度&amp;提供可能時間'!$B:$H,5,FALSE)&lt;&gt;"",VLOOKUP($E622,'[1]緯度経度&amp;提供可能時間'!$B:$H,5,FALSE),""),"")</f>
        <v>13:00</v>
      </c>
      <c r="R622" s="14" t="str">
        <f>IFERROR(IF(VLOOKUP($E622,'[1]緯度経度&amp;提供可能時間'!$B:$H,6,FALSE)&lt;&gt;"",VLOOKUP($E622,'[1]緯度経度&amp;提供可能時間'!$B:$H,6,FALSE),""),"")</f>
        <v>18:30</v>
      </c>
      <c r="S622" s="17" t="str">
        <f>VLOOKUP(E622,[1]貼付シート!$G:$AE,24,FALSE)&amp;" " &amp;VLOOKUP(E622,[1]貼付シート!$G:$AE,25,FALSE)</f>
        <v>平日：13:00～18:30 土曜：8:30～17:00　／　日曜：×　／　祝日：×</v>
      </c>
      <c r="T622" s="14"/>
      <c r="U622" s="14"/>
      <c r="V622" s="14"/>
    </row>
    <row r="623" spans="1:22" x14ac:dyDescent="0.15">
      <c r="A623" s="12" t="str">
        <f t="shared" si="36"/>
        <v>341002</v>
      </c>
      <c r="B623" s="12">
        <f t="shared" si="38"/>
        <v>622</v>
      </c>
      <c r="C623" s="12" t="str">
        <f t="shared" si="37"/>
        <v>広島県</v>
      </c>
      <c r="D623" s="12" t="str">
        <f t="shared" si="39"/>
        <v>広島市</v>
      </c>
      <c r="E623" s="13" t="str">
        <f>IF([1]貼付シート!G625="","",[1]貼付シート!G625)</f>
        <v>吉島東児童館</v>
      </c>
      <c r="F623" s="14"/>
      <c r="G623" s="14" t="str">
        <f>IF([1]貼付シート!J625="","",[1]貼付シート!J625)</f>
        <v>広島市中区吉島東3-2-7</v>
      </c>
      <c r="H623" s="20"/>
      <c r="I623" s="15">
        <f>IFERROR(IF(VLOOKUP(E623,'[1]緯度経度&amp;提供可能時間'!$B:$D,2,FALSE)&lt;&gt;0,VLOOKUP(E623,'[1]緯度経度&amp;提供可能時間'!$B:$D,2,FALSE),""),"")</f>
        <v>34.368145900000002</v>
      </c>
      <c r="J623" s="15">
        <f>IFERROR(IF(VLOOKUP(E623,'[1]緯度経度&amp;提供可能時間'!$B:$D,3,FALSE)&lt;&gt;0,VLOOKUP(E623,'[1]緯度経度&amp;提供可能時間'!$B:$D,3,FALSE),""),"")</f>
        <v>132.4533223</v>
      </c>
      <c r="K623" s="14" t="str">
        <f>[1]貼付シート!M625&amp;[1]貼付シート!N625&amp;" "&amp;[1]貼付シート!O625</f>
        <v>1階 正面玄関付近</v>
      </c>
      <c r="L623" s="14" t="str">
        <f>IF([1]貼付シート!AI625="","",[1]貼付シート!AI625)</f>
        <v>吉島東児童館</v>
      </c>
      <c r="M623" s="19"/>
      <c r="N623" s="19"/>
      <c r="O623" s="14" t="str">
        <f>IF([1]貼付シート!I625="","",[1]貼付シート!I625)</f>
        <v>広島市</v>
      </c>
      <c r="P623" s="14" t="s">
        <v>12</v>
      </c>
      <c r="Q623" s="16" t="str">
        <f>IFERROR(IF(VLOOKUP($E623,'[1]緯度経度&amp;提供可能時間'!$B:$H,5,FALSE)&lt;&gt;"",VLOOKUP($E623,'[1]緯度経度&amp;提供可能時間'!$B:$H,5,FALSE),""),"")</f>
        <v>13:00</v>
      </c>
      <c r="R623" s="14" t="str">
        <f>IFERROR(IF(VLOOKUP($E623,'[1]緯度経度&amp;提供可能時間'!$B:$H,6,FALSE)&lt;&gt;"",VLOOKUP($E623,'[1]緯度経度&amp;提供可能時間'!$B:$H,6,FALSE),""),"")</f>
        <v>18:30</v>
      </c>
      <c r="S623" s="17" t="str">
        <f>VLOOKUP(E623,[1]貼付シート!$G:$AE,24,FALSE)&amp;" " &amp;VLOOKUP(E623,[1]貼付シート!$G:$AE,25,FALSE)</f>
        <v>平日：13:00～18:30 土曜：8:30～17:00　／　日曜：×　／　祝日：×</v>
      </c>
      <c r="T623" s="14"/>
      <c r="U623" s="14"/>
      <c r="V623" s="14"/>
    </row>
    <row r="624" spans="1:22" x14ac:dyDescent="0.15">
      <c r="A624" s="12" t="str">
        <f t="shared" si="36"/>
        <v>341002</v>
      </c>
      <c r="B624" s="12">
        <f t="shared" si="38"/>
        <v>623</v>
      </c>
      <c r="C624" s="12" t="str">
        <f t="shared" si="37"/>
        <v>広島県</v>
      </c>
      <c r="D624" s="12" t="str">
        <f t="shared" si="39"/>
        <v>広島市</v>
      </c>
      <c r="E624" s="13" t="str">
        <f>IF([1]貼付シート!G626="","",[1]貼付シート!G626)</f>
        <v>吉島児童館</v>
      </c>
      <c r="F624" s="14"/>
      <c r="G624" s="14" t="str">
        <f>IF([1]貼付シート!J626="","",[1]貼付シート!J626)</f>
        <v>広島市中区吉島西3-4-25</v>
      </c>
      <c r="H624" s="20"/>
      <c r="I624" s="15">
        <f>IFERROR(IF(VLOOKUP(E624,'[1]緯度経度&amp;提供可能時間'!$B:$D,2,FALSE)&lt;&gt;0,VLOOKUP(E624,'[1]緯度経度&amp;提供可能時間'!$B:$D,2,FALSE),""),"")</f>
        <v>34.370983899999999</v>
      </c>
      <c r="J624" s="15">
        <f>IFERROR(IF(VLOOKUP(E624,'[1]緯度経度&amp;提供可能時間'!$B:$D,3,FALSE)&lt;&gt;0,VLOOKUP(E624,'[1]緯度経度&amp;提供可能時間'!$B:$D,3,FALSE),""),"")</f>
        <v>132.44485159999999</v>
      </c>
      <c r="K624" s="14" t="str">
        <f>[1]貼付シート!M626&amp;[1]貼付シート!N626&amp;" "&amp;[1]貼付シート!O626</f>
        <v>1階 正面玄関付近</v>
      </c>
      <c r="L624" s="14" t="str">
        <f>IF([1]貼付シート!AI626="","",[1]貼付シート!AI626)</f>
        <v>吉島児童館</v>
      </c>
      <c r="M624" s="19"/>
      <c r="N624" s="19"/>
      <c r="O624" s="14" t="str">
        <f>IF([1]貼付シート!I626="","",[1]貼付シート!I626)</f>
        <v>広島市</v>
      </c>
      <c r="P624" s="14" t="s">
        <v>12</v>
      </c>
      <c r="Q624" s="16" t="str">
        <f>IFERROR(IF(VLOOKUP($E624,'[1]緯度経度&amp;提供可能時間'!$B:$H,5,FALSE)&lt;&gt;"",VLOOKUP($E624,'[1]緯度経度&amp;提供可能時間'!$B:$H,5,FALSE),""),"")</f>
        <v>13:00</v>
      </c>
      <c r="R624" s="14" t="str">
        <f>IFERROR(IF(VLOOKUP($E624,'[1]緯度経度&amp;提供可能時間'!$B:$H,6,FALSE)&lt;&gt;"",VLOOKUP($E624,'[1]緯度経度&amp;提供可能時間'!$B:$H,6,FALSE),""),"")</f>
        <v>18:30</v>
      </c>
      <c r="S624" s="17" t="str">
        <f>VLOOKUP(E624,[1]貼付シート!$G:$AE,24,FALSE)&amp;" " &amp;VLOOKUP(E624,[1]貼付シート!$G:$AE,25,FALSE)</f>
        <v>平日：13:00～18:30 土曜：8:30～17:00　／　日曜：×　／　祝日：×</v>
      </c>
      <c r="T624" s="14"/>
      <c r="U624" s="14"/>
      <c r="V624" s="14"/>
    </row>
    <row r="625" spans="1:22" x14ac:dyDescent="0.15">
      <c r="A625" s="12" t="str">
        <f t="shared" si="36"/>
        <v>341002</v>
      </c>
      <c r="B625" s="12">
        <f t="shared" si="38"/>
        <v>624</v>
      </c>
      <c r="C625" s="12" t="str">
        <f t="shared" si="37"/>
        <v>広島県</v>
      </c>
      <c r="D625" s="12" t="str">
        <f t="shared" si="39"/>
        <v>広島市</v>
      </c>
      <c r="E625" s="13" t="str">
        <f>IF([1]貼付シート!G627="","",[1]貼付シート!G627)</f>
        <v>広瀬児童館</v>
      </c>
      <c r="F625" s="14"/>
      <c r="G625" s="14" t="str">
        <f>IF([1]貼付シート!J627="","",[1]貼付シート!J627)</f>
        <v>広島市中区広瀬町2-17</v>
      </c>
      <c r="H625" s="20"/>
      <c r="I625" s="15">
        <f>IFERROR(IF(VLOOKUP(E625,'[1]緯度経度&amp;提供可能時間'!$B:$D,2,FALSE)&lt;&gt;0,VLOOKUP(E625,'[1]緯度経度&amp;提供可能時間'!$B:$D,2,FALSE),""),"")</f>
        <v>34.400675700000001</v>
      </c>
      <c r="J625" s="15">
        <f>IFERROR(IF(VLOOKUP(E625,'[1]緯度経度&amp;提供可能時間'!$B:$D,3,FALSE)&lt;&gt;0,VLOOKUP(E625,'[1]緯度経度&amp;提供可能時間'!$B:$D,3,FALSE),""),"")</f>
        <v>132.44651999999999</v>
      </c>
      <c r="K625" s="14" t="str">
        <f>[1]貼付シート!M627&amp;[1]貼付シート!N627&amp;" "&amp;[1]貼付シート!O627</f>
        <v>1階 正面玄関付近</v>
      </c>
      <c r="L625" s="14" t="str">
        <f>IF([1]貼付シート!AI627="","",[1]貼付シート!AI627)</f>
        <v>広瀬児童館</v>
      </c>
      <c r="M625" s="19"/>
      <c r="N625" s="19"/>
      <c r="O625" s="14" t="str">
        <f>IF([1]貼付シート!I627="","",[1]貼付シート!I627)</f>
        <v>広島市</v>
      </c>
      <c r="P625" s="14" t="s">
        <v>12</v>
      </c>
      <c r="Q625" s="16" t="str">
        <f>IFERROR(IF(VLOOKUP($E625,'[1]緯度経度&amp;提供可能時間'!$B:$H,5,FALSE)&lt;&gt;"",VLOOKUP($E625,'[1]緯度経度&amp;提供可能時間'!$B:$H,5,FALSE),""),"")</f>
        <v>13:00</v>
      </c>
      <c r="R625" s="14" t="str">
        <f>IFERROR(IF(VLOOKUP($E625,'[1]緯度経度&amp;提供可能時間'!$B:$H,6,FALSE)&lt;&gt;"",VLOOKUP($E625,'[1]緯度経度&amp;提供可能時間'!$B:$H,6,FALSE),""),"")</f>
        <v>18:30</v>
      </c>
      <c r="S625" s="17" t="str">
        <f>VLOOKUP(E625,[1]貼付シート!$G:$AE,24,FALSE)&amp;" " &amp;VLOOKUP(E625,[1]貼付シート!$G:$AE,25,FALSE)</f>
        <v>平日：13:00～18:30 土曜：8:30～17:00　／　日曜：×　／　祝日：×</v>
      </c>
      <c r="T625" s="14"/>
      <c r="U625" s="14"/>
      <c r="V625" s="14"/>
    </row>
    <row r="626" spans="1:22" x14ac:dyDescent="0.15">
      <c r="A626" s="12" t="str">
        <f t="shared" si="36"/>
        <v>341002</v>
      </c>
      <c r="B626" s="12">
        <f t="shared" si="38"/>
        <v>625</v>
      </c>
      <c r="C626" s="12" t="str">
        <f t="shared" si="37"/>
        <v>広島県</v>
      </c>
      <c r="D626" s="12" t="str">
        <f t="shared" si="39"/>
        <v>広島市</v>
      </c>
      <c r="E626" s="13" t="str">
        <f>IF([1]貼付シート!G628="","",[1]貼付シート!G628)</f>
        <v>本川児童館</v>
      </c>
      <c r="F626" s="14"/>
      <c r="G626" s="14" t="str">
        <f>IF([1]貼付シート!J628="","",[1]貼付シート!J628)</f>
        <v>広島市中区本川町1-5-24</v>
      </c>
      <c r="H626" s="20"/>
      <c r="I626" s="15">
        <f>IFERROR(IF(VLOOKUP(E626,'[1]緯度経度&amp;提供可能時間'!$B:$D,2,FALSE)&lt;&gt;0,VLOOKUP(E626,'[1]緯度経度&amp;提供可能時間'!$B:$D,2,FALSE),""),"")</f>
        <v>34.395148499999998</v>
      </c>
      <c r="J626" s="15">
        <f>IFERROR(IF(VLOOKUP(E626,'[1]緯度経度&amp;提供可能時間'!$B:$D,3,FALSE)&lt;&gt;0,VLOOKUP(E626,'[1]緯度経度&amp;提供可能時間'!$B:$D,3,FALSE),""),"")</f>
        <v>132.44991210000001</v>
      </c>
      <c r="K626" s="14" t="str">
        <f>[1]貼付シート!M628&amp;[1]貼付シート!N628&amp;" "&amp;[1]貼付シート!O628</f>
        <v>2階 事務室付近</v>
      </c>
      <c r="L626" s="14" t="str">
        <f>IF([1]貼付シート!AI628="","",[1]貼付シート!AI628)</f>
        <v>本川児童館</v>
      </c>
      <c r="M626" s="19"/>
      <c r="N626" s="19"/>
      <c r="O626" s="14" t="str">
        <f>IF([1]貼付シート!I628="","",[1]貼付シート!I628)</f>
        <v>広島市</v>
      </c>
      <c r="P626" s="14" t="s">
        <v>12</v>
      </c>
      <c r="Q626" s="16" t="str">
        <f>IFERROR(IF(VLOOKUP($E626,'[1]緯度経度&amp;提供可能時間'!$B:$H,5,FALSE)&lt;&gt;"",VLOOKUP($E626,'[1]緯度経度&amp;提供可能時間'!$B:$H,5,FALSE),""),"")</f>
        <v>13:00</v>
      </c>
      <c r="R626" s="14" t="str">
        <f>IFERROR(IF(VLOOKUP($E626,'[1]緯度経度&amp;提供可能時間'!$B:$H,6,FALSE)&lt;&gt;"",VLOOKUP($E626,'[1]緯度経度&amp;提供可能時間'!$B:$H,6,FALSE),""),"")</f>
        <v>18:30</v>
      </c>
      <c r="S626" s="17" t="str">
        <f>VLOOKUP(E626,[1]貼付シート!$G:$AE,24,FALSE)&amp;" " &amp;VLOOKUP(E626,[1]貼付シート!$G:$AE,25,FALSE)</f>
        <v>平日：13:00～18:30 土曜：8:30～17:00　／　日曜：×　／　祝日：×</v>
      </c>
      <c r="T626" s="14"/>
      <c r="U626" s="14"/>
      <c r="V626" s="14"/>
    </row>
    <row r="627" spans="1:22" x14ac:dyDescent="0.15">
      <c r="A627" s="12" t="str">
        <f t="shared" si="36"/>
        <v>341002</v>
      </c>
      <c r="B627" s="12">
        <f t="shared" si="38"/>
        <v>626</v>
      </c>
      <c r="C627" s="12" t="str">
        <f t="shared" si="37"/>
        <v>広島県</v>
      </c>
      <c r="D627" s="12" t="str">
        <f t="shared" si="39"/>
        <v>広島市</v>
      </c>
      <c r="E627" s="13" t="str">
        <f>IF([1]貼付シート!G629="","",[1]貼付シート!G629)</f>
        <v>江波児童館</v>
      </c>
      <c r="F627" s="14"/>
      <c r="G627" s="14" t="str">
        <f>IF([1]貼付シート!J629="","",[1]貼付シート!J629)</f>
        <v>広島市中区江波東2-2-2</v>
      </c>
      <c r="H627" s="20"/>
      <c r="I627" s="15">
        <f>IFERROR(IF(VLOOKUP(E627,'[1]緯度経度&amp;提供可能時間'!$B:$D,2,FALSE)&lt;&gt;0,VLOOKUP(E627,'[1]緯度経度&amp;提供可能時間'!$B:$D,2,FALSE),""),"")</f>
        <v>34.370177599999998</v>
      </c>
      <c r="J627" s="15">
        <f>IFERROR(IF(VLOOKUP(E627,'[1]緯度経度&amp;提供可能時間'!$B:$D,3,FALSE)&lt;&gt;0,VLOOKUP(E627,'[1]緯度経度&amp;提供可能時間'!$B:$D,3,FALSE),""),"")</f>
        <v>132.43855909999999</v>
      </c>
      <c r="K627" s="14" t="str">
        <f>[1]貼付シート!M629&amp;[1]貼付シート!N629&amp;" "&amp;[1]貼付シート!O629</f>
        <v>2階 図書工作室</v>
      </c>
      <c r="L627" s="14" t="str">
        <f>IF([1]貼付シート!AI629="","",[1]貼付シート!AI629)</f>
        <v>江波児童館</v>
      </c>
      <c r="M627" s="19"/>
      <c r="N627" s="19"/>
      <c r="O627" s="14" t="str">
        <f>IF([1]貼付シート!I629="","",[1]貼付シート!I629)</f>
        <v>広島市</v>
      </c>
      <c r="P627" s="14" t="s">
        <v>12</v>
      </c>
      <c r="Q627" s="16" t="str">
        <f>IFERROR(IF(VLOOKUP($E627,'[1]緯度経度&amp;提供可能時間'!$B:$H,5,FALSE)&lt;&gt;"",VLOOKUP($E627,'[1]緯度経度&amp;提供可能時間'!$B:$H,5,FALSE),""),"")</f>
        <v>13:00</v>
      </c>
      <c r="R627" s="14" t="str">
        <f>IFERROR(IF(VLOOKUP($E627,'[1]緯度経度&amp;提供可能時間'!$B:$H,6,FALSE)&lt;&gt;"",VLOOKUP($E627,'[1]緯度経度&amp;提供可能時間'!$B:$H,6,FALSE),""),"")</f>
        <v>18:30</v>
      </c>
      <c r="S627" s="17" t="str">
        <f>VLOOKUP(E627,[1]貼付シート!$G:$AE,24,FALSE)&amp;" " &amp;VLOOKUP(E627,[1]貼付シート!$G:$AE,25,FALSE)</f>
        <v>平日：13:00～18:30 土曜：8:30～17:00　／　日曜：×　／　祝日：×</v>
      </c>
      <c r="T627" s="14"/>
      <c r="U627" s="14"/>
      <c r="V627" s="14"/>
    </row>
    <row r="628" spans="1:22" ht="31.5" x14ac:dyDescent="0.15">
      <c r="A628" s="12" t="str">
        <f t="shared" si="36"/>
        <v>341002</v>
      </c>
      <c r="B628" s="12">
        <f t="shared" si="38"/>
        <v>627</v>
      </c>
      <c r="C628" s="12" t="str">
        <f t="shared" si="37"/>
        <v>広島県</v>
      </c>
      <c r="D628" s="12" t="str">
        <f t="shared" si="39"/>
        <v>広島市</v>
      </c>
      <c r="E628" s="13" t="str">
        <f>IF([1]貼付シート!G630="","",[1]貼付シート!G630)</f>
        <v>福木児童館</v>
      </c>
      <c r="F628" s="14"/>
      <c r="G628" s="14" t="str">
        <f>IF([1]貼付シート!J630="","",[1]貼付シート!J630)</f>
        <v>広島市東区馬木9-1-1</v>
      </c>
      <c r="H628" s="20"/>
      <c r="I628" s="15">
        <f>IFERROR(IF(VLOOKUP(E628,'[1]緯度経度&amp;提供可能時間'!$B:$D,2,FALSE)&lt;&gt;0,VLOOKUP(E628,'[1]緯度経度&amp;提供可能時間'!$B:$D,2,FALSE),""),"")</f>
        <v>34.446334100000001</v>
      </c>
      <c r="J628" s="15">
        <f>IFERROR(IF(VLOOKUP(E628,'[1]緯度経度&amp;提供可能時間'!$B:$D,3,FALSE)&lt;&gt;0,VLOOKUP(E628,'[1]緯度経度&amp;提供可能時間'!$B:$D,3,FALSE),""),"")</f>
        <v>132.53507949999999</v>
      </c>
      <c r="K628" s="14" t="str">
        <f>[1]貼付シート!M630&amp;[1]貼付シート!N630&amp;" "&amp;[1]貼付シート!O630</f>
        <v>1階 正面玄関付近</v>
      </c>
      <c r="L628" s="14" t="str">
        <f>IF([1]貼付シート!AI630="","",[1]貼付シート!AI630)</f>
        <v>東区役所地域起こし推進課</v>
      </c>
      <c r="M628" s="19"/>
      <c r="N628" s="19"/>
      <c r="O628" s="14" t="str">
        <f>IF([1]貼付シート!I630="","",[1]貼付シート!I630)</f>
        <v>広島市</v>
      </c>
      <c r="P628" s="14" t="s">
        <v>12</v>
      </c>
      <c r="Q628" s="16" t="str">
        <f>IFERROR(IF(VLOOKUP($E628,'[1]緯度経度&amp;提供可能時間'!$B:$H,5,FALSE)&lt;&gt;"",VLOOKUP($E628,'[1]緯度経度&amp;提供可能時間'!$B:$H,5,FALSE),""),"")</f>
        <v>13:00</v>
      </c>
      <c r="R628" s="14" t="str">
        <f>IFERROR(IF(VLOOKUP($E628,'[1]緯度経度&amp;提供可能時間'!$B:$H,6,FALSE)&lt;&gt;"",VLOOKUP($E628,'[1]緯度経度&amp;提供可能時間'!$B:$H,6,FALSE),""),"")</f>
        <v>18:30</v>
      </c>
      <c r="S628" s="17" t="str">
        <f>VLOOKUP(E628,[1]貼付シート!$G:$AE,24,FALSE)&amp;" " &amp;VLOOKUP(E628,[1]貼付シート!$G:$AE,25,FALSE)</f>
        <v>平日：13:00～18:30 土曜：8:30～17:00（第2土曜日は10:00～16:00）　／　日曜：10:00～16:00（第1、第3日曜日を除く。）　／　祝日：×</v>
      </c>
      <c r="T628" s="14"/>
      <c r="U628" s="14"/>
      <c r="V628" s="14"/>
    </row>
    <row r="629" spans="1:22" ht="31.5" x14ac:dyDescent="0.15">
      <c r="A629" s="12" t="str">
        <f t="shared" si="36"/>
        <v>341002</v>
      </c>
      <c r="B629" s="12">
        <f t="shared" si="38"/>
        <v>628</v>
      </c>
      <c r="C629" s="12" t="str">
        <f t="shared" si="37"/>
        <v>広島県</v>
      </c>
      <c r="D629" s="12" t="str">
        <f t="shared" si="39"/>
        <v>広島市</v>
      </c>
      <c r="E629" s="13" t="str">
        <f>IF([1]貼付シート!G631="","",[1]貼付シート!G631)</f>
        <v>上温品児童館</v>
      </c>
      <c r="F629" s="14"/>
      <c r="G629" s="14" t="str">
        <f>IF([1]貼付シート!J631="","",[1]貼付シート!J631)</f>
        <v>広島市東区上温品3-4-1</v>
      </c>
      <c r="H629" s="20"/>
      <c r="I629" s="15">
        <f>IFERROR(IF(VLOOKUP(E629,'[1]緯度経度&amp;提供可能時間'!$B:$D,2,FALSE)&lt;&gt;0,VLOOKUP(E629,'[1]緯度経度&amp;提供可能時間'!$B:$D,2,FALSE),""),"")</f>
        <v>34.427864499999998</v>
      </c>
      <c r="J629" s="15">
        <f>IFERROR(IF(VLOOKUP(E629,'[1]緯度経度&amp;提供可能時間'!$B:$D,3,FALSE)&lt;&gt;0,VLOOKUP(E629,'[1]緯度経度&amp;提供可能時間'!$B:$D,3,FALSE),""),"")</f>
        <v>132.5166122</v>
      </c>
      <c r="K629" s="14" t="str">
        <f>[1]貼付シート!M631&amp;[1]貼付シート!N631&amp;" "&amp;[1]貼付シート!O631</f>
        <v>1階 正面玄関付近</v>
      </c>
      <c r="L629" s="14" t="str">
        <f>IF([1]貼付シート!AI631="","",[1]貼付シート!AI631)</f>
        <v>東区役所地域起こし推進課</v>
      </c>
      <c r="M629" s="19"/>
      <c r="N629" s="19"/>
      <c r="O629" s="14" t="str">
        <f>IF([1]貼付シート!I631="","",[1]貼付シート!I631)</f>
        <v>広島市</v>
      </c>
      <c r="P629" s="14" t="s">
        <v>12</v>
      </c>
      <c r="Q629" s="16" t="str">
        <f>IFERROR(IF(VLOOKUP($E629,'[1]緯度経度&amp;提供可能時間'!$B:$H,5,FALSE)&lt;&gt;"",VLOOKUP($E629,'[1]緯度経度&amp;提供可能時間'!$B:$H,5,FALSE),""),"")</f>
        <v>13:00</v>
      </c>
      <c r="R629" s="14" t="str">
        <f>IFERROR(IF(VLOOKUP($E629,'[1]緯度経度&amp;提供可能時間'!$B:$H,6,FALSE)&lt;&gt;"",VLOOKUP($E629,'[1]緯度経度&amp;提供可能時間'!$B:$H,6,FALSE),""),"")</f>
        <v>18:30</v>
      </c>
      <c r="S629" s="17" t="str">
        <f>VLOOKUP(E629,[1]貼付シート!$G:$AE,24,FALSE)&amp;" " &amp;VLOOKUP(E629,[1]貼付シート!$G:$AE,25,FALSE)</f>
        <v>平日：13:00～18:30 土曜：8:30～17:00（第2土曜日は10:00～16:00）　／　日曜：10:00～16:00（第1、第3日曜日を除く。）　／　祝日：×</v>
      </c>
      <c r="T629" s="14"/>
      <c r="U629" s="14"/>
      <c r="V629" s="14"/>
    </row>
    <row r="630" spans="1:22" ht="31.5" x14ac:dyDescent="0.15">
      <c r="A630" s="12" t="str">
        <f t="shared" si="36"/>
        <v>341002</v>
      </c>
      <c r="B630" s="12">
        <f t="shared" si="38"/>
        <v>629</v>
      </c>
      <c r="C630" s="12" t="str">
        <f t="shared" si="37"/>
        <v>広島県</v>
      </c>
      <c r="D630" s="12" t="str">
        <f t="shared" si="39"/>
        <v>広島市</v>
      </c>
      <c r="E630" s="13" t="str">
        <f>IF([1]貼付シート!G632="","",[1]貼付シート!G632)</f>
        <v>戸坂児童館</v>
      </c>
      <c r="F630" s="14"/>
      <c r="G630" s="14" t="str">
        <f>IF([1]貼付シート!J632="","",[1]貼付シート!J632)</f>
        <v>広島市東区戸坂出江2-1-1</v>
      </c>
      <c r="H630" s="20"/>
      <c r="I630" s="15">
        <f>IFERROR(IF(VLOOKUP(E630,'[1]緯度経度&amp;提供可能時間'!$B:$D,2,FALSE)&lt;&gt;0,VLOOKUP(E630,'[1]緯度経度&amp;提供可能時間'!$B:$D,2,FALSE),""),"")</f>
        <v>34.435175600000001</v>
      </c>
      <c r="J630" s="15">
        <f>IFERROR(IF(VLOOKUP(E630,'[1]緯度経度&amp;提供可能時間'!$B:$D,3,FALSE)&lt;&gt;0,VLOOKUP(E630,'[1]緯度経度&amp;提供可能時間'!$B:$D,3,FALSE),""),"")</f>
        <v>132.48561950000001</v>
      </c>
      <c r="K630" s="14" t="str">
        <f>[1]貼付シート!M632&amp;[1]貼付シート!N632&amp;" "&amp;[1]貼付シート!O632</f>
        <v>1階 正面玄関付近</v>
      </c>
      <c r="L630" s="14" t="str">
        <f>IF([1]貼付シート!AI632="","",[1]貼付シート!AI632)</f>
        <v>東区役所地域起こし推進課</v>
      </c>
      <c r="M630" s="19"/>
      <c r="N630" s="19"/>
      <c r="O630" s="14" t="str">
        <f>IF([1]貼付シート!I632="","",[1]貼付シート!I632)</f>
        <v>広島市</v>
      </c>
      <c r="P630" s="14" t="s">
        <v>12</v>
      </c>
      <c r="Q630" s="16" t="str">
        <f>IFERROR(IF(VLOOKUP($E630,'[1]緯度経度&amp;提供可能時間'!$B:$H,5,FALSE)&lt;&gt;"",VLOOKUP($E630,'[1]緯度経度&amp;提供可能時間'!$B:$H,5,FALSE),""),"")</f>
        <v>13:00</v>
      </c>
      <c r="R630" s="14" t="str">
        <f>IFERROR(IF(VLOOKUP($E630,'[1]緯度経度&amp;提供可能時間'!$B:$H,6,FALSE)&lt;&gt;"",VLOOKUP($E630,'[1]緯度経度&amp;提供可能時間'!$B:$H,6,FALSE),""),"")</f>
        <v>18:30</v>
      </c>
      <c r="S630" s="17" t="str">
        <f>VLOOKUP(E630,[1]貼付シート!$G:$AE,24,FALSE)&amp;" " &amp;VLOOKUP(E630,[1]貼付シート!$G:$AE,25,FALSE)</f>
        <v>平日：13:00～18:30 土曜：8:30～17:00（第2土曜日は10:00～16:00）　／　日曜：10:00～16:00（第1、第3日曜日を除く。）　／　祝日：×</v>
      </c>
      <c r="T630" s="14"/>
      <c r="U630" s="14"/>
      <c r="V630" s="14"/>
    </row>
    <row r="631" spans="1:22" ht="31.5" x14ac:dyDescent="0.15">
      <c r="A631" s="12" t="str">
        <f t="shared" si="36"/>
        <v>341002</v>
      </c>
      <c r="B631" s="12">
        <f t="shared" si="38"/>
        <v>630</v>
      </c>
      <c r="C631" s="12" t="str">
        <f t="shared" si="37"/>
        <v>広島県</v>
      </c>
      <c r="D631" s="12" t="str">
        <f t="shared" si="39"/>
        <v>広島市</v>
      </c>
      <c r="E631" s="13" t="str">
        <f>IF([1]貼付シート!G633="","",[1]貼付シート!G633)</f>
        <v>戸坂城山児童館</v>
      </c>
      <c r="F631" s="14"/>
      <c r="G631" s="14" t="str">
        <f>IF([1]貼付シート!J633="","",[1]貼付シート!J633)</f>
        <v>広島市戸坂城山町1-2</v>
      </c>
      <c r="H631" s="20"/>
      <c r="I631" s="15">
        <f>IFERROR(IF(VLOOKUP(E631,'[1]緯度経度&amp;提供可能時間'!$B:$D,2,FALSE)&lt;&gt;0,VLOOKUP(E631,'[1]緯度経度&amp;提供可能時間'!$B:$D,2,FALSE),""),"")</f>
        <v>34.430143399999999</v>
      </c>
      <c r="J631" s="15">
        <f>IFERROR(IF(VLOOKUP(E631,'[1]緯度経度&amp;提供可能時間'!$B:$D,3,FALSE)&lt;&gt;0,VLOOKUP(E631,'[1]緯度経度&amp;提供可能時間'!$B:$D,3,FALSE),""),"")</f>
        <v>132.48825500000001</v>
      </c>
      <c r="K631" s="14" t="str">
        <f>[1]貼付シート!M633&amp;[1]貼付シート!N633&amp;" "&amp;[1]貼付シート!O633</f>
        <v>1階 正面玄関付近</v>
      </c>
      <c r="L631" s="14" t="str">
        <f>IF([1]貼付シート!AI633="","",[1]貼付シート!AI633)</f>
        <v>東区役所地域起こし推進課</v>
      </c>
      <c r="M631" s="19"/>
      <c r="N631" s="19"/>
      <c r="O631" s="14" t="str">
        <f>IF([1]貼付シート!I633="","",[1]貼付シート!I633)</f>
        <v>広島市</v>
      </c>
      <c r="P631" s="14" t="s">
        <v>12</v>
      </c>
      <c r="Q631" s="16" t="str">
        <f>IFERROR(IF(VLOOKUP($E631,'[1]緯度経度&amp;提供可能時間'!$B:$H,5,FALSE)&lt;&gt;"",VLOOKUP($E631,'[1]緯度経度&amp;提供可能時間'!$B:$H,5,FALSE),""),"")</f>
        <v>13:00</v>
      </c>
      <c r="R631" s="14" t="str">
        <f>IFERROR(IF(VLOOKUP($E631,'[1]緯度経度&amp;提供可能時間'!$B:$H,6,FALSE)&lt;&gt;"",VLOOKUP($E631,'[1]緯度経度&amp;提供可能時間'!$B:$H,6,FALSE),""),"")</f>
        <v>18:30</v>
      </c>
      <c r="S631" s="17" t="str">
        <f>VLOOKUP(E631,[1]貼付シート!$G:$AE,24,FALSE)&amp;" " &amp;VLOOKUP(E631,[1]貼付シート!$G:$AE,25,FALSE)</f>
        <v>平日：13:00～18:30 土曜：8:30～17:00（第2土曜日は10:00～16:00）　／　日曜：10:00～16:00（第1、第3日曜日を除く。）　／　祝日：×</v>
      </c>
      <c r="T631" s="14"/>
      <c r="U631" s="14"/>
      <c r="V631" s="14"/>
    </row>
    <row r="632" spans="1:22" ht="31.5" x14ac:dyDescent="0.15">
      <c r="A632" s="12" t="str">
        <f t="shared" si="36"/>
        <v>341002</v>
      </c>
      <c r="B632" s="12">
        <f t="shared" si="38"/>
        <v>631</v>
      </c>
      <c r="C632" s="12" t="str">
        <f t="shared" si="37"/>
        <v>広島県</v>
      </c>
      <c r="D632" s="12" t="str">
        <f t="shared" si="39"/>
        <v>広島市</v>
      </c>
      <c r="E632" s="13" t="str">
        <f>IF([1]貼付シート!G634="","",[1]貼付シート!G634)</f>
        <v>中山児童館</v>
      </c>
      <c r="F632" s="14"/>
      <c r="G632" s="14" t="str">
        <f>IF([1]貼付シート!J634="","",[1]貼付シート!J634)</f>
        <v>広島市中山東1-2-1</v>
      </c>
      <c r="H632" s="20"/>
      <c r="I632" s="15">
        <f>IFERROR(IF(VLOOKUP(E632,'[1]緯度経度&amp;提供可能時間'!$B:$D,2,FALSE)&lt;&gt;0,VLOOKUP(E632,'[1]緯度経度&amp;提供可能時間'!$B:$D,2,FALSE),""),"")</f>
        <v>34.409112899999997</v>
      </c>
      <c r="J632" s="15">
        <f>IFERROR(IF(VLOOKUP(E632,'[1]緯度経度&amp;提供可能時間'!$B:$D,3,FALSE)&lt;&gt;0,VLOOKUP(E632,'[1]緯度経度&amp;提供可能時間'!$B:$D,3,FALSE),""),"")</f>
        <v>132.49977269999999</v>
      </c>
      <c r="K632" s="14" t="str">
        <f>[1]貼付シート!M634&amp;[1]貼付シート!N634&amp;" "&amp;[1]貼付シート!O634</f>
        <v>1階 正面玄関付近</v>
      </c>
      <c r="L632" s="14" t="str">
        <f>IF([1]貼付シート!AI634="","",[1]貼付シート!AI634)</f>
        <v>東区役所地域起こし推進課</v>
      </c>
      <c r="M632" s="19"/>
      <c r="N632" s="19"/>
      <c r="O632" s="14" t="str">
        <f>IF([1]貼付シート!I634="","",[1]貼付シート!I634)</f>
        <v>広島市</v>
      </c>
      <c r="P632" s="14" t="s">
        <v>12</v>
      </c>
      <c r="Q632" s="16" t="str">
        <f>IFERROR(IF(VLOOKUP($E632,'[1]緯度経度&amp;提供可能時間'!$B:$H,5,FALSE)&lt;&gt;"",VLOOKUP($E632,'[1]緯度経度&amp;提供可能時間'!$B:$H,5,FALSE),""),"")</f>
        <v>13:00</v>
      </c>
      <c r="R632" s="14" t="str">
        <f>IFERROR(IF(VLOOKUP($E632,'[1]緯度経度&amp;提供可能時間'!$B:$H,6,FALSE)&lt;&gt;"",VLOOKUP($E632,'[1]緯度経度&amp;提供可能時間'!$B:$H,6,FALSE),""),"")</f>
        <v>18:30</v>
      </c>
      <c r="S632" s="17" t="str">
        <f>VLOOKUP(E632,[1]貼付シート!$G:$AE,24,FALSE)&amp;" " &amp;VLOOKUP(E632,[1]貼付シート!$G:$AE,25,FALSE)</f>
        <v>平日：13:00～18:30 土曜：8:30～17:00（第2土曜日は10:00～16:00）　／　日曜：10:00～16:00（第1、第3日曜日を除く。）　／　祝日：×</v>
      </c>
      <c r="T632" s="14"/>
      <c r="U632" s="14"/>
      <c r="V632" s="14"/>
    </row>
    <row r="633" spans="1:22" ht="31.5" x14ac:dyDescent="0.15">
      <c r="A633" s="12" t="str">
        <f t="shared" si="36"/>
        <v>341002</v>
      </c>
      <c r="B633" s="12">
        <f t="shared" si="38"/>
        <v>632</v>
      </c>
      <c r="C633" s="12" t="str">
        <f t="shared" si="37"/>
        <v>広島県</v>
      </c>
      <c r="D633" s="12" t="str">
        <f t="shared" si="39"/>
        <v>広島市</v>
      </c>
      <c r="E633" s="13" t="str">
        <f>IF([1]貼付シート!G635="","",[1]貼付シート!G635)</f>
        <v>牛田新町児童館</v>
      </c>
      <c r="F633" s="14"/>
      <c r="G633" s="14" t="str">
        <f>IF([1]貼付シート!J635="","",[1]貼付シート!J635)</f>
        <v>広島市東区牛田新町1-15-1</v>
      </c>
      <c r="H633" s="20"/>
      <c r="I633" s="15">
        <f>IFERROR(IF(VLOOKUP(E633,'[1]緯度経度&amp;提供可能時間'!$B:$D,2,FALSE)&lt;&gt;0,VLOOKUP(E633,'[1]緯度経度&amp;提供可能時間'!$B:$D,2,FALSE),""),"")</f>
        <v>34.4197378</v>
      </c>
      <c r="J633" s="15">
        <f>IFERROR(IF(VLOOKUP(E633,'[1]緯度経度&amp;提供可能時間'!$B:$D,3,FALSE)&lt;&gt;0,VLOOKUP(E633,'[1]緯度経度&amp;提供可能時間'!$B:$D,3,FALSE),""),"")</f>
        <v>132.47054439999999</v>
      </c>
      <c r="K633" s="14" t="str">
        <f>[1]貼付シート!M635&amp;[1]貼付シート!N635&amp;" "&amp;[1]貼付シート!O635</f>
        <v>1階 正面玄関付近</v>
      </c>
      <c r="L633" s="14" t="str">
        <f>IF([1]貼付シート!AI635="","",[1]貼付シート!AI635)</f>
        <v>東区役所地域起こし推進課</v>
      </c>
      <c r="M633" s="19"/>
      <c r="N633" s="19"/>
      <c r="O633" s="14" t="str">
        <f>IF([1]貼付シート!I635="","",[1]貼付シート!I635)</f>
        <v>広島市</v>
      </c>
      <c r="P633" s="14" t="s">
        <v>12</v>
      </c>
      <c r="Q633" s="16" t="str">
        <f>IFERROR(IF(VLOOKUP($E633,'[1]緯度経度&amp;提供可能時間'!$B:$H,5,FALSE)&lt;&gt;"",VLOOKUP($E633,'[1]緯度経度&amp;提供可能時間'!$B:$H,5,FALSE),""),"")</f>
        <v>13:00</v>
      </c>
      <c r="R633" s="14" t="str">
        <f>IFERROR(IF(VLOOKUP($E633,'[1]緯度経度&amp;提供可能時間'!$B:$H,6,FALSE)&lt;&gt;"",VLOOKUP($E633,'[1]緯度経度&amp;提供可能時間'!$B:$H,6,FALSE),""),"")</f>
        <v>18:30</v>
      </c>
      <c r="S633" s="17" t="str">
        <f>VLOOKUP(E633,[1]貼付シート!$G:$AE,24,FALSE)&amp;" " &amp;VLOOKUP(E633,[1]貼付シート!$G:$AE,25,FALSE)</f>
        <v>平日：13:00～18:30 土曜：8:30～17:00（第2土曜日は10:00～16:00）　／　日曜：10:00～16:00（第1、第3日曜日を除く。）　／　祝日：×</v>
      </c>
      <c r="T633" s="14"/>
      <c r="U633" s="14"/>
      <c r="V633" s="14"/>
    </row>
    <row r="634" spans="1:22" ht="31.5" x14ac:dyDescent="0.15">
      <c r="A634" s="12" t="str">
        <f t="shared" si="36"/>
        <v>341002</v>
      </c>
      <c r="B634" s="12">
        <f t="shared" si="38"/>
        <v>633</v>
      </c>
      <c r="C634" s="12" t="str">
        <f t="shared" si="37"/>
        <v>広島県</v>
      </c>
      <c r="D634" s="12" t="str">
        <f t="shared" si="39"/>
        <v>広島市</v>
      </c>
      <c r="E634" s="13" t="str">
        <f>IF([1]貼付シート!G636="","",[1]貼付シート!G636)</f>
        <v>牛田児童館</v>
      </c>
      <c r="F634" s="14"/>
      <c r="G634" s="14" t="str">
        <f>IF([1]貼付シート!J636="","",[1]貼付シート!J636)</f>
        <v>広島市牛田旭1-14-44</v>
      </c>
      <c r="H634" s="20"/>
      <c r="I634" s="15">
        <f>IFERROR(IF(VLOOKUP(E634,'[1]緯度経度&amp;提供可能時間'!$B:$D,2,FALSE)&lt;&gt;0,VLOOKUP(E634,'[1]緯度経度&amp;提供可能時間'!$B:$D,2,FALSE),""),"")</f>
        <v>34.4126665</v>
      </c>
      <c r="J634" s="15">
        <f>IFERROR(IF(VLOOKUP(E634,'[1]緯度経度&amp;提供可能時間'!$B:$D,3,FALSE)&lt;&gt;0,VLOOKUP(E634,'[1]緯度経度&amp;提供可能時間'!$B:$D,3,FALSE),""),"")</f>
        <v>132.471307</v>
      </c>
      <c r="K634" s="14" t="str">
        <f>[1]貼付シート!M636&amp;[1]貼付シート!N636&amp;" "&amp;[1]貼付シート!O636</f>
        <v>1階 正面玄関付近</v>
      </c>
      <c r="L634" s="14" t="str">
        <f>IF([1]貼付シート!AI636="","",[1]貼付シート!AI636)</f>
        <v>東区役所地域起こし推進課</v>
      </c>
      <c r="M634" s="19"/>
      <c r="N634" s="19"/>
      <c r="O634" s="14" t="str">
        <f>IF([1]貼付シート!I636="","",[1]貼付シート!I636)</f>
        <v>広島市</v>
      </c>
      <c r="P634" s="14" t="s">
        <v>12</v>
      </c>
      <c r="Q634" s="16" t="str">
        <f>IFERROR(IF(VLOOKUP($E634,'[1]緯度経度&amp;提供可能時間'!$B:$H,5,FALSE)&lt;&gt;"",VLOOKUP($E634,'[1]緯度経度&amp;提供可能時間'!$B:$H,5,FALSE),""),"")</f>
        <v>13:00</v>
      </c>
      <c r="R634" s="14" t="str">
        <f>IFERROR(IF(VLOOKUP($E634,'[1]緯度経度&amp;提供可能時間'!$B:$H,6,FALSE)&lt;&gt;"",VLOOKUP($E634,'[1]緯度経度&amp;提供可能時間'!$B:$H,6,FALSE),""),"")</f>
        <v>18:30</v>
      </c>
      <c r="S634" s="17" t="str">
        <f>VLOOKUP(E634,[1]貼付シート!$G:$AE,24,FALSE)&amp;" " &amp;VLOOKUP(E634,[1]貼付シート!$G:$AE,25,FALSE)</f>
        <v>平日：13:00～18:30 土曜：8:30～17:00（第2土曜日は10:00～16:00）　／　日曜：10:00～16:00（第1、第3日曜日を除く。）　／　祝日：×</v>
      </c>
      <c r="T634" s="14"/>
      <c r="U634" s="14"/>
      <c r="V634" s="14"/>
    </row>
    <row r="635" spans="1:22" ht="31.5" x14ac:dyDescent="0.15">
      <c r="A635" s="12" t="str">
        <f t="shared" si="36"/>
        <v>341002</v>
      </c>
      <c r="B635" s="12">
        <f t="shared" si="38"/>
        <v>634</v>
      </c>
      <c r="C635" s="12" t="str">
        <f t="shared" si="37"/>
        <v>広島県</v>
      </c>
      <c r="D635" s="12" t="str">
        <f t="shared" si="39"/>
        <v>広島市</v>
      </c>
      <c r="E635" s="13" t="str">
        <f>IF([1]貼付シート!G637="","",[1]貼付シート!G637)</f>
        <v>尾長児童館</v>
      </c>
      <c r="F635" s="14"/>
      <c r="G635" s="14" t="str">
        <f>IF([1]貼付シート!J637="","",[1]貼付シート!J637)</f>
        <v>広島市東区山根町21-10</v>
      </c>
      <c r="H635" s="20"/>
      <c r="I635" s="15">
        <f>IFERROR(IF(VLOOKUP(E635,'[1]緯度経度&amp;提供可能時間'!$B:$D,2,FALSE)&lt;&gt;0,VLOOKUP(E635,'[1]緯度経度&amp;提供可能時間'!$B:$D,2,FALSE),""),"")</f>
        <v>34.399859999999997</v>
      </c>
      <c r="J635" s="15">
        <f>IFERROR(IF(VLOOKUP(E635,'[1]緯度経度&amp;提供可能時間'!$B:$D,3,FALSE)&lt;&gt;0,VLOOKUP(E635,'[1]緯度経度&amp;提供可能時間'!$B:$D,3,FALSE),""),"")</f>
        <v>132.48559449999999</v>
      </c>
      <c r="K635" s="14" t="str">
        <f>[1]貼付シート!M637&amp;[1]貼付シート!N637&amp;" "&amp;[1]貼付シート!O637</f>
        <v>1階 正面玄関付近</v>
      </c>
      <c r="L635" s="14" t="str">
        <f>IF([1]貼付シート!AI637="","",[1]貼付シート!AI637)</f>
        <v>東区役所地域起こし推進課</v>
      </c>
      <c r="M635" s="19"/>
      <c r="N635" s="19"/>
      <c r="O635" s="14" t="str">
        <f>IF([1]貼付シート!I637="","",[1]貼付シート!I637)</f>
        <v>広島市</v>
      </c>
      <c r="P635" s="14" t="s">
        <v>12</v>
      </c>
      <c r="Q635" s="16" t="str">
        <f>IFERROR(IF(VLOOKUP($E635,'[1]緯度経度&amp;提供可能時間'!$B:$H,5,FALSE)&lt;&gt;"",VLOOKUP($E635,'[1]緯度経度&amp;提供可能時間'!$B:$H,5,FALSE),""),"")</f>
        <v>13:00</v>
      </c>
      <c r="R635" s="14" t="str">
        <f>IFERROR(IF(VLOOKUP($E635,'[1]緯度経度&amp;提供可能時間'!$B:$H,6,FALSE)&lt;&gt;"",VLOOKUP($E635,'[1]緯度経度&amp;提供可能時間'!$B:$H,6,FALSE),""),"")</f>
        <v>18:30</v>
      </c>
      <c r="S635" s="17" t="str">
        <f>VLOOKUP(E635,[1]貼付シート!$G:$AE,24,FALSE)&amp;" " &amp;VLOOKUP(E635,[1]貼付シート!$G:$AE,25,FALSE)</f>
        <v>平日：13:00～18:30 土曜：8:30～17:00（第2土曜日は10:00～16:00）　／　日曜：10:00～16:00（第1、第3日曜日を除く。）　／　祝日：×</v>
      </c>
      <c r="T635" s="14"/>
      <c r="U635" s="14"/>
      <c r="V635" s="14"/>
    </row>
    <row r="636" spans="1:22" ht="31.5" x14ac:dyDescent="0.15">
      <c r="A636" s="12" t="str">
        <f t="shared" si="36"/>
        <v>341002</v>
      </c>
      <c r="B636" s="12">
        <f t="shared" si="38"/>
        <v>635</v>
      </c>
      <c r="C636" s="12" t="str">
        <f t="shared" si="37"/>
        <v>広島県</v>
      </c>
      <c r="D636" s="12" t="str">
        <f t="shared" si="39"/>
        <v>広島市</v>
      </c>
      <c r="E636" s="13" t="str">
        <f>IF([1]貼付シート!G638="","",[1]貼付シート!G638)</f>
        <v>矢賀児童館</v>
      </c>
      <c r="F636" s="14"/>
      <c r="G636" s="14" t="str">
        <f>IF([1]貼付シート!J638="","",[1]貼付シート!J638)</f>
        <v>広島市東区矢賀二丁目10-31</v>
      </c>
      <c r="H636" s="20"/>
      <c r="I636" s="15">
        <f>IFERROR(IF(VLOOKUP(E636,'[1]緯度経度&amp;提供可能時間'!$B:$D,2,FALSE)&lt;&gt;0,VLOOKUP(E636,'[1]緯度経度&amp;提供可能時間'!$B:$D,2,FALSE),""),"")</f>
        <v>34.397752599999997</v>
      </c>
      <c r="J636" s="15">
        <f>IFERROR(IF(VLOOKUP(E636,'[1]緯度経度&amp;提供可能時間'!$B:$D,3,FALSE)&lt;&gt;0,VLOOKUP(E636,'[1]緯度経度&amp;提供可能時間'!$B:$D,3,FALSE),""),"")</f>
        <v>132.49603099999999</v>
      </c>
      <c r="K636" s="14" t="str">
        <f>[1]貼付シート!M638&amp;[1]貼付シート!N638&amp;" "&amp;[1]貼付シート!O638</f>
        <v>1階 正面玄関付近</v>
      </c>
      <c r="L636" s="14" t="str">
        <f>IF([1]貼付シート!AI638="","",[1]貼付シート!AI638)</f>
        <v>東区役所地域起こし推進課</v>
      </c>
      <c r="M636" s="19"/>
      <c r="N636" s="19"/>
      <c r="O636" s="14" t="str">
        <f>IF([1]貼付シート!I638="","",[1]貼付シート!I638)</f>
        <v>広島市</v>
      </c>
      <c r="P636" s="14" t="s">
        <v>12</v>
      </c>
      <c r="Q636" s="16" t="str">
        <f>IFERROR(IF(VLOOKUP($E636,'[1]緯度経度&amp;提供可能時間'!$B:$H,5,FALSE)&lt;&gt;"",VLOOKUP($E636,'[1]緯度経度&amp;提供可能時間'!$B:$H,5,FALSE),""),"")</f>
        <v>13:00</v>
      </c>
      <c r="R636" s="14" t="str">
        <f>IFERROR(IF(VLOOKUP($E636,'[1]緯度経度&amp;提供可能時間'!$B:$H,6,FALSE)&lt;&gt;"",VLOOKUP($E636,'[1]緯度経度&amp;提供可能時間'!$B:$H,6,FALSE),""),"")</f>
        <v>18:30</v>
      </c>
      <c r="S636" s="17" t="str">
        <f>VLOOKUP(E636,[1]貼付シート!$G:$AE,24,FALSE)&amp;" " &amp;VLOOKUP(E636,[1]貼付シート!$G:$AE,25,FALSE)</f>
        <v>平日：13:00～18:30 土曜：8:30～17:00（第2土曜日は10:00～16:00）　／　日曜：10:00～16:00（第1、第3日曜日を除く。）　／　祝日：×</v>
      </c>
      <c r="T636" s="14"/>
      <c r="U636" s="14"/>
      <c r="V636" s="14"/>
    </row>
    <row r="637" spans="1:22" ht="31.5" x14ac:dyDescent="0.15">
      <c r="A637" s="12" t="str">
        <f t="shared" si="36"/>
        <v>341002</v>
      </c>
      <c r="B637" s="12">
        <f t="shared" si="38"/>
        <v>636</v>
      </c>
      <c r="C637" s="12" t="str">
        <f t="shared" si="37"/>
        <v>広島県</v>
      </c>
      <c r="D637" s="12" t="str">
        <f t="shared" si="39"/>
        <v>広島市</v>
      </c>
      <c r="E637" s="13" t="str">
        <f>IF([1]貼付シート!G639="","",[1]貼付シート!G639)</f>
        <v>大州児童館</v>
      </c>
      <c r="F637" s="14"/>
      <c r="G637" s="14" t="str">
        <f>IF([1]貼付シート!J639="","",[1]貼付シート!J639)</f>
        <v>広島市南区大洲5-10-12</v>
      </c>
      <c r="H637" s="20"/>
      <c r="I637" s="15">
        <f>IFERROR(IF(VLOOKUP(E637,'[1]緯度経度&amp;提供可能時間'!$B:$D,2,FALSE)&lt;&gt;0,VLOOKUP(E637,'[1]緯度経度&amp;提供可能時間'!$B:$D,2,FALSE),""),"")</f>
        <v>34.384926304271097</v>
      </c>
      <c r="J637" s="15">
        <f>IFERROR(IF(VLOOKUP(E637,'[1]緯度経度&amp;提供可能時間'!$B:$D,3,FALSE)&lt;&gt;0,VLOOKUP(E637,'[1]緯度経度&amp;提供可能時間'!$B:$D,3,FALSE),""),"")</f>
        <v>132.49634485136301</v>
      </c>
      <c r="K637" s="14" t="str">
        <f>[1]貼付シート!M639&amp;[1]貼付シート!N639&amp;" "&amp;[1]貼付シート!O639</f>
        <v>1階 正面玄関付近</v>
      </c>
      <c r="L637" s="14" t="str">
        <f>IF([1]貼付シート!AI639="","",[1]貼付シート!AI639)</f>
        <v>南区役所地域起こし推進課</v>
      </c>
      <c r="M637" s="19"/>
      <c r="N637" s="19"/>
      <c r="O637" s="14" t="str">
        <f>IF([1]貼付シート!I639="","",[1]貼付シート!I639)</f>
        <v>広島市</v>
      </c>
      <c r="P637" s="14" t="s">
        <v>12</v>
      </c>
      <c r="Q637" s="16" t="str">
        <f>IFERROR(IF(VLOOKUP($E637,'[1]緯度経度&amp;提供可能時間'!$B:$H,5,FALSE)&lt;&gt;"",VLOOKUP($E637,'[1]緯度経度&amp;提供可能時間'!$B:$H,5,FALSE),""),"")</f>
        <v>13:00</v>
      </c>
      <c r="R637" s="14" t="str">
        <f>IFERROR(IF(VLOOKUP($E637,'[1]緯度経度&amp;提供可能時間'!$B:$H,6,FALSE)&lt;&gt;"",VLOOKUP($E637,'[1]緯度経度&amp;提供可能時間'!$B:$H,6,FALSE),""),"")</f>
        <v>18:30</v>
      </c>
      <c r="S637" s="17" t="str">
        <f>VLOOKUP(E637,[1]貼付シート!$G:$AE,24,FALSE)&amp;" " &amp;VLOOKUP(E637,[1]貼付シート!$G:$AE,25,FALSE)</f>
        <v>平日：13:00～18:30 土曜：8:30～17:00（第2土曜日は10:00～16:00）　／　日曜：10:00～16:00（第1、第3日曜日を除く。）　／　祝日：×</v>
      </c>
      <c r="T637" s="14"/>
      <c r="U637" s="14"/>
      <c r="V637" s="14"/>
    </row>
    <row r="638" spans="1:22" ht="31.5" x14ac:dyDescent="0.15">
      <c r="A638" s="12" t="str">
        <f t="shared" si="36"/>
        <v>341002</v>
      </c>
      <c r="B638" s="12">
        <f t="shared" si="38"/>
        <v>637</v>
      </c>
      <c r="C638" s="12" t="str">
        <f t="shared" si="37"/>
        <v>広島県</v>
      </c>
      <c r="D638" s="12" t="str">
        <f t="shared" si="39"/>
        <v>広島市</v>
      </c>
      <c r="E638" s="13" t="str">
        <f>IF([1]貼付シート!G640="","",[1]貼付シート!G640)</f>
        <v>青崎児童館</v>
      </c>
      <c r="F638" s="14"/>
      <c r="G638" s="14" t="str">
        <f>IF([1]貼付シート!J640="","",[1]貼付シート!J640)</f>
        <v>広島市南区青崎1-12-7</v>
      </c>
      <c r="H638" s="20"/>
      <c r="I638" s="15">
        <f>IFERROR(IF(VLOOKUP(E638,'[1]緯度経度&amp;提供可能時間'!$B:$D,2,FALSE)&lt;&gt;0,VLOOKUP(E638,'[1]緯度経度&amp;提供可能時間'!$B:$D,2,FALSE),""),"")</f>
        <v>34.373598633307402</v>
      </c>
      <c r="J638" s="15">
        <f>IFERROR(IF(VLOOKUP(E638,'[1]緯度経度&amp;提供可能時間'!$B:$D,3,FALSE)&lt;&gt;0,VLOOKUP(E638,'[1]緯度経度&amp;提供可能時間'!$B:$D,3,FALSE),""),"")</f>
        <v>132.50621607125601</v>
      </c>
      <c r="K638" s="14" t="str">
        <f>[1]貼付シート!M640&amp;[1]貼付シート!N640&amp;" "&amp;[1]貼付シート!O640</f>
        <v>1階 正面玄関付近</v>
      </c>
      <c r="L638" s="14" t="str">
        <f>IF([1]貼付シート!AI640="","",[1]貼付シート!AI640)</f>
        <v>南区役所地域起こし推進課</v>
      </c>
      <c r="M638" s="19"/>
      <c r="N638" s="19"/>
      <c r="O638" s="14" t="str">
        <f>IF([1]貼付シート!I640="","",[1]貼付シート!I640)</f>
        <v>広島市</v>
      </c>
      <c r="P638" s="14" t="s">
        <v>12</v>
      </c>
      <c r="Q638" s="16" t="str">
        <f>IFERROR(IF(VLOOKUP($E638,'[1]緯度経度&amp;提供可能時間'!$B:$H,5,FALSE)&lt;&gt;"",VLOOKUP($E638,'[1]緯度経度&amp;提供可能時間'!$B:$H,5,FALSE),""),"")</f>
        <v>13:00</v>
      </c>
      <c r="R638" s="14" t="str">
        <f>IFERROR(IF(VLOOKUP($E638,'[1]緯度経度&amp;提供可能時間'!$B:$H,6,FALSE)&lt;&gt;"",VLOOKUP($E638,'[1]緯度経度&amp;提供可能時間'!$B:$H,6,FALSE),""),"")</f>
        <v>18:30</v>
      </c>
      <c r="S638" s="17" t="str">
        <f>VLOOKUP(E638,[1]貼付シート!$G:$AE,24,FALSE)&amp;" " &amp;VLOOKUP(E638,[1]貼付シート!$G:$AE,25,FALSE)</f>
        <v>平日：13:00～18:30 土曜：8:30～17:00（第2土曜日は10:00～16:00）　／　日曜：10:00～16:00（第1、第3日曜日を除く。）　／　祝日：×</v>
      </c>
      <c r="T638" s="14"/>
      <c r="U638" s="14"/>
      <c r="V638" s="14"/>
    </row>
    <row r="639" spans="1:22" ht="31.5" x14ac:dyDescent="0.15">
      <c r="A639" s="12" t="str">
        <f t="shared" si="36"/>
        <v>341002</v>
      </c>
      <c r="B639" s="12">
        <f t="shared" si="38"/>
        <v>638</v>
      </c>
      <c r="C639" s="12" t="str">
        <f t="shared" si="37"/>
        <v>広島県</v>
      </c>
      <c r="D639" s="12" t="str">
        <f t="shared" si="39"/>
        <v>広島市</v>
      </c>
      <c r="E639" s="13" t="str">
        <f>IF([1]貼付シート!G641="","",[1]貼付シート!G641)</f>
        <v>向洋新町児童館</v>
      </c>
      <c r="F639" s="14"/>
      <c r="G639" s="14" t="str">
        <f>IF([1]貼付シート!J641="","",[1]貼付シート!J641)</f>
        <v>広島市南区向洋新町1-6-2</v>
      </c>
      <c r="H639" s="20"/>
      <c r="I639" s="15">
        <f>IFERROR(IF(VLOOKUP(E639,'[1]緯度経度&amp;提供可能時間'!$B:$D,2,FALSE)&lt;&gt;0,VLOOKUP(E639,'[1]緯度経度&amp;提供可能時間'!$B:$D,2,FALSE),""),"")</f>
        <v>34.3665491</v>
      </c>
      <c r="J639" s="15">
        <f>IFERROR(IF(VLOOKUP(E639,'[1]緯度経度&amp;提供可能時間'!$B:$D,3,FALSE)&lt;&gt;0,VLOOKUP(E639,'[1]緯度経度&amp;提供可能時間'!$B:$D,3,FALSE),""),"")</f>
        <v>132.50897509999999</v>
      </c>
      <c r="K639" s="14" t="str">
        <f>[1]貼付シート!M641&amp;[1]貼付シート!N641&amp;" "&amp;[1]貼付シート!O641</f>
        <v>1階 正面玄関付近</v>
      </c>
      <c r="L639" s="14" t="str">
        <f>IF([1]貼付シート!AI641="","",[1]貼付シート!AI641)</f>
        <v>南区役所地域起こし推進課</v>
      </c>
      <c r="M639" s="19"/>
      <c r="N639" s="19"/>
      <c r="O639" s="14" t="str">
        <f>IF([1]貼付シート!I641="","",[1]貼付シート!I641)</f>
        <v>広島市</v>
      </c>
      <c r="P639" s="14" t="s">
        <v>12</v>
      </c>
      <c r="Q639" s="16" t="str">
        <f>IFERROR(IF(VLOOKUP($E639,'[1]緯度経度&amp;提供可能時間'!$B:$H,5,FALSE)&lt;&gt;"",VLOOKUP($E639,'[1]緯度経度&amp;提供可能時間'!$B:$H,5,FALSE),""),"")</f>
        <v>13:00</v>
      </c>
      <c r="R639" s="14" t="str">
        <f>IFERROR(IF(VLOOKUP($E639,'[1]緯度経度&amp;提供可能時間'!$B:$H,6,FALSE)&lt;&gt;"",VLOOKUP($E639,'[1]緯度経度&amp;提供可能時間'!$B:$H,6,FALSE),""),"")</f>
        <v>18:30</v>
      </c>
      <c r="S639" s="17" t="str">
        <f>VLOOKUP(E639,[1]貼付シート!$G:$AE,24,FALSE)&amp;" " &amp;VLOOKUP(E639,[1]貼付シート!$G:$AE,25,FALSE)</f>
        <v>平日：13:00～18:30 土曜：8:30～17:00（第2土曜日は10:00～16:00）　／　日曜：10:00～16:00（第1、第3日曜日を除く。）　／　祝日：×</v>
      </c>
      <c r="T639" s="14"/>
      <c r="U639" s="14"/>
      <c r="V639" s="14"/>
    </row>
    <row r="640" spans="1:22" ht="31.5" x14ac:dyDescent="0.15">
      <c r="A640" s="12" t="str">
        <f t="shared" si="36"/>
        <v>341002</v>
      </c>
      <c r="B640" s="12">
        <f t="shared" si="38"/>
        <v>639</v>
      </c>
      <c r="C640" s="12" t="str">
        <f t="shared" si="37"/>
        <v>広島県</v>
      </c>
      <c r="D640" s="12" t="str">
        <f t="shared" si="39"/>
        <v>広島市</v>
      </c>
      <c r="E640" s="13" t="str">
        <f>IF([1]貼付シート!G642="","",[1]貼付シート!G642)</f>
        <v>皆実児童館</v>
      </c>
      <c r="F640" s="14"/>
      <c r="G640" s="14" t="str">
        <f>IF([1]貼付シート!J642="","",[1]貼付シート!J642)</f>
        <v>広島市南区皆実町1-15-2</v>
      </c>
      <c r="H640" s="20"/>
      <c r="I640" s="15">
        <f>IFERROR(IF(VLOOKUP(E640,'[1]緯度経度&amp;提供可能時間'!$B:$D,2,FALSE)&lt;&gt;0,VLOOKUP(E640,'[1]緯度経度&amp;提供可能時間'!$B:$D,2,FALSE),""),"")</f>
        <v>34.379291600000002</v>
      </c>
      <c r="J640" s="15">
        <f>IFERROR(IF(VLOOKUP(E640,'[1]緯度経度&amp;提供可能時間'!$B:$D,3,FALSE)&lt;&gt;0,VLOOKUP(E640,'[1]緯度経度&amp;提供可能時間'!$B:$D,3,FALSE),""),"")</f>
        <v>132.4681209</v>
      </c>
      <c r="K640" s="14" t="str">
        <f>[1]貼付シート!M642&amp;[1]貼付シート!N642&amp;" "&amp;[1]貼付シート!O642</f>
        <v>1階 正面玄関付近</v>
      </c>
      <c r="L640" s="14" t="str">
        <f>IF([1]貼付シート!AI642="","",[1]貼付シート!AI642)</f>
        <v>南区役所地域起こし推進課</v>
      </c>
      <c r="M640" s="19"/>
      <c r="N640" s="19"/>
      <c r="O640" s="14" t="str">
        <f>IF([1]貼付シート!I642="","",[1]貼付シート!I642)</f>
        <v>広島市</v>
      </c>
      <c r="P640" s="14" t="s">
        <v>12</v>
      </c>
      <c r="Q640" s="16" t="str">
        <f>IFERROR(IF(VLOOKUP($E640,'[1]緯度経度&amp;提供可能時間'!$B:$H,5,FALSE)&lt;&gt;"",VLOOKUP($E640,'[1]緯度経度&amp;提供可能時間'!$B:$H,5,FALSE),""),"")</f>
        <v>13:00</v>
      </c>
      <c r="R640" s="14" t="str">
        <f>IFERROR(IF(VLOOKUP($E640,'[1]緯度経度&amp;提供可能時間'!$B:$H,6,FALSE)&lt;&gt;"",VLOOKUP($E640,'[1]緯度経度&amp;提供可能時間'!$B:$H,6,FALSE),""),"")</f>
        <v>18:30</v>
      </c>
      <c r="S640" s="17" t="str">
        <f>VLOOKUP(E640,[1]貼付シート!$G:$AE,24,FALSE)&amp;" " &amp;VLOOKUP(E640,[1]貼付シート!$G:$AE,25,FALSE)</f>
        <v>平日：13:00～18:30 土曜：8:30～17:00（第2土曜日は10:00～16:00）　／　日曜：10:00～16:00（第1、第3日曜日を除く。）　／　祝日：×</v>
      </c>
      <c r="T640" s="14"/>
      <c r="U640" s="14"/>
      <c r="V640" s="14"/>
    </row>
    <row r="641" spans="1:22" ht="31.5" x14ac:dyDescent="0.15">
      <c r="A641" s="12" t="str">
        <f t="shared" si="36"/>
        <v>341002</v>
      </c>
      <c r="B641" s="12">
        <f t="shared" si="38"/>
        <v>640</v>
      </c>
      <c r="C641" s="12" t="str">
        <f t="shared" si="37"/>
        <v>広島県</v>
      </c>
      <c r="D641" s="12" t="str">
        <f t="shared" si="39"/>
        <v>広島市</v>
      </c>
      <c r="E641" s="13" t="str">
        <f>IF([1]貼付シート!G643="","",[1]貼付シート!G643)</f>
        <v>似島児童館</v>
      </c>
      <c r="F641" s="14"/>
      <c r="G641" s="14" t="str">
        <f>IF([1]貼付シート!J643="","",[1]貼付シート!J643)</f>
        <v>広島市南区似島町字大黄2403-1</v>
      </c>
      <c r="H641" s="20"/>
      <c r="I641" s="15">
        <f>IFERROR(IF(VLOOKUP(E641,'[1]緯度経度&amp;提供可能時間'!$B:$D,2,FALSE)&lt;&gt;0,VLOOKUP(E641,'[1]緯度経度&amp;提供可能時間'!$B:$D,2,FALSE),""),"")</f>
        <v>34.311437400000003</v>
      </c>
      <c r="J641" s="15">
        <f>IFERROR(IF(VLOOKUP(E641,'[1]緯度経度&amp;提供可能時間'!$B:$D,3,FALSE)&lt;&gt;0,VLOOKUP(E641,'[1]緯度経度&amp;提供可能時間'!$B:$D,3,FALSE),""),"")</f>
        <v>132.43561919999999</v>
      </c>
      <c r="K641" s="14" t="str">
        <f>[1]貼付シート!M643&amp;[1]貼付シート!N643&amp;" "&amp;[1]貼付シート!O643</f>
        <v>1階 正面玄関付近</v>
      </c>
      <c r="L641" s="14" t="str">
        <f>IF([1]貼付シート!AI643="","",[1]貼付シート!AI643)</f>
        <v>南区役所地域起こし推進課</v>
      </c>
      <c r="M641" s="19"/>
      <c r="N641" s="19"/>
      <c r="O641" s="14" t="str">
        <f>IF([1]貼付シート!I643="","",[1]貼付シート!I643)</f>
        <v>広島市</v>
      </c>
      <c r="P641" s="14" t="s">
        <v>12</v>
      </c>
      <c r="Q641" s="16" t="str">
        <f>IFERROR(IF(VLOOKUP($E641,'[1]緯度経度&amp;提供可能時間'!$B:$H,5,FALSE)&lt;&gt;"",VLOOKUP($E641,'[1]緯度経度&amp;提供可能時間'!$B:$H,5,FALSE),""),"")</f>
        <v>13:00</v>
      </c>
      <c r="R641" s="14" t="str">
        <f>IFERROR(IF(VLOOKUP($E641,'[1]緯度経度&amp;提供可能時間'!$B:$H,6,FALSE)&lt;&gt;"",VLOOKUP($E641,'[1]緯度経度&amp;提供可能時間'!$B:$H,6,FALSE),""),"")</f>
        <v>18:30</v>
      </c>
      <c r="S641" s="17" t="str">
        <f>VLOOKUP(E641,[1]貼付シート!$G:$AE,24,FALSE)&amp;" " &amp;VLOOKUP(E641,[1]貼付シート!$G:$AE,25,FALSE)</f>
        <v>平日：13:00～18:30 土曜：8:30～17:00（第2土曜日は10:00～16:00）　／　日曜：10:00～16:00（第1、第3日曜日を除く。）　／　祝日：×</v>
      </c>
      <c r="T641" s="14"/>
      <c r="U641" s="14"/>
      <c r="V641" s="14"/>
    </row>
    <row r="642" spans="1:22" x14ac:dyDescent="0.15">
      <c r="A642" s="12" t="str">
        <f t="shared" si="36"/>
        <v>341002</v>
      </c>
      <c r="B642" s="12">
        <f t="shared" si="38"/>
        <v>641</v>
      </c>
      <c r="C642" s="12" t="str">
        <f t="shared" si="37"/>
        <v>広島県</v>
      </c>
      <c r="D642" s="12" t="str">
        <f t="shared" si="39"/>
        <v>広島市</v>
      </c>
      <c r="E642" s="13" t="str">
        <f>IF([1]貼付シート!G644="","",[1]貼付シート!G644)</f>
        <v>古田児童館</v>
      </c>
      <c r="F642" s="14"/>
      <c r="G642" s="14" t="str">
        <f>IF([1]貼付シート!J644="","",[1]貼付シート!J644)</f>
        <v>広島市西区古江西町19-15</v>
      </c>
      <c r="H642" s="20"/>
      <c r="I642" s="15">
        <f>IFERROR(IF(VLOOKUP(E642,'[1]緯度経度&amp;提供可能時間'!$B:$D,2,FALSE)&lt;&gt;0,VLOOKUP(E642,'[1]緯度経度&amp;提供可能時間'!$B:$D,2,FALSE),""),"")</f>
        <v>34.385499099999997</v>
      </c>
      <c r="J642" s="15">
        <f>IFERROR(IF(VLOOKUP(E642,'[1]緯度経度&amp;提供可能時間'!$B:$D,3,FALSE)&lt;&gt;0,VLOOKUP(E642,'[1]緯度経度&amp;提供可能時間'!$B:$D,3,FALSE),""),"")</f>
        <v>132.40797190000001</v>
      </c>
      <c r="K642" s="14" t="str">
        <f>[1]貼付シート!M644&amp;[1]貼付シート!N644&amp;" "&amp;[1]貼付シート!O644</f>
        <v>1階 遊戯室入口付近</v>
      </c>
      <c r="L642" s="14" t="str">
        <f>IF([1]貼付シート!AI644="","",[1]貼付シート!AI644)</f>
        <v>西区役所地域起こし推進課</v>
      </c>
      <c r="M642" s="19"/>
      <c r="N642" s="19"/>
      <c r="O642" s="14" t="str">
        <f>IF([1]貼付シート!I644="","",[1]貼付シート!I644)</f>
        <v>広島市</v>
      </c>
      <c r="P642" s="14" t="s">
        <v>12</v>
      </c>
      <c r="Q642" s="16" t="str">
        <f>IFERROR(IF(VLOOKUP($E642,'[1]緯度経度&amp;提供可能時間'!$B:$H,5,FALSE)&lt;&gt;"",VLOOKUP($E642,'[1]緯度経度&amp;提供可能時間'!$B:$H,5,FALSE),""),"")</f>
        <v>13:00</v>
      </c>
      <c r="R642" s="14" t="str">
        <f>IFERROR(IF(VLOOKUP($E642,'[1]緯度経度&amp;提供可能時間'!$B:$H,6,FALSE)&lt;&gt;"",VLOOKUP($E642,'[1]緯度経度&amp;提供可能時間'!$B:$H,6,FALSE),""),"")</f>
        <v>18:30</v>
      </c>
      <c r="S642" s="17" t="str">
        <f>VLOOKUP(E642,[1]貼付シート!$G:$AE,24,FALSE)&amp;" " &amp;VLOOKUP(E642,[1]貼付シート!$G:$AE,25,FALSE)</f>
        <v>平日：13:00～18:30 土曜：8:30～17:00　／　日曜：×　／　祝日：×</v>
      </c>
      <c r="T642" s="14"/>
      <c r="U642" s="14"/>
      <c r="V642" s="14"/>
    </row>
    <row r="643" spans="1:22" x14ac:dyDescent="0.15">
      <c r="A643" s="12" t="str">
        <f t="shared" ref="A643:A702" si="40">IF(E643="","","341002")</f>
        <v>341002</v>
      </c>
      <c r="B643" s="12">
        <f t="shared" si="38"/>
        <v>642</v>
      </c>
      <c r="C643" s="12" t="str">
        <f t="shared" ref="C643:C702" si="41">IF(E643="","","広島県")</f>
        <v>広島県</v>
      </c>
      <c r="D643" s="12" t="str">
        <f t="shared" si="39"/>
        <v>広島市</v>
      </c>
      <c r="E643" s="13" t="str">
        <f>IF([1]貼付シート!G645="","",[1]貼付シート!G645)</f>
        <v>草津児童館</v>
      </c>
      <c r="F643" s="14"/>
      <c r="G643" s="14" t="str">
        <f>IF([1]貼付シート!J645="","",[1]貼付シート!J645)</f>
        <v>広島市西区草津東2-20-1</v>
      </c>
      <c r="H643" s="20"/>
      <c r="I643" s="15">
        <f>IFERROR(IF(VLOOKUP(E643,'[1]緯度経度&amp;提供可能時間'!$B:$D,2,FALSE)&lt;&gt;0,VLOOKUP(E643,'[1]緯度経度&amp;提供可能時間'!$B:$D,2,FALSE),""),"")</f>
        <v>34.380937600000003</v>
      </c>
      <c r="J643" s="15">
        <f>IFERROR(IF(VLOOKUP(E643,'[1]緯度経度&amp;提供可能時間'!$B:$D,3,FALSE)&lt;&gt;0,VLOOKUP(E643,'[1]緯度経度&amp;提供可能時間'!$B:$D,3,FALSE),""),"")</f>
        <v>132.4041101</v>
      </c>
      <c r="K643" s="14" t="str">
        <f>[1]貼付シート!M645&amp;[1]貼付シート!N645&amp;" "&amp;[1]貼付シート!O645</f>
        <v>2階 事務室入口付近</v>
      </c>
      <c r="L643" s="14" t="str">
        <f>IF([1]貼付シート!AI645="","",[1]貼付シート!AI645)</f>
        <v>西区役所地域起こし推進課</v>
      </c>
      <c r="M643" s="19"/>
      <c r="N643" s="19"/>
      <c r="O643" s="14" t="str">
        <f>IF([1]貼付シート!I645="","",[1]貼付シート!I645)</f>
        <v>広島市</v>
      </c>
      <c r="P643" s="14" t="s">
        <v>12</v>
      </c>
      <c r="Q643" s="16" t="str">
        <f>IFERROR(IF(VLOOKUP($E643,'[1]緯度経度&amp;提供可能時間'!$B:$H,5,FALSE)&lt;&gt;"",VLOOKUP($E643,'[1]緯度経度&amp;提供可能時間'!$B:$H,5,FALSE),""),"")</f>
        <v>13:00</v>
      </c>
      <c r="R643" s="14" t="str">
        <f>IFERROR(IF(VLOOKUP($E643,'[1]緯度経度&amp;提供可能時間'!$B:$H,6,FALSE)&lt;&gt;"",VLOOKUP($E643,'[1]緯度経度&amp;提供可能時間'!$B:$H,6,FALSE),""),"")</f>
        <v>18:30</v>
      </c>
      <c r="S643" s="17" t="str">
        <f>VLOOKUP(E643,[1]貼付シート!$G:$AE,24,FALSE)&amp;" " &amp;VLOOKUP(E643,[1]貼付シート!$G:$AE,25,FALSE)</f>
        <v>平日：13:00～18:30 土曜：8:30～17:00　／　日曜：×　／　祝日：×</v>
      </c>
      <c r="T643" s="14"/>
      <c r="U643" s="14"/>
      <c r="V643" s="14"/>
    </row>
    <row r="644" spans="1:22" x14ac:dyDescent="0.15">
      <c r="A644" s="12" t="str">
        <f t="shared" si="40"/>
        <v>341002</v>
      </c>
      <c r="B644" s="12">
        <f t="shared" ref="B644:B702" si="42">IF(E644="","",B643+1)</f>
        <v>643</v>
      </c>
      <c r="C644" s="12" t="str">
        <f t="shared" si="41"/>
        <v>広島県</v>
      </c>
      <c r="D644" s="12" t="str">
        <f t="shared" ref="D644:D702" si="43">IF(E644="","","広島市")</f>
        <v>広島市</v>
      </c>
      <c r="E644" s="13" t="str">
        <f>IF([1]貼付シート!G646="","",[1]貼付シート!G646)</f>
        <v>緑井児童館</v>
      </c>
      <c r="F644" s="14"/>
      <c r="G644" s="14" t="str">
        <f>IF([1]貼付シート!J646="","",[1]貼付シート!J646)</f>
        <v>広島市安佐南区緑井4-31-3</v>
      </c>
      <c r="H644" s="20"/>
      <c r="I644" s="15">
        <f>IFERROR(IF(VLOOKUP(E644,'[1]緯度経度&amp;提供可能時間'!$B:$D,2,FALSE)&lt;&gt;0,VLOOKUP(E644,'[1]緯度経度&amp;提供可能時間'!$B:$D,2,FALSE),""),"")</f>
        <v>34.469602299999998</v>
      </c>
      <c r="J644" s="15">
        <f>IFERROR(IF(VLOOKUP(E644,'[1]緯度経度&amp;提供可能時間'!$B:$D,3,FALSE)&lt;&gt;0,VLOOKUP(E644,'[1]緯度経度&amp;提供可能時間'!$B:$D,3,FALSE),""),"")</f>
        <v>132.4727647</v>
      </c>
      <c r="K644" s="14" t="str">
        <f>[1]貼付シート!M646&amp;[1]貼付シート!N646&amp;" "&amp;[1]貼付シート!O646</f>
        <v>1階 正面玄関付近</v>
      </c>
      <c r="L644" s="14" t="str">
        <f>IF([1]貼付シート!AI646="","",[1]貼付シート!AI646)</f>
        <v>緑井児童館</v>
      </c>
      <c r="M644" s="19"/>
      <c r="N644" s="19"/>
      <c r="O644" s="14" t="str">
        <f>IF([1]貼付シート!I646="","",[1]貼付シート!I646)</f>
        <v>広島市</v>
      </c>
      <c r="P644" s="14" t="s">
        <v>12</v>
      </c>
      <c r="Q644" s="16" t="str">
        <f>IFERROR(IF(VLOOKUP($E644,'[1]緯度経度&amp;提供可能時間'!$B:$H,5,FALSE)&lt;&gt;"",VLOOKUP($E644,'[1]緯度経度&amp;提供可能時間'!$B:$H,5,FALSE),""),"")</f>
        <v>13:00</v>
      </c>
      <c r="R644" s="14" t="str">
        <f>IFERROR(IF(VLOOKUP($E644,'[1]緯度経度&amp;提供可能時間'!$B:$H,6,FALSE)&lt;&gt;"",VLOOKUP($E644,'[1]緯度経度&amp;提供可能時間'!$B:$H,6,FALSE),""),"")</f>
        <v>18:30</v>
      </c>
      <c r="S644" s="17" t="str">
        <f>VLOOKUP(E644,[1]貼付シート!$G:$AE,24,FALSE)&amp;" " &amp;VLOOKUP(E644,[1]貼付シート!$G:$AE,25,FALSE)</f>
        <v>平日：13:00～18:30 土曜：8:30～17:00　／　日曜：×　／　祝日：×</v>
      </c>
      <c r="T644" s="14"/>
      <c r="U644" s="14"/>
      <c r="V644" s="14"/>
    </row>
    <row r="645" spans="1:22" x14ac:dyDescent="0.15">
      <c r="A645" s="12" t="str">
        <f t="shared" si="40"/>
        <v>341002</v>
      </c>
      <c r="B645" s="12">
        <f t="shared" si="42"/>
        <v>644</v>
      </c>
      <c r="C645" s="12" t="str">
        <f t="shared" si="41"/>
        <v>広島県</v>
      </c>
      <c r="D645" s="12" t="str">
        <f t="shared" si="43"/>
        <v>広島市</v>
      </c>
      <c r="E645" s="13" t="str">
        <f>IF([1]貼付シート!G647="","",[1]貼付シート!G647)</f>
        <v>安西児童館</v>
      </c>
      <c r="F645" s="14"/>
      <c r="G645" s="14" t="str">
        <f>IF([1]貼付シート!J647="","",[1]貼付シート!J647)</f>
        <v>広島市安佐南区高取南2-18-1</v>
      </c>
      <c r="H645" s="20"/>
      <c r="I645" s="15">
        <f>IFERROR(IF(VLOOKUP(E645,'[1]緯度経度&amp;提供可能時間'!$B:$D,2,FALSE)&lt;&gt;0,VLOOKUP(E645,'[1]緯度経度&amp;提供可能時間'!$B:$D,2,FALSE),""),"")</f>
        <v>34.468116100000003</v>
      </c>
      <c r="J645" s="15">
        <f>IFERROR(IF(VLOOKUP(E645,'[1]緯度経度&amp;提供可能時間'!$B:$D,3,FALSE)&lt;&gt;0,VLOOKUP(E645,'[1]緯度経度&amp;提供可能時間'!$B:$D,3,FALSE),""),"")</f>
        <v>132.4326633</v>
      </c>
      <c r="K645" s="14" t="str">
        <f>[1]貼付シート!M647&amp;[1]貼付シート!N647&amp;" "&amp;[1]貼付シート!O647</f>
        <v>1階 正面玄関付近</v>
      </c>
      <c r="L645" s="14" t="str">
        <f>IF([1]貼付シート!AI647="","",[1]貼付シート!AI647)</f>
        <v>安西児童館</v>
      </c>
      <c r="M645" s="19"/>
      <c r="N645" s="19"/>
      <c r="O645" s="14" t="str">
        <f>IF([1]貼付シート!I647="","",[1]貼付シート!I647)</f>
        <v>広島市</v>
      </c>
      <c r="P645" s="14" t="s">
        <v>12</v>
      </c>
      <c r="Q645" s="16" t="str">
        <f>IFERROR(IF(VLOOKUP($E645,'[1]緯度経度&amp;提供可能時間'!$B:$H,5,FALSE)&lt;&gt;"",VLOOKUP($E645,'[1]緯度経度&amp;提供可能時間'!$B:$H,5,FALSE),""),"")</f>
        <v>13:00</v>
      </c>
      <c r="R645" s="14" t="str">
        <f>IFERROR(IF(VLOOKUP($E645,'[1]緯度経度&amp;提供可能時間'!$B:$H,6,FALSE)&lt;&gt;"",VLOOKUP($E645,'[1]緯度経度&amp;提供可能時間'!$B:$H,6,FALSE),""),"")</f>
        <v>18:30</v>
      </c>
      <c r="S645" s="17" t="str">
        <f>VLOOKUP(E645,[1]貼付シート!$G:$AE,24,FALSE)&amp;" " &amp;VLOOKUP(E645,[1]貼付シート!$G:$AE,25,FALSE)</f>
        <v>平日：13:00～18:30 土曜：8:30～17:00　／　日曜：×　／　祝日：×</v>
      </c>
      <c r="T645" s="14"/>
      <c r="U645" s="14"/>
      <c r="V645" s="14"/>
    </row>
    <row r="646" spans="1:22" x14ac:dyDescent="0.15">
      <c r="A646" s="12" t="str">
        <f t="shared" si="40"/>
        <v>341002</v>
      </c>
      <c r="B646" s="12">
        <f t="shared" si="42"/>
        <v>645</v>
      </c>
      <c r="C646" s="12" t="str">
        <f t="shared" si="41"/>
        <v>広島県</v>
      </c>
      <c r="D646" s="12" t="str">
        <f t="shared" si="43"/>
        <v>広島市</v>
      </c>
      <c r="E646" s="13" t="str">
        <f>IF([1]貼付シート!G648="","",[1]貼付シート!G648)</f>
        <v>伴児童館</v>
      </c>
      <c r="F646" s="14"/>
      <c r="G646" s="14" t="str">
        <f>IF([1]貼付シート!J648="","",[1]貼付シート!J648)</f>
        <v>広島市安佐南区伴中央1-7-2</v>
      </c>
      <c r="H646" s="20"/>
      <c r="I646" s="15">
        <f>IFERROR(IF(VLOOKUP(E646,'[1]緯度経度&amp;提供可能時間'!$B:$D,2,FALSE)&lt;&gt;0,VLOOKUP(E646,'[1]緯度経度&amp;提供可能時間'!$B:$D,2,FALSE),""),"")</f>
        <v>34.461868500000001</v>
      </c>
      <c r="J646" s="15">
        <f>IFERROR(IF(VLOOKUP(E646,'[1]緯度経度&amp;提供可能時間'!$B:$D,3,FALSE)&lt;&gt;0,VLOOKUP(E646,'[1]緯度経度&amp;提供可能時間'!$B:$D,3,FALSE),""),"")</f>
        <v>132.40723389999999</v>
      </c>
      <c r="K646" s="14" t="str">
        <f>[1]貼付シート!M648&amp;[1]貼付シート!N648&amp;" "&amp;[1]貼付シート!O648</f>
        <v>1階 正面玄関付近</v>
      </c>
      <c r="L646" s="14" t="str">
        <f>IF([1]貼付シート!AI648="","",[1]貼付シート!AI648)</f>
        <v>伴児童館</v>
      </c>
      <c r="M646" s="19"/>
      <c r="N646" s="19"/>
      <c r="O646" s="14" t="str">
        <f>IF([1]貼付シート!I648="","",[1]貼付シート!I648)</f>
        <v>広島市</v>
      </c>
      <c r="P646" s="14" t="s">
        <v>12</v>
      </c>
      <c r="Q646" s="16" t="str">
        <f>IFERROR(IF(VLOOKUP($E646,'[1]緯度経度&amp;提供可能時間'!$B:$H,5,FALSE)&lt;&gt;"",VLOOKUP($E646,'[1]緯度経度&amp;提供可能時間'!$B:$H,5,FALSE),""),"")</f>
        <v>13:00</v>
      </c>
      <c r="R646" s="14" t="str">
        <f>IFERROR(IF(VLOOKUP($E646,'[1]緯度経度&amp;提供可能時間'!$B:$H,6,FALSE)&lt;&gt;"",VLOOKUP($E646,'[1]緯度経度&amp;提供可能時間'!$B:$H,6,FALSE),""),"")</f>
        <v>18:30</v>
      </c>
      <c r="S646" s="17" t="str">
        <f>VLOOKUP(E646,[1]貼付シート!$G:$AE,24,FALSE)&amp;" " &amp;VLOOKUP(E646,[1]貼付シート!$G:$AE,25,FALSE)</f>
        <v>平日：13:00～18:30 土曜：8:30～17:00　／　日曜：×　／　祝日：×</v>
      </c>
      <c r="T646" s="14"/>
      <c r="U646" s="14"/>
      <c r="V646" s="14"/>
    </row>
    <row r="647" spans="1:22" ht="31.5" x14ac:dyDescent="0.15">
      <c r="A647" s="12" t="str">
        <f t="shared" si="40"/>
        <v>341002</v>
      </c>
      <c r="B647" s="12">
        <f t="shared" si="42"/>
        <v>646</v>
      </c>
      <c r="C647" s="12" t="str">
        <f t="shared" si="41"/>
        <v>広島県</v>
      </c>
      <c r="D647" s="12" t="str">
        <f t="shared" si="43"/>
        <v>広島市</v>
      </c>
      <c r="E647" s="13" t="str">
        <f>IF([1]貼付シート!G649="","",[1]貼付シート!G649)</f>
        <v>亀崎児童館</v>
      </c>
      <c r="F647" s="14"/>
      <c r="G647" s="14" t="str">
        <f>IF([1]貼付シート!J649="","",[1]貼付シート!J649)</f>
        <v>広島市安佐北区亀崎4-2-2</v>
      </c>
      <c r="H647" s="20"/>
      <c r="I647" s="15">
        <f>IFERROR(IF(VLOOKUP(E647,'[1]緯度経度&amp;提供可能時間'!$B:$D,2,FALSE)&lt;&gt;0,VLOOKUP(E647,'[1]緯度経度&amp;提供可能時間'!$B:$D,2,FALSE),""),"")</f>
        <v>34.483117</v>
      </c>
      <c r="J647" s="15">
        <f>IFERROR(IF(VLOOKUP(E647,'[1]緯度経度&amp;提供可能時間'!$B:$D,3,FALSE)&lt;&gt;0,VLOOKUP(E647,'[1]緯度経度&amp;提供可能時間'!$B:$D,3,FALSE),""),"")</f>
        <v>132.5265832</v>
      </c>
      <c r="K647" s="14" t="str">
        <f>[1]貼付シート!M649&amp;[1]貼付シート!N649&amp;" "&amp;[1]貼付シート!O649</f>
        <v>1階 正面入口付近</v>
      </c>
      <c r="L647" s="14" t="str">
        <f>IF([1]貼付シート!AI649="","",[1]貼付シート!AI649)</f>
        <v>安佐北区役所地域起こし推進課</v>
      </c>
      <c r="M647" s="19"/>
      <c r="N647" s="19"/>
      <c r="O647" s="14" t="str">
        <f>IF([1]貼付シート!I649="","",[1]貼付シート!I649)</f>
        <v>広島市</v>
      </c>
      <c r="P647" s="14" t="s">
        <v>12</v>
      </c>
      <c r="Q647" s="16" t="str">
        <f>IFERROR(IF(VLOOKUP($E647,'[1]緯度経度&amp;提供可能時間'!$B:$H,5,FALSE)&lt;&gt;"",VLOOKUP($E647,'[1]緯度経度&amp;提供可能時間'!$B:$H,5,FALSE),""),"")</f>
        <v>13:00</v>
      </c>
      <c r="R647" s="14" t="str">
        <f>IFERROR(IF(VLOOKUP($E647,'[1]緯度経度&amp;提供可能時間'!$B:$H,6,FALSE)&lt;&gt;"",VLOOKUP($E647,'[1]緯度経度&amp;提供可能時間'!$B:$H,6,FALSE),""),"")</f>
        <v>18:30</v>
      </c>
      <c r="S647" s="17" t="str">
        <f>VLOOKUP(E647,[1]貼付シート!$G:$AE,24,FALSE)&amp;" " &amp;VLOOKUP(E647,[1]貼付シート!$G:$AE,25,FALSE)</f>
        <v>平日：13:00～18:30 土曜：8:30～17:00（第2土曜日は10:00～16:00）　／　日曜：10:00～16:00（第1、第3日曜日を除く。）　／　祝日：×</v>
      </c>
      <c r="T647" s="14"/>
      <c r="U647" s="14"/>
      <c r="V647" s="14"/>
    </row>
    <row r="648" spans="1:22" ht="31.5" x14ac:dyDescent="0.15">
      <c r="A648" s="12" t="str">
        <f t="shared" si="40"/>
        <v>341002</v>
      </c>
      <c r="B648" s="12">
        <f t="shared" si="42"/>
        <v>647</v>
      </c>
      <c r="C648" s="12" t="str">
        <f t="shared" si="41"/>
        <v>広島県</v>
      </c>
      <c r="D648" s="12" t="str">
        <f t="shared" si="43"/>
        <v>広島市</v>
      </c>
      <c r="E648" s="13" t="str">
        <f>IF([1]貼付シート!G650="","",[1]貼付シート!G650)</f>
        <v>真亀児童館</v>
      </c>
      <c r="F648" s="14"/>
      <c r="G648" s="14" t="str">
        <f>IF([1]貼付シート!J650="","",[1]貼付シート!J650)</f>
        <v>広島市安佐北区真亀1-3-27</v>
      </c>
      <c r="H648" s="20"/>
      <c r="I648" s="15">
        <f>IFERROR(IF(VLOOKUP(E648,'[1]緯度経度&amp;提供可能時間'!$B:$D,2,FALSE)&lt;&gt;0,VLOOKUP(E648,'[1]緯度経度&amp;提供可能時間'!$B:$D,2,FALSE),""),"")</f>
        <v>34.4805481</v>
      </c>
      <c r="J648" s="15">
        <f>IFERROR(IF(VLOOKUP(E648,'[1]緯度経度&amp;提供可能時間'!$B:$D,3,FALSE)&lt;&gt;0,VLOOKUP(E648,'[1]緯度経度&amp;提供可能時間'!$B:$D,3,FALSE),""),"")</f>
        <v>132.5205493</v>
      </c>
      <c r="K648" s="14" t="str">
        <f>[1]貼付シート!M650&amp;[1]貼付シート!N650&amp;" "&amp;[1]貼付シート!O650</f>
        <v>1階 正面入口付近</v>
      </c>
      <c r="L648" s="14" t="str">
        <f>IF([1]貼付シート!AI650="","",[1]貼付シート!AI650)</f>
        <v>安佐北区役所地域起こし推進課</v>
      </c>
      <c r="M648" s="19"/>
      <c r="N648" s="19"/>
      <c r="O648" s="14" t="str">
        <f>IF([1]貼付シート!I650="","",[1]貼付シート!I650)</f>
        <v>広島市</v>
      </c>
      <c r="P648" s="14" t="s">
        <v>12</v>
      </c>
      <c r="Q648" s="16" t="str">
        <f>IFERROR(IF(VLOOKUP($E648,'[1]緯度経度&amp;提供可能時間'!$B:$H,5,FALSE)&lt;&gt;"",VLOOKUP($E648,'[1]緯度経度&amp;提供可能時間'!$B:$H,5,FALSE),""),"")</f>
        <v>13:00</v>
      </c>
      <c r="R648" s="14" t="str">
        <f>IFERROR(IF(VLOOKUP($E648,'[1]緯度経度&amp;提供可能時間'!$B:$H,6,FALSE)&lt;&gt;"",VLOOKUP($E648,'[1]緯度経度&amp;提供可能時間'!$B:$H,6,FALSE),""),"")</f>
        <v>18:30</v>
      </c>
      <c r="S648" s="17" t="str">
        <f>VLOOKUP(E648,[1]貼付シート!$G:$AE,24,FALSE)&amp;" " &amp;VLOOKUP(E648,[1]貼付シート!$G:$AE,25,FALSE)</f>
        <v>平日：13:00～18:30 土曜：8:30～17:00（第2土曜日は10:00～16:00）　／　日曜：10:00～16:00（第1、第3日曜日を除く。）　／　祝日：×</v>
      </c>
      <c r="T648" s="14"/>
      <c r="U648" s="14"/>
      <c r="V648" s="14"/>
    </row>
    <row r="649" spans="1:22" ht="31.5" x14ac:dyDescent="0.15">
      <c r="A649" s="12" t="str">
        <f t="shared" si="40"/>
        <v>341002</v>
      </c>
      <c r="B649" s="12">
        <f t="shared" si="42"/>
        <v>648</v>
      </c>
      <c r="C649" s="12" t="str">
        <f t="shared" si="41"/>
        <v>広島県</v>
      </c>
      <c r="D649" s="12" t="str">
        <f t="shared" si="43"/>
        <v>広島市</v>
      </c>
      <c r="E649" s="13" t="str">
        <f>IF([1]貼付シート!G651="","",[1]貼付シート!G651)</f>
        <v>倉掛児童館</v>
      </c>
      <c r="F649" s="14"/>
      <c r="G649" s="14" t="str">
        <f>IF([1]貼付シート!J651="","",[1]貼付シート!J651)</f>
        <v>広島市安佐北区倉掛1-12-1</v>
      </c>
      <c r="H649" s="20"/>
      <c r="I649" s="15">
        <f>IFERROR(IF(VLOOKUP(E649,'[1]緯度経度&amp;提供可能時間'!$B:$D,2,FALSE)&lt;&gt;0,VLOOKUP(E649,'[1]緯度経度&amp;提供可能時間'!$B:$D,2,FALSE),""),"")</f>
        <v>34.474421399999997</v>
      </c>
      <c r="J649" s="15">
        <f>IFERROR(IF(VLOOKUP(E649,'[1]緯度経度&amp;提供可能時間'!$B:$D,3,FALSE)&lt;&gt;0,VLOOKUP(E649,'[1]緯度経度&amp;提供可能時間'!$B:$D,3,FALSE),""),"")</f>
        <v>132.52878469999999</v>
      </c>
      <c r="K649" s="14" t="str">
        <f>[1]貼付シート!M651&amp;[1]貼付シート!N651&amp;" "&amp;[1]貼付シート!O651</f>
        <v>1階 正面入口付近</v>
      </c>
      <c r="L649" s="14" t="str">
        <f>IF([1]貼付シート!AI651="","",[1]貼付シート!AI651)</f>
        <v>安佐北区役所地域起こし推進課</v>
      </c>
      <c r="M649" s="19"/>
      <c r="N649" s="19"/>
      <c r="O649" s="14" t="str">
        <f>IF([1]貼付シート!I651="","",[1]貼付シート!I651)</f>
        <v>広島市</v>
      </c>
      <c r="P649" s="14" t="s">
        <v>12</v>
      </c>
      <c r="Q649" s="16" t="str">
        <f>IFERROR(IF(VLOOKUP($E649,'[1]緯度経度&amp;提供可能時間'!$B:$H,5,FALSE)&lt;&gt;"",VLOOKUP($E649,'[1]緯度経度&amp;提供可能時間'!$B:$H,5,FALSE),""),"")</f>
        <v>13:00</v>
      </c>
      <c r="R649" s="14" t="str">
        <f>IFERROR(IF(VLOOKUP($E649,'[1]緯度経度&amp;提供可能時間'!$B:$H,6,FALSE)&lt;&gt;"",VLOOKUP($E649,'[1]緯度経度&amp;提供可能時間'!$B:$H,6,FALSE),""),"")</f>
        <v>18:30</v>
      </c>
      <c r="S649" s="17" t="str">
        <f>VLOOKUP(E649,[1]貼付シート!$G:$AE,24,FALSE)&amp;" " &amp;VLOOKUP(E649,[1]貼付シート!$G:$AE,25,FALSE)</f>
        <v>平日：13:00～18:30 土曜：8:30～17:00（第2土曜日は10:00～16:00）　／　日曜：10:00～16:00（第1、第3日曜日を除く。）　／　祝日：×</v>
      </c>
      <c r="T649" s="14"/>
      <c r="U649" s="14"/>
      <c r="V649" s="14"/>
    </row>
    <row r="650" spans="1:22" ht="31.5" x14ac:dyDescent="0.15">
      <c r="A650" s="12" t="str">
        <f t="shared" si="40"/>
        <v>341002</v>
      </c>
      <c r="B650" s="12">
        <f t="shared" si="42"/>
        <v>649</v>
      </c>
      <c r="C650" s="12" t="str">
        <f t="shared" si="41"/>
        <v>広島県</v>
      </c>
      <c r="D650" s="12" t="str">
        <f t="shared" si="43"/>
        <v>広島市</v>
      </c>
      <c r="E650" s="13" t="str">
        <f>IF([1]貼付シート!G652="","",[1]貼付シート!G652)</f>
        <v>落合東児童館</v>
      </c>
      <c r="F650" s="14"/>
      <c r="G650" s="14" t="str">
        <f>IF([1]貼付シート!J652="","",[1]貼付シート!J652)</f>
        <v>広島市安佐北区落合4-13-2</v>
      </c>
      <c r="H650" s="20"/>
      <c r="I650" s="15">
        <f>IFERROR(IF(VLOOKUP(E650,'[1]緯度経度&amp;提供可能時間'!$B:$D,2,FALSE)&lt;&gt;0,VLOOKUP(E650,'[1]緯度経度&amp;提供可能時間'!$B:$D,2,FALSE),""),"")</f>
        <v>34.475865900000002</v>
      </c>
      <c r="J650" s="15">
        <f>IFERROR(IF(VLOOKUP(E650,'[1]緯度経度&amp;提供可能時間'!$B:$D,3,FALSE)&lt;&gt;0,VLOOKUP(E650,'[1]緯度経度&amp;提供可能時間'!$B:$D,3,FALSE),""),"")</f>
        <v>132.51546089999999</v>
      </c>
      <c r="K650" s="14" t="str">
        <f>[1]貼付シート!M652&amp;[1]貼付シート!N652&amp;" "&amp;[1]貼付シート!O652</f>
        <v>1階 正面入口付近</v>
      </c>
      <c r="L650" s="14" t="str">
        <f>IF([1]貼付シート!AI652="","",[1]貼付シート!AI652)</f>
        <v>安佐北区役所地域起こし推進課</v>
      </c>
      <c r="M650" s="19"/>
      <c r="N650" s="19"/>
      <c r="O650" s="14" t="str">
        <f>IF([1]貼付シート!I652="","",[1]貼付シート!I652)</f>
        <v>広島市</v>
      </c>
      <c r="P650" s="14" t="s">
        <v>12</v>
      </c>
      <c r="Q650" s="16" t="str">
        <f>IFERROR(IF(VLOOKUP($E650,'[1]緯度経度&amp;提供可能時間'!$B:$H,5,FALSE)&lt;&gt;"",VLOOKUP($E650,'[1]緯度経度&amp;提供可能時間'!$B:$H,5,FALSE),""),"")</f>
        <v>13:00</v>
      </c>
      <c r="R650" s="14" t="str">
        <f>IFERROR(IF(VLOOKUP($E650,'[1]緯度経度&amp;提供可能時間'!$B:$H,6,FALSE)&lt;&gt;"",VLOOKUP($E650,'[1]緯度経度&amp;提供可能時間'!$B:$H,6,FALSE),""),"")</f>
        <v>18:30</v>
      </c>
      <c r="S650" s="17" t="str">
        <f>VLOOKUP(E650,[1]貼付シート!$G:$AE,24,FALSE)&amp;" " &amp;VLOOKUP(E650,[1]貼付シート!$G:$AE,25,FALSE)</f>
        <v>平日：13:00～18:30 土曜：8:30～17:00（第2土曜日は10:00～16:00）　／　日曜：10:00～16:00（第1、第3日曜日を除く。）　／　祝日：×</v>
      </c>
      <c r="T650" s="14"/>
      <c r="U650" s="14"/>
      <c r="V650" s="14"/>
    </row>
    <row r="651" spans="1:22" ht="31.5" x14ac:dyDescent="0.15">
      <c r="A651" s="12" t="str">
        <f t="shared" si="40"/>
        <v>341002</v>
      </c>
      <c r="B651" s="12">
        <f t="shared" si="42"/>
        <v>650</v>
      </c>
      <c r="C651" s="12" t="str">
        <f t="shared" si="41"/>
        <v>広島県</v>
      </c>
      <c r="D651" s="12" t="str">
        <f t="shared" si="43"/>
        <v>広島市</v>
      </c>
      <c r="E651" s="13" t="str">
        <f>IF([1]貼付シート!G653="","",[1]貼付シート!G653)</f>
        <v>口田東児童館</v>
      </c>
      <c r="F651" s="14"/>
      <c r="G651" s="14" t="str">
        <f>IF([1]貼付シート!J653="","",[1]貼付シート!J653)</f>
        <v>広島市安佐北区口田2-1-3</v>
      </c>
      <c r="H651" s="20"/>
      <c r="I651" s="15">
        <f>IFERROR(IF(VLOOKUP(E651,'[1]緯度経度&amp;提供可能時間'!$B:$D,2,FALSE)&lt;&gt;0,VLOOKUP(E651,'[1]緯度経度&amp;提供可能時間'!$B:$D,2,FALSE),""),"")</f>
        <v>34.469314500000003</v>
      </c>
      <c r="J651" s="15">
        <f>IFERROR(IF(VLOOKUP(E651,'[1]緯度経度&amp;提供可能時間'!$B:$D,3,FALSE)&lt;&gt;0,VLOOKUP(E651,'[1]緯度経度&amp;提供可能時間'!$B:$D,3,FALSE),""),"")</f>
        <v>132.50069450000001</v>
      </c>
      <c r="K651" s="14" t="str">
        <f>[1]貼付シート!M653&amp;[1]貼付シート!N653&amp;" "&amp;[1]貼付シート!O653</f>
        <v>1階 正面入口付近</v>
      </c>
      <c r="L651" s="14" t="str">
        <f>IF([1]貼付シート!AI653="","",[1]貼付シート!AI653)</f>
        <v>安佐北区役所地域起こし推進課</v>
      </c>
      <c r="M651" s="19"/>
      <c r="N651" s="19"/>
      <c r="O651" s="14" t="str">
        <f>IF([1]貼付シート!I653="","",[1]貼付シート!I653)</f>
        <v>広島市</v>
      </c>
      <c r="P651" s="14" t="s">
        <v>12</v>
      </c>
      <c r="Q651" s="16" t="str">
        <f>IFERROR(IF(VLOOKUP($E651,'[1]緯度経度&amp;提供可能時間'!$B:$H,5,FALSE)&lt;&gt;"",VLOOKUP($E651,'[1]緯度経度&amp;提供可能時間'!$B:$H,5,FALSE),""),"")</f>
        <v>13:00</v>
      </c>
      <c r="R651" s="14" t="str">
        <f>IFERROR(IF(VLOOKUP($E651,'[1]緯度経度&amp;提供可能時間'!$B:$H,6,FALSE)&lt;&gt;"",VLOOKUP($E651,'[1]緯度経度&amp;提供可能時間'!$B:$H,6,FALSE),""),"")</f>
        <v>18:30</v>
      </c>
      <c r="S651" s="17" t="str">
        <f>VLOOKUP(E651,[1]貼付シート!$G:$AE,24,FALSE)&amp;" " &amp;VLOOKUP(E651,[1]貼付シート!$G:$AE,25,FALSE)</f>
        <v>平日：13:00～18:30 土曜：8:30～17:00（第2土曜日は10:00～16:00）　／　日曜：10:00～16:00（第1、第3日曜日を除く。）　／　祝日：×</v>
      </c>
      <c r="T651" s="14"/>
      <c r="U651" s="14"/>
      <c r="V651" s="14"/>
    </row>
    <row r="652" spans="1:22" ht="31.5" x14ac:dyDescent="0.15">
      <c r="A652" s="12" t="str">
        <f t="shared" si="40"/>
        <v>341002</v>
      </c>
      <c r="B652" s="12">
        <f t="shared" si="42"/>
        <v>651</v>
      </c>
      <c r="C652" s="12" t="str">
        <f t="shared" si="41"/>
        <v>広島県</v>
      </c>
      <c r="D652" s="12" t="str">
        <f t="shared" si="43"/>
        <v>広島市</v>
      </c>
      <c r="E652" s="13" t="str">
        <f>IF([1]貼付シート!G654="","",[1]貼付シート!G654)</f>
        <v>三入児童館</v>
      </c>
      <c r="F652" s="14"/>
      <c r="G652" s="14" t="str">
        <f>IF([1]貼付シート!J654="","",[1]貼付シート!J654)</f>
        <v>広島市安佐北区三入5-15-9</v>
      </c>
      <c r="H652" s="20"/>
      <c r="I652" s="15">
        <f>IFERROR(IF(VLOOKUP(E652,'[1]緯度経度&amp;提供可能時間'!$B:$D,2,FALSE)&lt;&gt;0,VLOOKUP(E652,'[1]緯度経度&amp;提供可能時間'!$B:$D,2,FALSE),""),"")</f>
        <v>34.5425757</v>
      </c>
      <c r="J652" s="15">
        <f>IFERROR(IF(VLOOKUP(E652,'[1]緯度経度&amp;提供可能時間'!$B:$D,3,FALSE)&lt;&gt;0,VLOOKUP(E652,'[1]緯度経度&amp;提供可能時間'!$B:$D,3,FALSE),""),"")</f>
        <v>132.53037069999999</v>
      </c>
      <c r="K652" s="14" t="str">
        <f>[1]貼付シート!M654&amp;[1]貼付シート!N654&amp;" "&amp;[1]貼付シート!O654</f>
        <v>1階 正面入口付近</v>
      </c>
      <c r="L652" s="14" t="str">
        <f>IF([1]貼付シート!AI654="","",[1]貼付シート!AI654)</f>
        <v>安佐北区役所地域起こし推進課</v>
      </c>
      <c r="M652" s="19"/>
      <c r="N652" s="19"/>
      <c r="O652" s="14" t="str">
        <f>IF([1]貼付シート!I654="","",[1]貼付シート!I654)</f>
        <v>広島市</v>
      </c>
      <c r="P652" s="14" t="s">
        <v>12</v>
      </c>
      <c r="Q652" s="16" t="str">
        <f>IFERROR(IF(VLOOKUP($E652,'[1]緯度経度&amp;提供可能時間'!$B:$H,5,FALSE)&lt;&gt;"",VLOOKUP($E652,'[1]緯度経度&amp;提供可能時間'!$B:$H,5,FALSE),""),"")</f>
        <v>13:00</v>
      </c>
      <c r="R652" s="14" t="str">
        <f>IFERROR(IF(VLOOKUP($E652,'[1]緯度経度&amp;提供可能時間'!$B:$H,6,FALSE)&lt;&gt;"",VLOOKUP($E652,'[1]緯度経度&amp;提供可能時間'!$B:$H,6,FALSE),""),"")</f>
        <v>18:30</v>
      </c>
      <c r="S652" s="17" t="str">
        <f>VLOOKUP(E652,[1]貼付シート!$G:$AE,24,FALSE)&amp;" " &amp;VLOOKUP(E652,[1]貼付シート!$G:$AE,25,FALSE)</f>
        <v>平日：13:00～18:30 土曜：8:30～17:00（第2土曜日は10:00～16:00）　／　日曜：10:00～16:00（第1、第3日曜日を除く。）　／　祝日：×</v>
      </c>
      <c r="T652" s="14"/>
      <c r="U652" s="14"/>
      <c r="V652" s="14"/>
    </row>
    <row r="653" spans="1:22" ht="31.5" x14ac:dyDescent="0.15">
      <c r="A653" s="12" t="str">
        <f t="shared" si="40"/>
        <v>341002</v>
      </c>
      <c r="B653" s="12">
        <f t="shared" si="42"/>
        <v>652</v>
      </c>
      <c r="C653" s="12" t="str">
        <f t="shared" si="41"/>
        <v>広島県</v>
      </c>
      <c r="D653" s="12" t="str">
        <f t="shared" si="43"/>
        <v>広島市</v>
      </c>
      <c r="E653" s="13" t="str">
        <f>IF([1]貼付シート!G655="","",[1]貼付シート!G655)</f>
        <v>みどり坂児童館</v>
      </c>
      <c r="F653" s="14"/>
      <c r="G653" s="14" t="str">
        <f>IF([1]貼付シート!J655="","",[1]貼付シート!J655)</f>
        <v>広島市安芸区瀬野西1-38-2</v>
      </c>
      <c r="H653" s="20"/>
      <c r="I653" s="15">
        <f>IFERROR(IF(VLOOKUP(E653,'[1]緯度経度&amp;提供可能時間'!$B:$D,2,FALSE)&lt;&gt;0,VLOOKUP(E653,'[1]緯度経度&amp;提供可能時間'!$B:$D,2,FALSE),""),"")</f>
        <v>34.426682599999999</v>
      </c>
      <c r="J653" s="15">
        <f>IFERROR(IF(VLOOKUP(E653,'[1]緯度経度&amp;提供可能時間'!$B:$D,3,FALSE)&lt;&gt;0,VLOOKUP(E653,'[1]緯度経度&amp;提供可能時間'!$B:$D,3,FALSE),""),"")</f>
        <v>132.59001409999999</v>
      </c>
      <c r="K653" s="14" t="str">
        <f>[1]貼付シート!M655&amp;[1]貼付シート!N655&amp;" "&amp;[1]貼付シート!O655</f>
        <v>1階 正面玄関付近</v>
      </c>
      <c r="L653" s="14" t="str">
        <f>IF([1]貼付シート!AI655="","",[1]貼付シート!AI655)</f>
        <v>安芸区役所地域起こし推進課</v>
      </c>
      <c r="M653" s="19"/>
      <c r="N653" s="19"/>
      <c r="O653" s="14" t="str">
        <f>IF([1]貼付シート!I655="","",[1]貼付シート!I655)</f>
        <v>広島市</v>
      </c>
      <c r="P653" s="14" t="s">
        <v>12</v>
      </c>
      <c r="Q653" s="16" t="str">
        <f>IFERROR(IF(VLOOKUP($E653,'[1]緯度経度&amp;提供可能時間'!$B:$H,5,FALSE)&lt;&gt;"",VLOOKUP($E653,'[1]緯度経度&amp;提供可能時間'!$B:$H,5,FALSE),""),"")</f>
        <v>13:00</v>
      </c>
      <c r="R653" s="14" t="str">
        <f>IFERROR(IF(VLOOKUP($E653,'[1]緯度経度&amp;提供可能時間'!$B:$H,6,FALSE)&lt;&gt;"",VLOOKUP($E653,'[1]緯度経度&amp;提供可能時間'!$B:$H,6,FALSE),""),"")</f>
        <v>18:30</v>
      </c>
      <c r="S653" s="17" t="str">
        <f>VLOOKUP(E653,[1]貼付シート!$G:$AE,24,FALSE)&amp;" " &amp;VLOOKUP(E653,[1]貼付シート!$G:$AE,25,FALSE)</f>
        <v>平日：13:00～18:30 土曜：8:30～17:00（第2土曜日は10:00～16:00）　／　日曜：10:00～16:00（第1、第3日曜日を除く。）　／　祝日：×</v>
      </c>
      <c r="T653" s="14"/>
      <c r="U653" s="14"/>
      <c r="V653" s="14"/>
    </row>
    <row r="654" spans="1:22" ht="31.5" x14ac:dyDescent="0.15">
      <c r="A654" s="12" t="str">
        <f t="shared" si="40"/>
        <v>341002</v>
      </c>
      <c r="B654" s="12">
        <f t="shared" si="42"/>
        <v>653</v>
      </c>
      <c r="C654" s="12" t="str">
        <f t="shared" si="41"/>
        <v>広島県</v>
      </c>
      <c r="D654" s="12" t="str">
        <f t="shared" si="43"/>
        <v>広島市</v>
      </c>
      <c r="E654" s="13" t="str">
        <f>IF([1]貼付シート!G656="","",[1]貼付シート!G656)</f>
        <v>中野東児童館</v>
      </c>
      <c r="F654" s="14"/>
      <c r="G654" s="14" t="str">
        <f>IF([1]貼付シート!J656="","",[1]貼付シート!J656)</f>
        <v>広島市安芸区中野5-11-1</v>
      </c>
      <c r="H654" s="20"/>
      <c r="I654" s="15">
        <f>IFERROR(IF(VLOOKUP(E654,'[1]緯度経度&amp;提供可能時間'!$B:$D,2,FALSE)&lt;&gt;0,VLOOKUP(E654,'[1]緯度経度&amp;提供可能時間'!$B:$D,2,FALSE),""),"")</f>
        <v>34.402952499999998</v>
      </c>
      <c r="J654" s="15">
        <f>IFERROR(IF(VLOOKUP(E654,'[1]緯度経度&amp;提供可能時間'!$B:$D,3,FALSE)&lt;&gt;0,VLOOKUP(E654,'[1]緯度経度&amp;提供可能時間'!$B:$D,3,FALSE),""),"")</f>
        <v>132.58156210000001</v>
      </c>
      <c r="K654" s="14" t="str">
        <f>[1]貼付シート!M656&amp;[1]貼付シート!N656&amp;" "&amp;[1]貼付シート!O656</f>
        <v>1階 正面玄関横</v>
      </c>
      <c r="L654" s="14" t="str">
        <f>IF([1]貼付シート!AI656="","",[1]貼付シート!AI656)</f>
        <v>安芸区役所地域起こし推進課</v>
      </c>
      <c r="M654" s="19"/>
      <c r="N654" s="19"/>
      <c r="O654" s="14" t="str">
        <f>IF([1]貼付シート!I656="","",[1]貼付シート!I656)</f>
        <v>広島市</v>
      </c>
      <c r="P654" s="14" t="s">
        <v>12</v>
      </c>
      <c r="Q654" s="16" t="str">
        <f>IFERROR(IF(VLOOKUP($E654,'[1]緯度経度&amp;提供可能時間'!$B:$H,5,FALSE)&lt;&gt;"",VLOOKUP($E654,'[1]緯度経度&amp;提供可能時間'!$B:$H,5,FALSE),""),"")</f>
        <v>13:00</v>
      </c>
      <c r="R654" s="14" t="str">
        <f>IFERROR(IF(VLOOKUP($E654,'[1]緯度経度&amp;提供可能時間'!$B:$H,6,FALSE)&lt;&gt;"",VLOOKUP($E654,'[1]緯度経度&amp;提供可能時間'!$B:$H,6,FALSE),""),"")</f>
        <v>18:30</v>
      </c>
      <c r="S654" s="17" t="str">
        <f>VLOOKUP(E654,[1]貼付シート!$G:$AE,24,FALSE)&amp;" " &amp;VLOOKUP(E654,[1]貼付シート!$G:$AE,25,FALSE)</f>
        <v>平日：13:00～18:30 土曜：8:30～17:00（第2土曜日は10:00～16:00）　／　日曜：10:00～16:00（第1、第3日曜日を除く。）　／　祝日：×</v>
      </c>
      <c r="T654" s="14"/>
      <c r="U654" s="14"/>
      <c r="V654" s="14"/>
    </row>
    <row r="655" spans="1:22" ht="31.5" x14ac:dyDescent="0.15">
      <c r="A655" s="12" t="str">
        <f t="shared" si="40"/>
        <v>341002</v>
      </c>
      <c r="B655" s="12">
        <f t="shared" si="42"/>
        <v>654</v>
      </c>
      <c r="C655" s="12" t="str">
        <f t="shared" si="41"/>
        <v>広島県</v>
      </c>
      <c r="D655" s="12" t="str">
        <f t="shared" si="43"/>
        <v>広島市</v>
      </c>
      <c r="E655" s="13" t="str">
        <f>IF([1]貼付シート!G657="","",[1]貼付シート!G657)</f>
        <v>矢野西児童館</v>
      </c>
      <c r="F655" s="14"/>
      <c r="G655" s="14" t="str">
        <f>IF([1]貼付シート!J657="","",[1]貼付シート!J657)</f>
        <v>広島市安芸区矢野西4-5-1</v>
      </c>
      <c r="H655" s="20"/>
      <c r="I655" s="15">
        <f>IFERROR(IF(VLOOKUP(E655,'[1]緯度経度&amp;提供可能時間'!$B:$D,2,FALSE)&lt;&gt;0,VLOOKUP(E655,'[1]緯度経度&amp;提供可能時間'!$B:$D,2,FALSE),""),"")</f>
        <v>34.350164100000001</v>
      </c>
      <c r="J655" s="15">
        <f>IFERROR(IF(VLOOKUP(E655,'[1]緯度経度&amp;提供可能時間'!$B:$D,3,FALSE)&lt;&gt;0,VLOOKUP(E655,'[1]緯度経度&amp;提供可能時間'!$B:$D,3,FALSE),""),"")</f>
        <v>132.53397989999999</v>
      </c>
      <c r="K655" s="14" t="str">
        <f>[1]貼付シート!M657&amp;[1]貼付シート!N657&amp;" "&amp;[1]貼付シート!O657</f>
        <v>1階 正面玄関付近</v>
      </c>
      <c r="L655" s="14" t="str">
        <f>IF([1]貼付シート!AI657="","",[1]貼付シート!AI657)</f>
        <v>安芸区役所地域起こし推進課</v>
      </c>
      <c r="M655" s="19"/>
      <c r="N655" s="19"/>
      <c r="O655" s="14" t="str">
        <f>IF([1]貼付シート!I657="","",[1]貼付シート!I657)</f>
        <v>広島市</v>
      </c>
      <c r="P655" s="14" t="s">
        <v>12</v>
      </c>
      <c r="Q655" s="16" t="str">
        <f>IFERROR(IF(VLOOKUP($E655,'[1]緯度経度&amp;提供可能時間'!$B:$H,5,FALSE)&lt;&gt;"",VLOOKUP($E655,'[1]緯度経度&amp;提供可能時間'!$B:$H,5,FALSE),""),"")</f>
        <v>13:00</v>
      </c>
      <c r="R655" s="14" t="str">
        <f>IFERROR(IF(VLOOKUP($E655,'[1]緯度経度&amp;提供可能時間'!$B:$H,6,FALSE)&lt;&gt;"",VLOOKUP($E655,'[1]緯度経度&amp;提供可能時間'!$B:$H,6,FALSE),""),"")</f>
        <v>18:30</v>
      </c>
      <c r="S655" s="17" t="str">
        <f>VLOOKUP(E655,[1]貼付シート!$G:$AE,24,FALSE)&amp;" " &amp;VLOOKUP(E655,[1]貼付シート!$G:$AE,25,FALSE)</f>
        <v>平日：13:00～18:30 土曜：8:30～17:00（第2土曜日は10:00～16:00）　／　日曜：10:00～16:00（第1、第3日曜日を除く。）　／　祝日：×</v>
      </c>
      <c r="T655" s="14"/>
      <c r="U655" s="14"/>
      <c r="V655" s="14"/>
    </row>
    <row r="656" spans="1:22" ht="31.5" x14ac:dyDescent="0.15">
      <c r="A656" s="12" t="str">
        <f t="shared" si="40"/>
        <v>341002</v>
      </c>
      <c r="B656" s="12">
        <f t="shared" si="42"/>
        <v>655</v>
      </c>
      <c r="C656" s="12" t="str">
        <f t="shared" si="41"/>
        <v>広島県</v>
      </c>
      <c r="D656" s="12" t="str">
        <f t="shared" si="43"/>
        <v>広島市</v>
      </c>
      <c r="E656" s="13" t="str">
        <f>IF([1]貼付シート!G658="","",[1]貼付シート!G658)</f>
        <v>矢野児童館</v>
      </c>
      <c r="F656" s="14"/>
      <c r="G656" s="14" t="str">
        <f>IF([1]貼付シート!J658="","",[1]貼付シート!J658)</f>
        <v>広島市安芸区矢野西6-11-1</v>
      </c>
      <c r="H656" s="20"/>
      <c r="I656" s="15">
        <f>IFERROR(IF(VLOOKUP(E656,'[1]緯度経度&amp;提供可能時間'!$B:$D,2,FALSE)&lt;&gt;0,VLOOKUP(E656,'[1]緯度経度&amp;提供可能時間'!$B:$D,2,FALSE),""),"")</f>
        <v>34.347133399999997</v>
      </c>
      <c r="J656" s="15">
        <f>IFERROR(IF(VLOOKUP(E656,'[1]緯度経度&amp;提供可能時間'!$B:$D,3,FALSE)&lt;&gt;0,VLOOKUP(E656,'[1]緯度経度&amp;提供可能時間'!$B:$D,3,FALSE),""),"")</f>
        <v>132.53505039999999</v>
      </c>
      <c r="K656" s="14" t="str">
        <f>[1]貼付シート!M658&amp;[1]貼付シート!N658&amp;" "&amp;[1]貼付シート!O658</f>
        <v>1階 正面玄関付近</v>
      </c>
      <c r="L656" s="14" t="str">
        <f>IF([1]貼付シート!AI658="","",[1]貼付シート!AI658)</f>
        <v>安芸区役所地域起こし推進課</v>
      </c>
      <c r="M656" s="19"/>
      <c r="N656" s="19"/>
      <c r="O656" s="14" t="str">
        <f>IF([1]貼付シート!I658="","",[1]貼付シート!I658)</f>
        <v>広島市</v>
      </c>
      <c r="P656" s="14" t="s">
        <v>12</v>
      </c>
      <c r="Q656" s="16" t="str">
        <f>IFERROR(IF(VLOOKUP($E656,'[1]緯度経度&amp;提供可能時間'!$B:$H,5,FALSE)&lt;&gt;"",VLOOKUP($E656,'[1]緯度経度&amp;提供可能時間'!$B:$H,5,FALSE),""),"")</f>
        <v>13:00</v>
      </c>
      <c r="R656" s="14" t="str">
        <f>IFERROR(IF(VLOOKUP($E656,'[1]緯度経度&amp;提供可能時間'!$B:$H,6,FALSE)&lt;&gt;"",VLOOKUP($E656,'[1]緯度経度&amp;提供可能時間'!$B:$H,6,FALSE),""),"")</f>
        <v>18:30</v>
      </c>
      <c r="S656" s="17" t="str">
        <f>VLOOKUP(E656,[1]貼付シート!$G:$AE,24,FALSE)&amp;" " &amp;VLOOKUP(E656,[1]貼付シート!$G:$AE,25,FALSE)</f>
        <v>平日：13:00～18:30 土曜：8:30～17:00（第2土曜日は10:00～16:00）　／　日曜：10:00～16:00（第1、第3日曜日を除く。）　／　祝日：×</v>
      </c>
      <c r="T656" s="14"/>
      <c r="U656" s="14"/>
      <c r="V656" s="14"/>
    </row>
    <row r="657" spans="1:22" ht="31.5" x14ac:dyDescent="0.15">
      <c r="A657" s="12" t="str">
        <f t="shared" si="40"/>
        <v>341002</v>
      </c>
      <c r="B657" s="12">
        <f t="shared" si="42"/>
        <v>656</v>
      </c>
      <c r="C657" s="12" t="str">
        <f t="shared" si="41"/>
        <v>広島県</v>
      </c>
      <c r="D657" s="12" t="str">
        <f t="shared" si="43"/>
        <v>広島市</v>
      </c>
      <c r="E657" s="13" t="str">
        <f>IF([1]貼付シート!G659="","",[1]貼付シート!G659)</f>
        <v>阿戸児童館</v>
      </c>
      <c r="F657" s="14"/>
      <c r="G657" s="14" t="str">
        <f>IF([1]貼付シート!J659="","",[1]貼付シート!J659)</f>
        <v>広島市安芸区阿戸町6175-2</v>
      </c>
      <c r="H657" s="20"/>
      <c r="I657" s="15">
        <f>IFERROR(IF(VLOOKUP(E657,'[1]緯度経度&amp;提供可能時間'!$B:$D,2,FALSE)&lt;&gt;0,VLOOKUP(E657,'[1]緯度経度&amp;提供可能時間'!$B:$D,2,FALSE),""),"")</f>
        <v>34.381192499999997</v>
      </c>
      <c r="J657" s="15">
        <f>IFERROR(IF(VLOOKUP(E657,'[1]緯度経度&amp;提供可能時間'!$B:$D,3,FALSE)&lt;&gt;0,VLOOKUP(E657,'[1]緯度経度&amp;提供可能時間'!$B:$D,3,FALSE),""),"")</f>
        <v>132.6255414</v>
      </c>
      <c r="K657" s="14" t="str">
        <f>[1]貼付シート!M659&amp;[1]貼付シート!N659&amp;" "&amp;[1]貼付シート!O659</f>
        <v>1階 正面玄関付近</v>
      </c>
      <c r="L657" s="14" t="str">
        <f>IF([1]貼付シート!AI659="","",[1]貼付シート!AI659)</f>
        <v>安芸区役所地域起こし推進課</v>
      </c>
      <c r="M657" s="19"/>
      <c r="N657" s="19"/>
      <c r="O657" s="14" t="str">
        <f>IF([1]貼付シート!I659="","",[1]貼付シート!I659)</f>
        <v>広島市</v>
      </c>
      <c r="P657" s="14" t="s">
        <v>12</v>
      </c>
      <c r="Q657" s="16" t="str">
        <f>IFERROR(IF(VLOOKUP($E657,'[1]緯度経度&amp;提供可能時間'!$B:$H,5,FALSE)&lt;&gt;"",VLOOKUP($E657,'[1]緯度経度&amp;提供可能時間'!$B:$H,5,FALSE),""),"")</f>
        <v>13:00</v>
      </c>
      <c r="R657" s="14" t="str">
        <f>IFERROR(IF(VLOOKUP($E657,'[1]緯度経度&amp;提供可能時間'!$B:$H,6,FALSE)&lt;&gt;"",VLOOKUP($E657,'[1]緯度経度&amp;提供可能時間'!$B:$H,6,FALSE),""),"")</f>
        <v>18:30</v>
      </c>
      <c r="S657" s="17" t="str">
        <f>VLOOKUP(E657,[1]貼付シート!$G:$AE,24,FALSE)&amp;" " &amp;VLOOKUP(E657,[1]貼付シート!$G:$AE,25,FALSE)</f>
        <v>平日：13:00～18:30 土曜：8:30～17:00（第2土曜日は10:00～16:00）　／　日曜：10:00～16:00（第1、第3日曜日を除く。）　／　祝日：×</v>
      </c>
      <c r="T657" s="14"/>
      <c r="U657" s="14"/>
      <c r="V657" s="14"/>
    </row>
    <row r="658" spans="1:22" ht="31.5" x14ac:dyDescent="0.15">
      <c r="A658" s="12" t="str">
        <f t="shared" si="40"/>
        <v>341002</v>
      </c>
      <c r="B658" s="12">
        <f t="shared" si="42"/>
        <v>657</v>
      </c>
      <c r="C658" s="12" t="str">
        <f t="shared" si="41"/>
        <v>広島県</v>
      </c>
      <c r="D658" s="12" t="str">
        <f t="shared" si="43"/>
        <v>広島市</v>
      </c>
      <c r="E658" s="13" t="str">
        <f>IF([1]貼付シート!G660="","",[1]貼付シート!G660)</f>
        <v>五月が丘児童館</v>
      </c>
      <c r="F658" s="14"/>
      <c r="G658" s="14" t="str">
        <f>IF([1]貼付シート!J660="","",[1]貼付シート!J660)</f>
        <v>広島市佐伯区五月が丘2-22-2</v>
      </c>
      <c r="H658" s="20"/>
      <c r="I658" s="15">
        <f>IFERROR(IF(VLOOKUP(E658,'[1]緯度経度&amp;提供可能時間'!$B:$D,2,FALSE)&lt;&gt;0,VLOOKUP(E658,'[1]緯度経度&amp;提供可能時間'!$B:$D,2,FALSE),""),"")</f>
        <v>34.421485400000002</v>
      </c>
      <c r="J658" s="15">
        <f>IFERROR(IF(VLOOKUP(E658,'[1]緯度経度&amp;提供可能時間'!$B:$D,3,FALSE)&lt;&gt;0,VLOOKUP(E658,'[1]緯度経度&amp;提供可能時間'!$B:$D,3,FALSE),""),"")</f>
        <v>132.40549590000001</v>
      </c>
      <c r="K658" s="14" t="str">
        <f>[1]貼付シート!M660&amp;[1]貼付シート!N660&amp;" "&amp;[1]貼付シート!O660</f>
        <v>1階 正面玄関付近</v>
      </c>
      <c r="L658" s="14" t="str">
        <f>IF([1]貼付シート!AI660="","",[1]貼付シート!AI660)</f>
        <v>佐伯区役所地域起こし推進課</v>
      </c>
      <c r="M658" s="19"/>
      <c r="N658" s="19"/>
      <c r="O658" s="14" t="str">
        <f>IF([1]貼付シート!I660="","",[1]貼付シート!I660)</f>
        <v>広島市</v>
      </c>
      <c r="P658" s="14" t="s">
        <v>12</v>
      </c>
      <c r="Q658" s="16" t="str">
        <f>IFERROR(IF(VLOOKUP($E658,'[1]緯度経度&amp;提供可能時間'!$B:$H,5,FALSE)&lt;&gt;"",VLOOKUP($E658,'[1]緯度経度&amp;提供可能時間'!$B:$H,5,FALSE),""),"")</f>
        <v>13:00</v>
      </c>
      <c r="R658" s="14" t="str">
        <f>IFERROR(IF(VLOOKUP($E658,'[1]緯度経度&amp;提供可能時間'!$B:$H,6,FALSE)&lt;&gt;"",VLOOKUP($E658,'[1]緯度経度&amp;提供可能時間'!$B:$H,6,FALSE),""),"")</f>
        <v>18:30</v>
      </c>
      <c r="S658" s="17" t="str">
        <f>VLOOKUP(E658,[1]貼付シート!$G:$AE,24,FALSE)&amp;" " &amp;VLOOKUP(E658,[1]貼付シート!$G:$AE,25,FALSE)</f>
        <v>平日：13:00～18:30 土曜：8:30～17:00（第2土曜日は10:00～16:00）　／　日曜：10:00～16:00（第1、第3日曜日を除く。）　／　祝日：×</v>
      </c>
      <c r="T658" s="14"/>
      <c r="U658" s="14"/>
      <c r="V658" s="14"/>
    </row>
    <row r="659" spans="1:22" ht="31.5" x14ac:dyDescent="0.15">
      <c r="A659" s="12" t="str">
        <f t="shared" si="40"/>
        <v>341002</v>
      </c>
      <c r="B659" s="12">
        <f t="shared" si="42"/>
        <v>658</v>
      </c>
      <c r="C659" s="12" t="str">
        <f t="shared" si="41"/>
        <v>広島県</v>
      </c>
      <c r="D659" s="12" t="str">
        <f t="shared" si="43"/>
        <v>広島市</v>
      </c>
      <c r="E659" s="13" t="str">
        <f>IF([1]貼付シート!G661="","",[1]貼付シート!G661)</f>
        <v>藤の木児童館</v>
      </c>
      <c r="F659" s="14"/>
      <c r="G659" s="14" t="str">
        <f>IF([1]貼付シート!J661="","",[1]貼付シート!J661)</f>
        <v>広島市佐伯区藤の木2-2-2</v>
      </c>
      <c r="H659" s="20"/>
      <c r="I659" s="15">
        <f>IFERROR(IF(VLOOKUP(E659,'[1]緯度経度&amp;提供可能時間'!$B:$D,2,FALSE)&lt;&gt;0,VLOOKUP(E659,'[1]緯度経度&amp;提供可能時間'!$B:$D,2,FALSE),""),"")</f>
        <v>34.425684699999998</v>
      </c>
      <c r="J659" s="15">
        <f>IFERROR(IF(VLOOKUP(E659,'[1]緯度経度&amp;提供可能時間'!$B:$D,3,FALSE)&lt;&gt;0,VLOOKUP(E659,'[1]緯度経度&amp;提供可能時間'!$B:$D,3,FALSE),""),"")</f>
        <v>132.3650954</v>
      </c>
      <c r="K659" s="14" t="str">
        <f>[1]貼付シート!M661&amp;[1]貼付シート!N661&amp;" "&amp;[1]貼付シート!O661</f>
        <v>1階 正面玄関付近</v>
      </c>
      <c r="L659" s="14" t="str">
        <f>IF([1]貼付シート!AI661="","",[1]貼付シート!AI661)</f>
        <v>佐伯区役所地域起こし推進課</v>
      </c>
      <c r="M659" s="19"/>
      <c r="N659" s="19"/>
      <c r="O659" s="14" t="str">
        <f>IF([1]貼付シート!I661="","",[1]貼付シート!I661)</f>
        <v>広島市</v>
      </c>
      <c r="P659" s="14" t="s">
        <v>12</v>
      </c>
      <c r="Q659" s="16" t="str">
        <f>IFERROR(IF(VLOOKUP($E659,'[1]緯度経度&amp;提供可能時間'!$B:$H,5,FALSE)&lt;&gt;"",VLOOKUP($E659,'[1]緯度経度&amp;提供可能時間'!$B:$H,5,FALSE),""),"")</f>
        <v>13:00</v>
      </c>
      <c r="R659" s="14" t="str">
        <f>IFERROR(IF(VLOOKUP($E659,'[1]緯度経度&amp;提供可能時間'!$B:$H,6,FALSE)&lt;&gt;"",VLOOKUP($E659,'[1]緯度経度&amp;提供可能時間'!$B:$H,6,FALSE),""),"")</f>
        <v>18:30</v>
      </c>
      <c r="S659" s="17" t="str">
        <f>VLOOKUP(E659,[1]貼付シート!$G:$AE,24,FALSE)&amp;" " &amp;VLOOKUP(E659,[1]貼付シート!$G:$AE,25,FALSE)</f>
        <v>平日：13:00～18:30 土曜：8:30～17:00（第2土曜日は10:00～16:00）　／　日曜：10:00～16:00（第1、第3日曜日を除く。）　／　祝日：×</v>
      </c>
      <c r="T659" s="14"/>
      <c r="U659" s="14"/>
      <c r="V659" s="14"/>
    </row>
    <row r="660" spans="1:22" ht="31.5" x14ac:dyDescent="0.15">
      <c r="A660" s="12" t="str">
        <f t="shared" si="40"/>
        <v>341002</v>
      </c>
      <c r="B660" s="12">
        <f t="shared" si="42"/>
        <v>659</v>
      </c>
      <c r="C660" s="12" t="str">
        <f t="shared" si="41"/>
        <v>広島県</v>
      </c>
      <c r="D660" s="12" t="str">
        <f t="shared" si="43"/>
        <v>広島市</v>
      </c>
      <c r="E660" s="13" t="str">
        <f>IF([1]貼付シート!G662="","",[1]貼付シート!G662)</f>
        <v>彩が丘児童館</v>
      </c>
      <c r="F660" s="14"/>
      <c r="G660" s="14" t="str">
        <f>IF([1]貼付シート!J662="","",[1]貼付シート!J662)</f>
        <v>広島市佐伯区河内南2-10-2</v>
      </c>
      <c r="H660" s="20"/>
      <c r="I660" s="15">
        <f>IFERROR(IF(VLOOKUP(E660,'[1]緯度経度&amp;提供可能時間'!$B:$D,2,FALSE)&lt;&gt;0,VLOOKUP(E660,'[1]緯度経度&amp;提供可能時間'!$B:$D,2,FALSE),""),"")</f>
        <v>34.409539799999997</v>
      </c>
      <c r="J660" s="15">
        <f>IFERROR(IF(VLOOKUP(E660,'[1]緯度経度&amp;提供可能時間'!$B:$D,3,FALSE)&lt;&gt;0,VLOOKUP(E660,'[1]緯度経度&amp;提供可能時間'!$B:$D,3,FALSE),""),"")</f>
        <v>132.34360330000001</v>
      </c>
      <c r="K660" s="14" t="str">
        <f>[1]貼付シート!M662&amp;[1]貼付シート!N662&amp;" "&amp;[1]貼付シート!O662</f>
        <v>1階 正面玄関付近</v>
      </c>
      <c r="L660" s="14" t="str">
        <f>IF([1]貼付シート!AI662="","",[1]貼付シート!AI662)</f>
        <v>佐伯区役所地域起こし推進課</v>
      </c>
      <c r="M660" s="19"/>
      <c r="N660" s="19"/>
      <c r="O660" s="14" t="str">
        <f>IF([1]貼付シート!I662="","",[1]貼付シート!I662)</f>
        <v>広島市</v>
      </c>
      <c r="P660" s="14" t="s">
        <v>12</v>
      </c>
      <c r="Q660" s="16" t="str">
        <f>IFERROR(IF(VLOOKUP($E660,'[1]緯度経度&amp;提供可能時間'!$B:$H,5,FALSE)&lt;&gt;"",VLOOKUP($E660,'[1]緯度経度&amp;提供可能時間'!$B:$H,5,FALSE),""),"")</f>
        <v>13:00</v>
      </c>
      <c r="R660" s="14" t="str">
        <f>IFERROR(IF(VLOOKUP($E660,'[1]緯度経度&amp;提供可能時間'!$B:$H,6,FALSE)&lt;&gt;"",VLOOKUP($E660,'[1]緯度経度&amp;提供可能時間'!$B:$H,6,FALSE),""),"")</f>
        <v>18:30</v>
      </c>
      <c r="S660" s="17" t="str">
        <f>VLOOKUP(E660,[1]貼付シート!$G:$AE,24,FALSE)&amp;" " &amp;VLOOKUP(E660,[1]貼付シート!$G:$AE,25,FALSE)</f>
        <v>平日：13:00～18:30 土曜：8:30～17:00（第2土曜日は10:00～16:00）　／　日曜：10:00～16:00（第1、第3日曜日を除く。）　／　祝日：×</v>
      </c>
      <c r="T660" s="14"/>
      <c r="U660" s="14"/>
      <c r="V660" s="14"/>
    </row>
    <row r="661" spans="1:22" ht="31.5" x14ac:dyDescent="0.15">
      <c r="A661" s="12" t="str">
        <f t="shared" si="40"/>
        <v>341002</v>
      </c>
      <c r="B661" s="12">
        <f t="shared" si="42"/>
        <v>660</v>
      </c>
      <c r="C661" s="12" t="str">
        <f t="shared" si="41"/>
        <v>広島県</v>
      </c>
      <c r="D661" s="12" t="str">
        <f t="shared" si="43"/>
        <v>広島市</v>
      </c>
      <c r="E661" s="13" t="str">
        <f>IF([1]貼付シート!G663="","",[1]貼付シート!G663)</f>
        <v>利松児童館</v>
      </c>
      <c r="F661" s="14"/>
      <c r="G661" s="14" t="str">
        <f>IF([1]貼付シート!J663="","",[1]貼付シート!J663)</f>
        <v>広島市佐伯区利松1-10-7</v>
      </c>
      <c r="H661" s="20"/>
      <c r="I661" s="15">
        <f>IFERROR(IF(VLOOKUP(E661,'[1]緯度経度&amp;提供可能時間'!$B:$D,2,FALSE)&lt;&gt;0,VLOOKUP(E661,'[1]緯度経度&amp;提供可能時間'!$B:$D,2,FALSE),""),"")</f>
        <v>34.395739499999998</v>
      </c>
      <c r="J661" s="15">
        <f>IFERROR(IF(VLOOKUP(E661,'[1]緯度経度&amp;提供可能時間'!$B:$D,3,FALSE)&lt;&gt;0,VLOOKUP(E661,'[1]緯度経度&amp;提供可能時間'!$B:$D,3,FALSE),""),"")</f>
        <v>132.36424600000001</v>
      </c>
      <c r="K661" s="14" t="str">
        <f>[1]貼付シート!M663&amp;[1]貼付シート!N663&amp;" "&amp;[1]貼付シート!O663</f>
        <v>1階 正面玄関付近</v>
      </c>
      <c r="L661" s="14" t="str">
        <f>IF([1]貼付シート!AI663="","",[1]貼付シート!AI663)</f>
        <v>佐伯区役所地域起こし推進課</v>
      </c>
      <c r="M661" s="19"/>
      <c r="N661" s="19"/>
      <c r="O661" s="14" t="str">
        <f>IF([1]貼付シート!I663="","",[1]貼付シート!I663)</f>
        <v>広島市</v>
      </c>
      <c r="P661" s="14" t="s">
        <v>12</v>
      </c>
      <c r="Q661" s="16" t="str">
        <f>IFERROR(IF(VLOOKUP($E661,'[1]緯度経度&amp;提供可能時間'!$B:$H,5,FALSE)&lt;&gt;"",VLOOKUP($E661,'[1]緯度経度&amp;提供可能時間'!$B:$H,5,FALSE),""),"")</f>
        <v>13:00</v>
      </c>
      <c r="R661" s="14" t="str">
        <f>IFERROR(IF(VLOOKUP($E661,'[1]緯度経度&amp;提供可能時間'!$B:$H,6,FALSE)&lt;&gt;"",VLOOKUP($E661,'[1]緯度経度&amp;提供可能時間'!$B:$H,6,FALSE),""),"")</f>
        <v>18:30</v>
      </c>
      <c r="S661" s="17" t="str">
        <f>VLOOKUP(E661,[1]貼付シート!$G:$AE,24,FALSE)&amp;" " &amp;VLOOKUP(E661,[1]貼付シート!$G:$AE,25,FALSE)</f>
        <v>平日：13:00～18:30 土曜：8:30～17:00（第2土曜日は10:00～16:00）　／　日曜：10:00～16:00（第1、第3日曜日を除く。）　／　祝日：×</v>
      </c>
      <c r="T661" s="14"/>
      <c r="U661" s="14"/>
      <c r="V661" s="14"/>
    </row>
    <row r="662" spans="1:22" ht="31.5" x14ac:dyDescent="0.15">
      <c r="A662" s="12" t="str">
        <f t="shared" si="40"/>
        <v>341002</v>
      </c>
      <c r="B662" s="12">
        <f t="shared" si="42"/>
        <v>661</v>
      </c>
      <c r="C662" s="12" t="str">
        <f t="shared" si="41"/>
        <v>広島県</v>
      </c>
      <c r="D662" s="12" t="str">
        <f t="shared" si="43"/>
        <v>広島市</v>
      </c>
      <c r="E662" s="13" t="str">
        <f>IF([1]貼付シート!G664="","",[1]貼付シート!G664)</f>
        <v>坪井児童館</v>
      </c>
      <c r="F662" s="14"/>
      <c r="G662" s="14" t="str">
        <f>IF([1]貼付シート!J664="","",[1]貼付シート!J664)</f>
        <v>広島市佐伯区坪井1-32-9</v>
      </c>
      <c r="H662" s="20"/>
      <c r="I662" s="15">
        <f>IFERROR(IF(VLOOKUP(E662,'[1]緯度経度&amp;提供可能時間'!$B:$D,2,FALSE)&lt;&gt;0,VLOOKUP(E662,'[1]緯度経度&amp;提供可能時間'!$B:$D,2,FALSE),""),"")</f>
        <v>34.3737414</v>
      </c>
      <c r="J662" s="15">
        <f>IFERROR(IF(VLOOKUP(E662,'[1]緯度経度&amp;提供可能時間'!$B:$D,3,FALSE)&lt;&gt;0,VLOOKUP(E662,'[1]緯度経度&amp;提供可能時間'!$B:$D,3,FALSE),""),"")</f>
        <v>132.35065760000001</v>
      </c>
      <c r="K662" s="14" t="str">
        <f>[1]貼付シート!M664&amp;[1]貼付シート!N664&amp;" "&amp;[1]貼付シート!O664</f>
        <v>1階 正面玄関付近</v>
      </c>
      <c r="L662" s="14" t="str">
        <f>IF([1]貼付シート!AI664="","",[1]貼付シート!AI664)</f>
        <v>佐伯区役所地域起こし推進課</v>
      </c>
      <c r="M662" s="19"/>
      <c r="N662" s="19"/>
      <c r="O662" s="14" t="str">
        <f>IF([1]貼付シート!I664="","",[1]貼付シート!I664)</f>
        <v>広島市</v>
      </c>
      <c r="P662" s="14" t="s">
        <v>12</v>
      </c>
      <c r="Q662" s="16" t="str">
        <f>IFERROR(IF(VLOOKUP($E662,'[1]緯度経度&amp;提供可能時間'!$B:$H,5,FALSE)&lt;&gt;"",VLOOKUP($E662,'[1]緯度経度&amp;提供可能時間'!$B:$H,5,FALSE),""),"")</f>
        <v>13:00</v>
      </c>
      <c r="R662" s="14" t="str">
        <f>IFERROR(IF(VLOOKUP($E662,'[1]緯度経度&amp;提供可能時間'!$B:$H,6,FALSE)&lt;&gt;"",VLOOKUP($E662,'[1]緯度経度&amp;提供可能時間'!$B:$H,6,FALSE),""),"")</f>
        <v>18:30</v>
      </c>
      <c r="S662" s="17" t="str">
        <f>VLOOKUP(E662,[1]貼付シート!$G:$AE,24,FALSE)&amp;" " &amp;VLOOKUP(E662,[1]貼付シート!$G:$AE,25,FALSE)</f>
        <v>平日：13:00～18:30 土曜：8:30～17:00（第2土曜日は10:00～16:00）　／　日曜：10:00～16:00（第1、第3日曜日を除く。）　／　祝日：×</v>
      </c>
      <c r="T662" s="14"/>
      <c r="U662" s="14"/>
      <c r="V662" s="14"/>
    </row>
    <row r="663" spans="1:22" ht="31.5" x14ac:dyDescent="0.15">
      <c r="A663" s="12" t="str">
        <f t="shared" si="40"/>
        <v>341002</v>
      </c>
      <c r="B663" s="12">
        <f t="shared" si="42"/>
        <v>662</v>
      </c>
      <c r="C663" s="12" t="str">
        <f t="shared" si="41"/>
        <v>広島県</v>
      </c>
      <c r="D663" s="12" t="str">
        <f t="shared" si="43"/>
        <v>広島市</v>
      </c>
      <c r="E663" s="13" t="str">
        <f>IF([1]貼付シート!G665="","",[1]貼付シート!G665)</f>
        <v>五日市中央児童館</v>
      </c>
      <c r="F663" s="14"/>
      <c r="G663" s="14" t="str">
        <f>IF([1]貼付シート!J665="","",[1]貼付シート!J665)</f>
        <v>広島市佐伯区五日市中央3-12-2</v>
      </c>
      <c r="H663" s="20"/>
      <c r="I663" s="15">
        <f>IFERROR(IF(VLOOKUP(E663,'[1]緯度経度&amp;提供可能時間'!$B:$D,2,FALSE)&lt;&gt;0,VLOOKUP(E663,'[1]緯度経度&amp;提供可能時間'!$B:$D,2,FALSE),""),"")</f>
        <v>34.369280699999997</v>
      </c>
      <c r="J663" s="15">
        <f>IFERROR(IF(VLOOKUP(E663,'[1]緯度経度&amp;提供可能時間'!$B:$D,3,FALSE)&lt;&gt;0,VLOOKUP(E663,'[1]緯度経度&amp;提供可能時間'!$B:$D,3,FALSE),""),"")</f>
        <v>132.35229369999999</v>
      </c>
      <c r="K663" s="14" t="str">
        <f>[1]貼付シート!M665&amp;[1]貼付シート!N665&amp;" "&amp;[1]貼付シート!O665</f>
        <v>1階 正面玄関付近</v>
      </c>
      <c r="L663" s="14" t="str">
        <f>IF([1]貼付シート!AI665="","",[1]貼付シート!AI665)</f>
        <v>佐伯区役所地域起こし推進課</v>
      </c>
      <c r="M663" s="19"/>
      <c r="N663" s="19"/>
      <c r="O663" s="14" t="str">
        <f>IF([1]貼付シート!I665="","",[1]貼付シート!I665)</f>
        <v>広島市</v>
      </c>
      <c r="P663" s="14" t="s">
        <v>12</v>
      </c>
      <c r="Q663" s="16" t="str">
        <f>IFERROR(IF(VLOOKUP($E663,'[1]緯度経度&amp;提供可能時間'!$B:$H,5,FALSE)&lt;&gt;"",VLOOKUP($E663,'[1]緯度経度&amp;提供可能時間'!$B:$H,5,FALSE),""),"")</f>
        <v>13:00</v>
      </c>
      <c r="R663" s="14" t="str">
        <f>IFERROR(IF(VLOOKUP($E663,'[1]緯度経度&amp;提供可能時間'!$B:$H,6,FALSE)&lt;&gt;"",VLOOKUP($E663,'[1]緯度経度&amp;提供可能時間'!$B:$H,6,FALSE),""),"")</f>
        <v>18:30</v>
      </c>
      <c r="S663" s="17" t="str">
        <f>VLOOKUP(E663,[1]貼付シート!$G:$AE,24,FALSE)&amp;" " &amp;VLOOKUP(E663,[1]貼付シート!$G:$AE,25,FALSE)</f>
        <v>平日：13:00～18:30 土曜：8:30～17:00（第2土曜日は10:00～16:00）　／　日曜：10:00～16:00（第1、第3日曜日を除く。）　／　祝日：×</v>
      </c>
      <c r="T663" s="14"/>
      <c r="U663" s="14"/>
      <c r="V663" s="14"/>
    </row>
    <row r="664" spans="1:22" x14ac:dyDescent="0.15">
      <c r="A664" s="12" t="str">
        <f t="shared" si="40"/>
        <v>341002</v>
      </c>
      <c r="B664" s="12">
        <f t="shared" si="42"/>
        <v>663</v>
      </c>
      <c r="C664" s="12" t="str">
        <f t="shared" si="41"/>
        <v>広島県</v>
      </c>
      <c r="D664" s="12" t="str">
        <f t="shared" si="43"/>
        <v>広島市</v>
      </c>
      <c r="E664" s="13" t="str">
        <f>IF([1]貼付シート!G666="","",[1]貼付シート!G666)</f>
        <v>原児童館</v>
      </c>
      <c r="F664" s="14"/>
      <c r="G664" s="14" t="str">
        <f>IF([1]貼付シート!J666="","",[1]貼付シート!J666)</f>
        <v>広島市安佐南区西原4-23-35</v>
      </c>
      <c r="H664" s="20"/>
      <c r="I664" s="15">
        <f>IFERROR(IF(VLOOKUP(E664,'[1]緯度経度&amp;提供可能時間'!$B:$D,2,FALSE)&lt;&gt;0,VLOOKUP(E664,'[1]緯度経度&amp;提供可能時間'!$B:$D,2,FALSE),""),"")</f>
        <v>34.437588099999999</v>
      </c>
      <c r="J664" s="15">
        <f>IFERROR(IF(VLOOKUP(E664,'[1]緯度経度&amp;提供可能時間'!$B:$D,3,FALSE)&lt;&gt;0,VLOOKUP(E664,'[1]緯度経度&amp;提供可能時間'!$B:$D,3,FALSE),""),"")</f>
        <v>132.47076999999999</v>
      </c>
      <c r="K664" s="14" t="str">
        <f>[1]貼付シート!M666&amp;[1]貼付シート!N666&amp;" "&amp;[1]貼付シート!O666</f>
        <v>1階 正面玄関付近</v>
      </c>
      <c r="L664" s="14" t="str">
        <f>IF([1]貼付シート!AI666="","",[1]貼付シート!AI666)</f>
        <v>原児童館</v>
      </c>
      <c r="M664" s="19"/>
      <c r="N664" s="19"/>
      <c r="O664" s="14" t="str">
        <f>IF([1]貼付シート!I666="","",[1]貼付シート!I666)</f>
        <v>広島市</v>
      </c>
      <c r="P664" s="14" t="s">
        <v>12</v>
      </c>
      <c r="Q664" s="16" t="str">
        <f>IFERROR(IF(VLOOKUP($E664,'[1]緯度経度&amp;提供可能時間'!$B:$H,5,FALSE)&lt;&gt;"",VLOOKUP($E664,'[1]緯度経度&amp;提供可能時間'!$B:$H,5,FALSE),""),"")</f>
        <v>13:00</v>
      </c>
      <c r="R664" s="14" t="str">
        <f>IFERROR(IF(VLOOKUP($E664,'[1]緯度経度&amp;提供可能時間'!$B:$H,6,FALSE)&lt;&gt;"",VLOOKUP($E664,'[1]緯度経度&amp;提供可能時間'!$B:$H,6,FALSE),""),"")</f>
        <v>18:30</v>
      </c>
      <c r="S664" s="17" t="str">
        <f>VLOOKUP(E664,[1]貼付シート!$G:$AE,24,FALSE)&amp;" " &amp;VLOOKUP(E664,[1]貼付シート!$G:$AE,25,FALSE)</f>
        <v>平日：13:00～18:30 土曜：8:30～17:00　／　日曜：×　／　祝日：×</v>
      </c>
      <c r="T664" s="14"/>
      <c r="U664" s="14"/>
      <c r="V664" s="14"/>
    </row>
    <row r="665" spans="1:22" x14ac:dyDescent="0.15">
      <c r="A665" s="12" t="str">
        <f t="shared" si="40"/>
        <v>341002</v>
      </c>
      <c r="B665" s="12">
        <f t="shared" si="42"/>
        <v>664</v>
      </c>
      <c r="C665" s="12" t="str">
        <f t="shared" si="41"/>
        <v>広島県</v>
      </c>
      <c r="D665" s="12" t="str">
        <f t="shared" si="43"/>
        <v>広島市</v>
      </c>
      <c r="E665" s="13" t="str">
        <f>IF([1]貼付シート!G667="","",[1]貼付シート!G667)</f>
        <v>佐伯営業所</v>
      </c>
      <c r="F665" s="14"/>
      <c r="G665" s="14" t="str">
        <f>IF([1]貼付シート!J667="","",[1]貼付シート!J667)</f>
        <v>広島市佐伯区海老園2-11-41</v>
      </c>
      <c r="H665" s="20"/>
      <c r="I665" s="15" t="str">
        <f>IFERROR(IF(VLOOKUP(E665,'[1]緯度経度&amp;提供可能時間'!$B:$D,2,FALSE)&lt;&gt;0,VLOOKUP(E665,'[1]緯度経度&amp;提供可能時間'!$B:$D,2,FALSE),""),"")</f>
        <v/>
      </c>
      <c r="J665" s="15" t="str">
        <f>IFERROR(IF(VLOOKUP(E665,'[1]緯度経度&amp;提供可能時間'!$B:$D,3,FALSE)&lt;&gt;0,VLOOKUP(E665,'[1]緯度経度&amp;提供可能時間'!$B:$D,3,FALSE),""),"")</f>
        <v/>
      </c>
      <c r="K665" s="14" t="str">
        <f>[1]貼付シート!M667&amp;[1]貼付シート!N667&amp;" "&amp;[1]貼付シート!O667</f>
        <v>1階 佐伯営業所窓口</v>
      </c>
      <c r="L665" s="14" t="str">
        <f>IF([1]貼付シート!AI667="","",[1]貼付シート!AI667)</f>
        <v>水道局営業部佐伯営業所</v>
      </c>
      <c r="M665" s="19"/>
      <c r="N665" s="19"/>
      <c r="O665" s="14" t="str">
        <f>IF([1]貼付シート!I667="","",[1]貼付シート!I667)</f>
        <v>広島市</v>
      </c>
      <c r="P665" s="14" t="s">
        <v>12</v>
      </c>
      <c r="Q665" s="16" t="str">
        <f>IFERROR(IF(VLOOKUP($E665,'[1]緯度経度&amp;提供可能時間'!$B:$H,5,FALSE)&lt;&gt;"",VLOOKUP($E665,'[1]緯度経度&amp;提供可能時間'!$B:$H,5,FALSE),""),"")</f>
        <v/>
      </c>
      <c r="R665" s="14" t="str">
        <f>IFERROR(IF(VLOOKUP($E665,'[1]緯度経度&amp;提供可能時間'!$B:$H,6,FALSE)&lt;&gt;"",VLOOKUP($E665,'[1]緯度経度&amp;提供可能時間'!$B:$H,6,FALSE),""),"")</f>
        <v/>
      </c>
      <c r="S665" s="17" t="str">
        <f>VLOOKUP(E665,[1]貼付シート!$G:$AE,24,FALSE)&amp;" " &amp;VLOOKUP(E665,[1]貼付シート!$G:$AE,25,FALSE)</f>
        <v>平日：8:30～17:15 土曜：×　／　日曜：×　／　祝日：×</v>
      </c>
      <c r="T665" s="14"/>
      <c r="U665" s="14"/>
      <c r="V665" s="14"/>
    </row>
    <row r="666" spans="1:22" x14ac:dyDescent="0.15">
      <c r="A666" s="12" t="str">
        <f t="shared" si="40"/>
        <v>341002</v>
      </c>
      <c r="B666" s="12">
        <f t="shared" si="42"/>
        <v>665</v>
      </c>
      <c r="C666" s="12" t="str">
        <f t="shared" si="41"/>
        <v>広島県</v>
      </c>
      <c r="D666" s="12" t="str">
        <f t="shared" si="43"/>
        <v>広島市</v>
      </c>
      <c r="E666" s="13" t="str">
        <f>IF([1]貼付シート!G668="","",[1]貼付シート!G668)</f>
        <v>楽々園児童館美の里放課後児童クラブ</v>
      </c>
      <c r="F666" s="14"/>
      <c r="G666" s="14" t="str">
        <f>IF([1]貼付シート!J668="","",[1]貼付シート!J668)</f>
        <v>広島市佐伯区美の里2-1-26</v>
      </c>
      <c r="H666" s="20"/>
      <c r="I666" s="15" t="str">
        <f>IFERROR(IF(VLOOKUP(E666,'[1]緯度経度&amp;提供可能時間'!$B:$D,2,FALSE)&lt;&gt;0,VLOOKUP(E666,'[1]緯度経度&amp;提供可能時間'!$B:$D,2,FALSE),""),"")</f>
        <v/>
      </c>
      <c r="J666" s="15" t="str">
        <f>IFERROR(IF(VLOOKUP(E666,'[1]緯度経度&amp;提供可能時間'!$B:$D,3,FALSE)&lt;&gt;0,VLOOKUP(E666,'[1]緯度経度&amp;提供可能時間'!$B:$D,3,FALSE),""),"")</f>
        <v/>
      </c>
      <c r="K666" s="14" t="str">
        <f>[1]貼付シート!M668&amp;[1]貼付シート!N668&amp;" "&amp;[1]貼付シート!O668</f>
        <v>1階 正面玄関横の部屋</v>
      </c>
      <c r="L666" s="14" t="str">
        <f>IF([1]貼付シート!AI668="","",[1]貼付シート!AI668)</f>
        <v>佐伯区役所地域起こし推進課</v>
      </c>
      <c r="M666" s="19"/>
      <c r="N666" s="19"/>
      <c r="O666" s="14" t="str">
        <f>IF([1]貼付シート!I668="","",[1]貼付シート!I668)</f>
        <v>広島市</v>
      </c>
      <c r="P666" s="14" t="s">
        <v>12</v>
      </c>
      <c r="Q666" s="16" t="str">
        <f>IFERROR(IF(VLOOKUP($E666,'[1]緯度経度&amp;提供可能時間'!$B:$H,5,FALSE)&lt;&gt;"",VLOOKUP($E666,'[1]緯度経度&amp;提供可能時間'!$B:$H,5,FALSE),""),"")</f>
        <v/>
      </c>
      <c r="R666" s="14" t="str">
        <f>IFERROR(IF(VLOOKUP($E666,'[1]緯度経度&amp;提供可能時間'!$B:$H,6,FALSE)&lt;&gt;"",VLOOKUP($E666,'[1]緯度経度&amp;提供可能時間'!$B:$H,6,FALSE),""),"")</f>
        <v/>
      </c>
      <c r="S666" s="17" t="str">
        <f>VLOOKUP(E666,[1]貼付シート!$G:$AE,24,FALSE)&amp;" " &amp;VLOOKUP(E666,[1]貼付シート!$G:$AE,25,FALSE)</f>
        <v>平日：13:00～18:30 土曜：8：30～17：00（第2土曜日は除く）　／　日曜：×　／　祝日：×</v>
      </c>
      <c r="T666" s="14"/>
      <c r="U666" s="14"/>
      <c r="V666" s="14"/>
    </row>
    <row r="667" spans="1:22" ht="63" x14ac:dyDescent="0.15">
      <c r="A667" s="12" t="str">
        <f t="shared" si="40"/>
        <v>341002</v>
      </c>
      <c r="B667" s="12">
        <f t="shared" si="42"/>
        <v>666</v>
      </c>
      <c r="C667" s="12" t="str">
        <f t="shared" si="41"/>
        <v>広島県</v>
      </c>
      <c r="D667" s="12" t="str">
        <f t="shared" si="43"/>
        <v>広島市</v>
      </c>
      <c r="E667" s="13" t="str">
        <f>IF([1]貼付シート!G669="","",[1]貼付シート!G669)</f>
        <v>筒瀬運動広場</v>
      </c>
      <c r="F667" s="14"/>
      <c r="G667" s="14" t="str">
        <f>IF([1]貼付シート!J669="","",[1]貼付シート!J669)</f>
        <v>広島市安佐北区安佐町大字筒瀬字岡田１０８２３－４</v>
      </c>
      <c r="H667" s="20"/>
      <c r="I667" s="15" t="str">
        <f>IFERROR(IF(VLOOKUP(E667,'[1]緯度経度&amp;提供可能時間'!$B:$D,2,FALSE)&lt;&gt;0,VLOOKUP(E667,'[1]緯度経度&amp;提供可能時間'!$B:$D,2,FALSE),""),"")</f>
        <v/>
      </c>
      <c r="J667" s="15" t="str">
        <f>IFERROR(IF(VLOOKUP(E667,'[1]緯度経度&amp;提供可能時間'!$B:$D,3,FALSE)&lt;&gt;0,VLOOKUP(E667,'[1]緯度経度&amp;提供可能時間'!$B:$D,3,FALSE),""),"")</f>
        <v/>
      </c>
      <c r="K667" s="14" t="str">
        <f>[1]貼付シート!M669&amp;[1]貼付シート!N669&amp;" "&amp;[1]貼付シート!O669</f>
        <v>1階 事務室前</v>
      </c>
      <c r="L667" s="14" t="str">
        <f>IF([1]貼付シート!AI669="","",[1]貼付シート!AI669)</f>
        <v>筒瀬運動広場</v>
      </c>
      <c r="M667" s="19"/>
      <c r="N667" s="19"/>
      <c r="O667" s="14" t="str">
        <f>IF([1]貼付シート!I669="","",[1]貼付シート!I669)</f>
        <v>公益財団法人
広島市スポ-ツ協会</v>
      </c>
      <c r="P667" s="14" t="s">
        <v>12</v>
      </c>
      <c r="Q667" s="16" t="str">
        <f>IFERROR(IF(VLOOKUP($E667,'[1]緯度経度&amp;提供可能時間'!$B:$H,5,FALSE)&lt;&gt;"",VLOOKUP($E667,'[1]緯度経度&amp;提供可能時間'!$B:$H,5,FALSE),""),"")</f>
        <v/>
      </c>
      <c r="R667" s="14" t="str">
        <f>IFERROR(IF(VLOOKUP($E667,'[1]緯度経度&amp;提供可能時間'!$B:$H,6,FALSE)&lt;&gt;"",VLOOKUP($E667,'[1]緯度経度&amp;提供可能時間'!$B:$H,6,FALSE),""),"")</f>
        <v/>
      </c>
      <c r="S667" s="17" t="str">
        <f>VLOOKUP(E667,[1]貼付シート!$G:$AE,24,FALSE)&amp;" " &amp;VLOOKUP(E667,[1]貼付シート!$G:$AE,25,FALSE)</f>
        <v>平日：9:00～18:00（5～8月は19:00まで、11～2月は17:00まで）（水曜日を除く。） 土曜：9:00～18:00（5～8月は19:00まで、11～2月は17:00まで）（水曜日を除く。）　／　日曜：9:00～18:00（5～8月は19:00まで、11～2月は17:00まで）（水曜日を除く。）　／　祝日：9:00～18:00（5～8月は19:00まで、11～2月は17:00まで）（水曜日を除く。）</v>
      </c>
      <c r="T667" s="14"/>
      <c r="U667" s="14"/>
      <c r="V667" s="14"/>
    </row>
    <row r="668" spans="1:22" ht="31.5" x14ac:dyDescent="0.15">
      <c r="A668" s="12" t="str">
        <f t="shared" si="40"/>
        <v>341002</v>
      </c>
      <c r="B668" s="12">
        <f t="shared" si="42"/>
        <v>667</v>
      </c>
      <c r="C668" s="12" t="str">
        <f t="shared" si="41"/>
        <v>広島県</v>
      </c>
      <c r="D668" s="12" t="str">
        <f t="shared" si="43"/>
        <v>広島市</v>
      </c>
      <c r="E668" s="13" t="str">
        <f>IF([1]貼付シート!G670="","",[1]貼付シート!G670)</f>
        <v>大町東庭球場</v>
      </c>
      <c r="F668" s="14"/>
      <c r="G668" s="14" t="str">
        <f>IF([1]貼付シート!J670="","",[1]貼付シート!J670)</f>
        <v>広島市安佐南区大町東三丁目993番地の7</v>
      </c>
      <c r="H668" s="20"/>
      <c r="I668" s="15" t="str">
        <f>IFERROR(IF(VLOOKUP(E668,'[1]緯度経度&amp;提供可能時間'!$B:$D,2,FALSE)&lt;&gt;0,VLOOKUP(E668,'[1]緯度経度&amp;提供可能時間'!$B:$D,2,FALSE),""),"")</f>
        <v/>
      </c>
      <c r="J668" s="15" t="str">
        <f>IFERROR(IF(VLOOKUP(E668,'[1]緯度経度&amp;提供可能時間'!$B:$D,3,FALSE)&lt;&gt;0,VLOOKUP(E668,'[1]緯度経度&amp;提供可能時間'!$B:$D,3,FALSE),""),"")</f>
        <v/>
      </c>
      <c r="K668" s="14" t="str">
        <f>[1]貼付シート!M670&amp;[1]貼付シート!N670&amp;" "&amp;[1]貼付シート!O670</f>
        <v>1階 事務室内</v>
      </c>
      <c r="L668" s="14" t="str">
        <f>IF([1]貼付シート!AI670="","",[1]貼付シート!AI670)</f>
        <v>大町東庭球場</v>
      </c>
      <c r="M668" s="19"/>
      <c r="N668" s="19"/>
      <c r="O668" s="14" t="str">
        <f>IF([1]貼付シート!I670="","",[1]貼付シート!I670)</f>
        <v>公益財団法人
広島市スポ-ツ協会</v>
      </c>
      <c r="P668" s="14" t="s">
        <v>12</v>
      </c>
      <c r="Q668" s="16" t="str">
        <f>IFERROR(IF(VLOOKUP($E668,'[1]緯度経度&amp;提供可能時間'!$B:$H,5,FALSE)&lt;&gt;"",VLOOKUP($E668,'[1]緯度経度&amp;提供可能時間'!$B:$H,5,FALSE),""),"")</f>
        <v/>
      </c>
      <c r="R668" s="14" t="str">
        <f>IFERROR(IF(VLOOKUP($E668,'[1]緯度経度&amp;提供可能時間'!$B:$H,6,FALSE)&lt;&gt;"",VLOOKUP($E668,'[1]緯度経度&amp;提供可能時間'!$B:$H,6,FALSE),""),"")</f>
        <v/>
      </c>
      <c r="S668" s="17" t="str">
        <f>VLOOKUP(E668,[1]貼付シート!$G:$AE,24,FALSE)&amp;" " &amp;VLOOKUP(E668,[1]貼付シート!$G:$AE,25,FALSE)</f>
        <v>平日：9：00～21：00
休園日（火曜日）を除く 土曜：9：00～21：00　／　日曜：9：00～21：00　／　祝日：9：00～21：00</v>
      </c>
      <c r="T668" s="14"/>
      <c r="U668" s="14"/>
      <c r="V668" s="14"/>
    </row>
    <row r="669" spans="1:22" ht="31.5" x14ac:dyDescent="0.15">
      <c r="A669" s="12" t="str">
        <f t="shared" si="40"/>
        <v>341002</v>
      </c>
      <c r="B669" s="12">
        <f t="shared" si="42"/>
        <v>668</v>
      </c>
      <c r="C669" s="12" t="str">
        <f t="shared" si="41"/>
        <v>広島県</v>
      </c>
      <c r="D669" s="12" t="str">
        <f t="shared" si="43"/>
        <v>広島市</v>
      </c>
      <c r="E669" s="13" t="str">
        <f>IF([1]貼付シート!G671="","",[1]貼付シート!G671)</f>
        <v>井口集会所</v>
      </c>
      <c r="F669" s="14"/>
      <c r="G669" s="14" t="str">
        <f>IF([1]貼付シート!J671="","",[1]貼付シート!J671)</f>
        <v>広島市西区井口二丁目1-3</v>
      </c>
      <c r="H669" s="20"/>
      <c r="I669" s="15" t="str">
        <f>IFERROR(IF(VLOOKUP(E669,'[1]緯度経度&amp;提供可能時間'!$B:$D,2,FALSE)&lt;&gt;0,VLOOKUP(E669,'[1]緯度経度&amp;提供可能時間'!$B:$D,2,FALSE),""),"")</f>
        <v/>
      </c>
      <c r="J669" s="15" t="str">
        <f>IFERROR(IF(VLOOKUP(E669,'[1]緯度経度&amp;提供可能時間'!$B:$D,3,FALSE)&lt;&gt;0,VLOOKUP(E669,'[1]緯度経度&amp;提供可能時間'!$B:$D,3,FALSE),""),"")</f>
        <v/>
      </c>
      <c r="K669" s="14" t="str">
        <f>[1]貼付シート!M671&amp;[1]貼付シート!N671&amp;" "&amp;[1]貼付シート!O671</f>
        <v>1階 部屋の中の本棚</v>
      </c>
      <c r="L669" s="14" t="str">
        <f>IF([1]貼付シート!AI671="","",[1]貼付シート!AI671)</f>
        <v>井口集会所管理運営委員会</v>
      </c>
      <c r="M669" s="19"/>
      <c r="N669" s="19"/>
      <c r="O669" s="14" t="str">
        <f>IF([1]貼付シート!I671="","",[1]貼付シート!I671)</f>
        <v>井口集会所管理運営委員会</v>
      </c>
      <c r="P669" s="14" t="s">
        <v>12</v>
      </c>
      <c r="Q669" s="16" t="str">
        <f>IFERROR(IF(VLOOKUP($E669,'[1]緯度経度&amp;提供可能時間'!$B:$H,5,FALSE)&lt;&gt;"",VLOOKUP($E669,'[1]緯度経度&amp;提供可能時間'!$B:$H,5,FALSE),""),"")</f>
        <v/>
      </c>
      <c r="R669" s="14" t="str">
        <f>IFERROR(IF(VLOOKUP($E669,'[1]緯度経度&amp;提供可能時間'!$B:$H,6,FALSE)&lt;&gt;"",VLOOKUP($E669,'[1]緯度経度&amp;提供可能時間'!$B:$H,6,FALSE),""),"")</f>
        <v/>
      </c>
      <c r="S669" s="17" t="str">
        <f>VLOOKUP(E669,[1]貼付シート!$G:$AE,24,FALSE)&amp;" " &amp;VLOOKUP(E669,[1]貼付シート!$G:$AE,25,FALSE)</f>
        <v>平日：月、水　13：00～14：00
火、木　13：00～16：00 土曜：土　10：00～12：00　／　日曜：×　／　祝日：×</v>
      </c>
      <c r="T669" s="14"/>
      <c r="U669" s="14"/>
      <c r="V669" s="14"/>
    </row>
    <row r="670" spans="1:22" x14ac:dyDescent="0.15">
      <c r="A670" s="12" t="str">
        <f t="shared" si="40"/>
        <v>341002</v>
      </c>
      <c r="B670" s="12">
        <f t="shared" si="42"/>
        <v>669</v>
      </c>
      <c r="C670" s="12" t="str">
        <f t="shared" si="41"/>
        <v>広島県</v>
      </c>
      <c r="D670" s="12" t="str">
        <f t="shared" si="43"/>
        <v>広島市</v>
      </c>
      <c r="E670" s="13" t="str">
        <f>IF([1]貼付シート!G672="","",[1]貼付シート!G672)</f>
        <v>広島市西新天地駐車場</v>
      </c>
      <c r="F670" s="14"/>
      <c r="G670" s="14" t="str">
        <f>IF([1]貼付シート!J672="","",[1]貼付シート!J672)</f>
        <v>広島市中区新天地8</v>
      </c>
      <c r="H670" s="20"/>
      <c r="I670" s="15" t="str">
        <f>IFERROR(IF(VLOOKUP(E670,'[1]緯度経度&amp;提供可能時間'!$B:$D,2,FALSE)&lt;&gt;0,VLOOKUP(E670,'[1]緯度経度&amp;提供可能時間'!$B:$D,2,FALSE),""),"")</f>
        <v/>
      </c>
      <c r="J670" s="15" t="str">
        <f>IFERROR(IF(VLOOKUP(E670,'[1]緯度経度&amp;提供可能時間'!$B:$D,3,FALSE)&lt;&gt;0,VLOOKUP(E670,'[1]緯度経度&amp;提供可能時間'!$B:$D,3,FALSE),""),"")</f>
        <v/>
      </c>
      <c r="K670" s="14" t="str">
        <f>[1]貼付シート!M672&amp;[1]貼付シート!N672&amp;" "&amp;[1]貼付シート!O672</f>
        <v>地下1階 管理室</v>
      </c>
      <c r="L670" s="14" t="str">
        <f>IF([1]貼付シート!AI672="","",[1]貼付シート!AI672)</f>
        <v>広島市西新天地駐車場</v>
      </c>
      <c r="M670" s="19"/>
      <c r="N670" s="19"/>
      <c r="O670" s="14" t="str">
        <f>IF([1]貼付シート!I672="","",[1]貼付シート!I672)</f>
        <v>アマノマネジメント　　　サービス㈱</v>
      </c>
      <c r="P670" s="14" t="s">
        <v>12</v>
      </c>
      <c r="Q670" s="16" t="str">
        <f>IFERROR(IF(VLOOKUP($E670,'[1]緯度経度&amp;提供可能時間'!$B:$H,5,FALSE)&lt;&gt;"",VLOOKUP($E670,'[1]緯度経度&amp;提供可能時間'!$B:$H,5,FALSE),""),"")</f>
        <v/>
      </c>
      <c r="R670" s="14" t="str">
        <f>IFERROR(IF(VLOOKUP($E670,'[1]緯度経度&amp;提供可能時間'!$B:$H,6,FALSE)&lt;&gt;"",VLOOKUP($E670,'[1]緯度経度&amp;提供可能時間'!$B:$H,6,FALSE),""),"")</f>
        <v/>
      </c>
      <c r="S670" s="17" t="str">
        <f>VLOOKUP(E670,[1]貼付シート!$G:$AE,24,FALSE)&amp;" " &amp;VLOOKUP(E670,[1]貼付シート!$G:$AE,25,FALSE)</f>
        <v>平日：8:00～24:00 土曜：8:00～24:00　／　日曜：8:00～24:00　／　祝日：8:00～24:00</v>
      </c>
      <c r="T670" s="14"/>
      <c r="U670" s="14"/>
      <c r="V670" s="14"/>
    </row>
    <row r="671" spans="1:22" ht="31.5" x14ac:dyDescent="0.15">
      <c r="A671" s="12" t="str">
        <f t="shared" si="40"/>
        <v>341002</v>
      </c>
      <c r="B671" s="12">
        <f t="shared" si="42"/>
        <v>670</v>
      </c>
      <c r="C671" s="12" t="str">
        <f t="shared" si="41"/>
        <v>広島県</v>
      </c>
      <c r="D671" s="12" t="str">
        <f t="shared" si="43"/>
        <v>広島市</v>
      </c>
      <c r="E671" s="13" t="str">
        <f>IF([1]貼付シート!G673="","",[1]貼付シート!G673)</f>
        <v>段原山崎集会所</v>
      </c>
      <c r="F671" s="14"/>
      <c r="G671" s="14" t="str">
        <f>IF([1]貼付シート!J673="","",[1]貼付シート!J673)</f>
        <v>広島市南区霞1-5-7</v>
      </c>
      <c r="H671" s="20"/>
      <c r="I671" s="15" t="str">
        <f>IFERROR(IF(VLOOKUP(E671,'[1]緯度経度&amp;提供可能時間'!$B:$D,2,FALSE)&lt;&gt;0,VLOOKUP(E671,'[1]緯度経度&amp;提供可能時間'!$B:$D,2,FALSE),""),"")</f>
        <v/>
      </c>
      <c r="J671" s="15" t="str">
        <f>IFERROR(IF(VLOOKUP(E671,'[1]緯度経度&amp;提供可能時間'!$B:$D,3,FALSE)&lt;&gt;0,VLOOKUP(E671,'[1]緯度経度&amp;提供可能時間'!$B:$D,3,FALSE),""),"")</f>
        <v/>
      </c>
      <c r="K671" s="14" t="str">
        <f>[1]貼付シート!M673&amp;[1]貼付シート!N673&amp;" "&amp;[1]貼付シート!O673</f>
        <v>1階 ホール</v>
      </c>
      <c r="L671" s="14" t="str">
        <f>IF([1]貼付シート!AI673="","",[1]貼付シート!AI673)</f>
        <v>集会所管理運営委員会</v>
      </c>
      <c r="M671" s="19"/>
      <c r="N671" s="19"/>
      <c r="O671" s="14" t="str">
        <f>IF([1]貼付シート!I673="","",[1]貼付シート!I673)</f>
        <v>集会所管理運営委員会</v>
      </c>
      <c r="P671" s="14" t="s">
        <v>12</v>
      </c>
      <c r="Q671" s="16" t="str">
        <f>IFERROR(IF(VLOOKUP($E671,'[1]緯度経度&amp;提供可能時間'!$B:$H,5,FALSE)&lt;&gt;"",VLOOKUP($E671,'[1]緯度経度&amp;提供可能時間'!$B:$H,5,FALSE),""),"")</f>
        <v/>
      </c>
      <c r="R671" s="14" t="str">
        <f>IFERROR(IF(VLOOKUP($E671,'[1]緯度経度&amp;提供可能時間'!$B:$H,6,FALSE)&lt;&gt;"",VLOOKUP($E671,'[1]緯度経度&amp;提供可能時間'!$B:$H,6,FALSE),""),"")</f>
        <v/>
      </c>
      <c r="S671" s="17" t="str">
        <f>VLOOKUP(E671,[1]貼付シート!$G:$AE,24,FALSE)&amp;" " &amp;VLOOKUP(E671,[1]貼付シート!$G:$AE,25,FALSE)</f>
        <v>平日：9:00～21:00（施設利用時に限る。） 土曜：9:00～21:00（施設利用時に限る。）　／　日曜：9:00～21:00（施設利用時に限る。）　／　祝日：9:00～21:00（施設利用時に限る。）</v>
      </c>
      <c r="T671" s="14"/>
      <c r="U671" s="14"/>
      <c r="V671" s="14"/>
    </row>
    <row r="672" spans="1:22" ht="31.5" x14ac:dyDescent="0.15">
      <c r="A672" s="12" t="str">
        <f t="shared" si="40"/>
        <v>341002</v>
      </c>
      <c r="B672" s="12">
        <f t="shared" si="42"/>
        <v>671</v>
      </c>
      <c r="C672" s="12" t="str">
        <f t="shared" si="41"/>
        <v>広島県</v>
      </c>
      <c r="D672" s="12" t="str">
        <f t="shared" si="43"/>
        <v>広島市</v>
      </c>
      <c r="E672" s="13" t="str">
        <f>IF([1]貼付シート!G674="","",[1]貼付シート!G674)</f>
        <v>青崎集会所</v>
      </c>
      <c r="F672" s="14"/>
      <c r="G672" s="14" t="str">
        <f>IF([1]貼付シート!J674="","",[1]貼付シート!J674)</f>
        <v>広島市南区青崎1-13-4</v>
      </c>
      <c r="H672" s="20"/>
      <c r="I672" s="15" t="str">
        <f>IFERROR(IF(VLOOKUP(E672,'[1]緯度経度&amp;提供可能時間'!$B:$D,2,FALSE)&lt;&gt;0,VLOOKUP(E672,'[1]緯度経度&amp;提供可能時間'!$B:$D,2,FALSE),""),"")</f>
        <v/>
      </c>
      <c r="J672" s="15" t="str">
        <f>IFERROR(IF(VLOOKUP(E672,'[1]緯度経度&amp;提供可能時間'!$B:$D,3,FALSE)&lt;&gt;0,VLOOKUP(E672,'[1]緯度経度&amp;提供可能時間'!$B:$D,3,FALSE),""),"")</f>
        <v/>
      </c>
      <c r="K672" s="14" t="str">
        <f>[1]貼付シート!M674&amp;[1]貼付シート!N674&amp;" "&amp;[1]貼付シート!O674</f>
        <v>1階 ホール</v>
      </c>
      <c r="L672" s="14" t="str">
        <f>IF([1]貼付シート!AI674="","",[1]貼付シート!AI674)</f>
        <v>集会所管理運営委員会</v>
      </c>
      <c r="M672" s="19"/>
      <c r="N672" s="19"/>
      <c r="O672" s="14" t="str">
        <f>IF([1]貼付シート!I674="","",[1]貼付シート!I674)</f>
        <v>集会所管理運営委員会</v>
      </c>
      <c r="P672" s="14" t="s">
        <v>12</v>
      </c>
      <c r="Q672" s="16" t="str">
        <f>IFERROR(IF(VLOOKUP($E672,'[1]緯度経度&amp;提供可能時間'!$B:$H,5,FALSE)&lt;&gt;"",VLOOKUP($E672,'[1]緯度経度&amp;提供可能時間'!$B:$H,5,FALSE),""),"")</f>
        <v/>
      </c>
      <c r="R672" s="14" t="str">
        <f>IFERROR(IF(VLOOKUP($E672,'[1]緯度経度&amp;提供可能時間'!$B:$H,6,FALSE)&lt;&gt;"",VLOOKUP($E672,'[1]緯度経度&amp;提供可能時間'!$B:$H,6,FALSE),""),"")</f>
        <v/>
      </c>
      <c r="S672" s="17" t="str">
        <f>VLOOKUP(E672,[1]貼付シート!$G:$AE,24,FALSE)&amp;" " &amp;VLOOKUP(E672,[1]貼付シート!$G:$AE,25,FALSE)</f>
        <v>平日：9:00～21:00（施設利用時に限る。） 土曜：9:00～21:00（施設利用時に限る。）　／　日曜：9:00～21:00（施設利用時に限る。）　／　祝日：9:00～21:00（施設利用時に限る。）</v>
      </c>
      <c r="T672" s="14"/>
      <c r="U672" s="14"/>
      <c r="V672" s="14"/>
    </row>
    <row r="673" spans="1:22" x14ac:dyDescent="0.15">
      <c r="A673" s="12" t="str">
        <f t="shared" si="40"/>
        <v>341002</v>
      </c>
      <c r="B673" s="12">
        <f t="shared" si="42"/>
        <v>672</v>
      </c>
      <c r="C673" s="12" t="str">
        <f t="shared" si="41"/>
        <v>広島県</v>
      </c>
      <c r="D673" s="12" t="str">
        <f t="shared" si="43"/>
        <v>広島市</v>
      </c>
      <c r="E673" s="13" t="str">
        <f>IF([1]貼付シート!G675="","",[1]貼付シート!G675)</f>
        <v>広島市西部自転車等保管所</v>
      </c>
      <c r="F673" s="14"/>
      <c r="G673" s="14" t="str">
        <f>IF([1]貼付シート!J675="","",[1]貼付シート!J675)</f>
        <v>広島市西区扇二丁目１番１号</v>
      </c>
      <c r="H673" s="19"/>
      <c r="I673" s="15" t="str">
        <f>IFERROR(IF(VLOOKUP(E673,'[1]緯度経度&amp;提供可能時間'!$B:$D,2,FALSE)&lt;&gt;0,VLOOKUP(E673,'[1]緯度経度&amp;提供可能時間'!$B:$D,2,FALSE),""),"")</f>
        <v/>
      </c>
      <c r="J673" s="15" t="str">
        <f>IFERROR(IF(VLOOKUP(E673,'[1]緯度経度&amp;提供可能時間'!$B:$D,3,FALSE)&lt;&gt;0,VLOOKUP(E673,'[1]緯度経度&amp;提供可能時間'!$B:$D,3,FALSE),""),"")</f>
        <v/>
      </c>
      <c r="K673" s="14" t="str">
        <f>[1]貼付シート!M675&amp;[1]貼付シート!N675&amp;" "&amp;[1]貼付シート!O675</f>
        <v>1階 管理室内</v>
      </c>
      <c r="L673" s="14" t="str">
        <f>IF([1]貼付シート!AI675="","",[1]貼付シート!AI675)</f>
        <v>広島市西部自転車等保管所</v>
      </c>
      <c r="M673" s="19"/>
      <c r="N673" s="19"/>
      <c r="O673" s="14" t="str">
        <f>IF([1]貼付シート!I675="","",[1]貼付シート!I675)</f>
        <v>㈱ニップス</v>
      </c>
      <c r="P673" s="14" t="str">
        <f>IFERROR(IF(VLOOKUP($E673,'[1]緯度経度&amp;提供可能時間'!$B:$H,4,FALSE)&lt;&gt;0,VLOOKUP($E673,'[1]緯度経度&amp;提供可能時間'!$B:$H,4,FALSE),""),"")</f>
        <v/>
      </c>
      <c r="Q673" s="16" t="str">
        <f>IFERROR(IF(VLOOKUP($E673,'[1]緯度経度&amp;提供可能時間'!$B:$H,5,FALSE)&lt;&gt;"",VLOOKUP($E673,'[1]緯度経度&amp;提供可能時間'!$B:$H,5,FALSE),""),"")</f>
        <v/>
      </c>
      <c r="R673" s="14" t="str">
        <f>IFERROR(IF(VLOOKUP($E673,'[1]緯度経度&amp;提供可能時間'!$B:$H,6,FALSE)&lt;&gt;"",VLOOKUP($E673,'[1]緯度経度&amp;提供可能時間'!$B:$H,6,FALSE),""),"")</f>
        <v/>
      </c>
      <c r="S673" s="17" t="str">
        <f>VLOOKUP(E673,[1]貼付シート!$G:$AE,24,FALSE)&amp;" " &amp;VLOOKUP(E673,[1]貼付シート!$G:$AE,25,FALSE)</f>
        <v>平日：10:30-19:30 土曜：10:30-19:30　／　日曜：10:30-19:30　／　祝日：×</v>
      </c>
      <c r="T673" s="14"/>
      <c r="U673" s="14"/>
      <c r="V673" s="14"/>
    </row>
    <row r="674" spans="1:22" x14ac:dyDescent="0.15">
      <c r="A674" s="12" t="str">
        <f t="shared" si="40"/>
        <v>341002</v>
      </c>
      <c r="B674" s="12">
        <f t="shared" si="42"/>
        <v>673</v>
      </c>
      <c r="C674" s="12" t="str">
        <f t="shared" si="41"/>
        <v>広島県</v>
      </c>
      <c r="D674" s="12" t="str">
        <f t="shared" si="43"/>
        <v>広島市</v>
      </c>
      <c r="E674" s="13" t="str">
        <f>IF([1]貼付シート!G676="","",[1]貼付シート!G676)</f>
        <v>旧広島市民球場跡地イベント広場</v>
      </c>
      <c r="F674" s="14"/>
      <c r="G674" s="14" t="str">
        <f>IF([1]貼付シート!J676="","",[1]貼付シート!J676)</f>
        <v>広島市中区基町5-25</v>
      </c>
      <c r="H674" s="19"/>
      <c r="I674" s="15" t="str">
        <f>IFERROR(IF(VLOOKUP(E674,'[1]緯度経度&amp;提供可能時間'!$B:$D,2,FALSE)&lt;&gt;0,VLOOKUP(E674,'[1]緯度経度&amp;提供可能時間'!$B:$D,2,FALSE),""),"")</f>
        <v/>
      </c>
      <c r="J674" s="15" t="str">
        <f>IFERROR(IF(VLOOKUP(E674,'[1]緯度経度&amp;提供可能時間'!$B:$D,3,FALSE)&lt;&gt;0,VLOOKUP(E674,'[1]緯度経度&amp;提供可能時間'!$B:$D,3,FALSE),""),"")</f>
        <v/>
      </c>
      <c r="K674" s="14" t="str">
        <f>[1]貼付シート!M676&amp;[1]貼付シート!N676&amp;" "&amp;[1]貼付シート!O676</f>
        <v>1階 パークオフィス（管理事務所）内</v>
      </c>
      <c r="L674" s="14" t="str">
        <f>IF([1]貼付シート!AI676="","",[1]貼付シート!AI676)</f>
        <v>旧広島市民球場跡地イベント広場　パークオフィス</v>
      </c>
      <c r="M674" s="19"/>
      <c r="N674" s="19"/>
      <c r="O674" s="14" t="str">
        <f>IF([1]貼付シート!I676="","",[1]貼付シート!I676)</f>
        <v>NEW HIROSHIMA GATEPARK</v>
      </c>
      <c r="P674" s="14" t="str">
        <f>IFERROR(IF(VLOOKUP($E674,'[1]緯度経度&amp;提供可能時間'!$B:$H,4,FALSE)&lt;&gt;0,VLOOKUP($E674,'[1]緯度経度&amp;提供可能時間'!$B:$H,4,FALSE),""),"")</f>
        <v/>
      </c>
      <c r="Q674" s="16" t="str">
        <f>IFERROR(IF(VLOOKUP($E674,'[1]緯度経度&amp;提供可能時間'!$B:$H,5,FALSE)&lt;&gt;"",VLOOKUP($E674,'[1]緯度経度&amp;提供可能時間'!$B:$H,5,FALSE),""),"")</f>
        <v/>
      </c>
      <c r="R674" s="14" t="str">
        <f>IFERROR(IF(VLOOKUP($E674,'[1]緯度経度&amp;提供可能時間'!$B:$H,6,FALSE)&lt;&gt;"",VLOOKUP($E674,'[1]緯度経度&amp;提供可能時間'!$B:$H,6,FALSE),""),"")</f>
        <v/>
      </c>
      <c r="S674" s="17" t="str">
        <f>VLOOKUP(E674,[1]貼付シート!$G:$AE,24,FALSE)&amp;" " &amp;VLOOKUP(E674,[1]貼付シート!$G:$AE,25,FALSE)</f>
        <v>平日：10:00～17:00 土曜：10:00～17:00　／　日曜：10:00～17:00　／　祝日：10:00～17:00</v>
      </c>
      <c r="T674" s="14"/>
      <c r="U674" s="14"/>
      <c r="V674" s="14"/>
    </row>
    <row r="675" spans="1:22" ht="31.5" x14ac:dyDescent="0.15">
      <c r="A675" s="12" t="str">
        <f t="shared" si="40"/>
        <v>341002</v>
      </c>
      <c r="B675" s="12">
        <f t="shared" si="42"/>
        <v>674</v>
      </c>
      <c r="C675" s="12" t="str">
        <f t="shared" si="41"/>
        <v>広島県</v>
      </c>
      <c r="D675" s="12" t="str">
        <f t="shared" si="43"/>
        <v>広島市</v>
      </c>
      <c r="E675" s="13" t="str">
        <f>IF([1]貼付シート!G677="","",[1]貼付シート!G677)</f>
        <v>広島市豪雨災害伝承館</v>
      </c>
      <c r="F675" s="14"/>
      <c r="G675" s="14" t="str">
        <f>IF([1]貼付シート!J677="","",[1]貼付シート!J677)</f>
        <v>広島市安佐南区八木三丁目24番23号</v>
      </c>
      <c r="H675" s="19"/>
      <c r="I675" s="15" t="str">
        <f>IFERROR(IF(VLOOKUP(E675,'[1]緯度経度&amp;提供可能時間'!$B:$D,2,FALSE)&lt;&gt;0,VLOOKUP(E675,'[1]緯度経度&amp;提供可能時間'!$B:$D,2,FALSE),""),"")</f>
        <v/>
      </c>
      <c r="J675" s="15" t="str">
        <f>IFERROR(IF(VLOOKUP(E675,'[1]緯度経度&amp;提供可能時間'!$B:$D,3,FALSE)&lt;&gt;0,VLOOKUP(E675,'[1]緯度経度&amp;提供可能時間'!$B:$D,3,FALSE),""),"")</f>
        <v/>
      </c>
      <c r="K675" s="14" t="str">
        <f>[1]貼付シート!M677&amp;[1]貼付シート!N677&amp;" "&amp;[1]貼付シート!O677</f>
        <v>2階 入口</v>
      </c>
      <c r="L675" s="14" t="str">
        <f>IF([1]貼付シート!AI677="","",[1]貼付シート!AI677)</f>
        <v>広島市豪雨災害伝承館</v>
      </c>
      <c r="M675" s="19"/>
      <c r="N675" s="19"/>
      <c r="O675" s="14" t="str">
        <f>IF([1]貼付シート!I677="","",[1]貼付シート!I677)</f>
        <v>（一社）梅林学区復興まちづくり協議会</v>
      </c>
      <c r="P675" s="14" t="str">
        <f>IFERROR(IF(VLOOKUP($E675,'[1]緯度経度&amp;提供可能時間'!$B:$H,4,FALSE)&lt;&gt;0,VLOOKUP($E675,'[1]緯度経度&amp;提供可能時間'!$B:$H,4,FALSE),""),"")</f>
        <v/>
      </c>
      <c r="Q675" s="16" t="str">
        <f>IFERROR(IF(VLOOKUP($E675,'[1]緯度経度&amp;提供可能時間'!$B:$H,5,FALSE)&lt;&gt;"",VLOOKUP($E675,'[1]緯度経度&amp;提供可能時間'!$B:$H,5,FALSE),""),"")</f>
        <v/>
      </c>
      <c r="R675" s="14" t="str">
        <f>IFERROR(IF(VLOOKUP($E675,'[1]緯度経度&amp;提供可能時間'!$B:$H,6,FALSE)&lt;&gt;"",VLOOKUP($E675,'[1]緯度経度&amp;提供可能時間'!$B:$H,6,FALSE),""),"")</f>
        <v/>
      </c>
      <c r="S675" s="17" t="str">
        <f>VLOOKUP(E675,[1]貼付シート!$G:$AE,24,FALSE)&amp;" " &amp;VLOOKUP(E675,[1]貼付シート!$G:$AE,25,FALSE)</f>
        <v>平日：10:00～17:00（月曜日を除く。） 土曜：10:00～17:00　／　日曜：10:00～17:00　／　祝日：10:00～17:00</v>
      </c>
      <c r="T675" s="14"/>
      <c r="U675" s="14"/>
      <c r="V675" s="14"/>
    </row>
    <row r="676" spans="1:22" ht="31.5" x14ac:dyDescent="0.15">
      <c r="A676" s="12" t="str">
        <f t="shared" si="40"/>
        <v>341002</v>
      </c>
      <c r="B676" s="12">
        <f t="shared" si="42"/>
        <v>675</v>
      </c>
      <c r="C676" s="12" t="str">
        <f t="shared" si="41"/>
        <v>広島県</v>
      </c>
      <c r="D676" s="12" t="str">
        <f t="shared" si="43"/>
        <v>広島市</v>
      </c>
      <c r="E676" s="13" t="str">
        <f>IF([1]貼付シート!G678="","",[1]貼付シート!G678)</f>
        <v>エディオンピースウイング広島</v>
      </c>
      <c r="F676" s="14"/>
      <c r="G676" s="14" t="str">
        <f>IF([1]貼付シート!J678="","",[1]貼付シート!J678)</f>
        <v>広島市中区基町15番2-1号</v>
      </c>
      <c r="H676" s="19"/>
      <c r="I676" s="15" t="str">
        <f>IFERROR(IF(VLOOKUP(E676,'[1]緯度経度&amp;提供可能時間'!$B:$D,2,FALSE)&lt;&gt;0,VLOOKUP(E676,'[1]緯度経度&amp;提供可能時間'!$B:$D,2,FALSE),""),"")</f>
        <v/>
      </c>
      <c r="J676" s="15" t="str">
        <f>IFERROR(IF(VLOOKUP(E676,'[1]緯度経度&amp;提供可能時間'!$B:$D,3,FALSE)&lt;&gt;0,VLOOKUP(E676,'[1]緯度経度&amp;提供可能時間'!$B:$D,3,FALSE),""),"")</f>
        <v/>
      </c>
      <c r="K676" s="14" t="str">
        <f>[1]貼付シート!M678&amp;[1]貼付シート!N678&amp;" "&amp;[1]貼付シート!O678</f>
        <v>1階 医務室</v>
      </c>
      <c r="L676" s="14" t="str">
        <f>IF([1]貼付シート!AI678="","",[1]貼付シート!AI678)</f>
        <v>サッカースタジアム指定管理事務所</v>
      </c>
      <c r="M676" s="19"/>
      <c r="N676" s="19"/>
      <c r="O676" s="14" t="str">
        <f>IF([1]貼付シート!I678="","",[1]貼付シート!I678)</f>
        <v>㈱サンフレッチェ広島</v>
      </c>
      <c r="P676" s="14" t="str">
        <f>IFERROR(IF(VLOOKUP($E676,'[1]緯度経度&amp;提供可能時間'!$B:$H,4,FALSE)&lt;&gt;0,VLOOKUP($E676,'[1]緯度経度&amp;提供可能時間'!$B:$H,4,FALSE),""),"")</f>
        <v/>
      </c>
      <c r="Q676" s="16" t="str">
        <f>IFERROR(IF(VLOOKUP($E676,'[1]緯度経度&amp;提供可能時間'!$B:$H,5,FALSE)&lt;&gt;"",VLOOKUP($E676,'[1]緯度経度&amp;提供可能時間'!$B:$H,5,FALSE),""),"")</f>
        <v/>
      </c>
      <c r="R676" s="14" t="str">
        <f>IFERROR(IF(VLOOKUP($E676,'[1]緯度経度&amp;提供可能時間'!$B:$H,6,FALSE)&lt;&gt;"",VLOOKUP($E676,'[1]緯度経度&amp;提供可能時間'!$B:$H,6,FALSE),""),"")</f>
        <v/>
      </c>
      <c r="S676" s="17" t="str">
        <f>VLOOKUP(E676,[1]貼付シート!$G:$AE,24,FALSE)&amp;" " &amp;VLOOKUP(E676,[1]貼付シート!$G:$AE,25,FALSE)</f>
        <v>平日：9:00～21:00（施設利用時に限る。） 土曜：9:00～21:00（施設利用時に限る。）　／　日曜：9:00～21:00（施設利用時に限る。）　／　祝日：9:00～21:00（施設利用時に限る。）</v>
      </c>
      <c r="T676" s="14"/>
      <c r="U676" s="14"/>
      <c r="V676" s="14"/>
    </row>
    <row r="677" spans="1:22" x14ac:dyDescent="0.15">
      <c r="A677" s="12" t="str">
        <f t="shared" si="40"/>
        <v>341002</v>
      </c>
      <c r="B677" s="12">
        <f t="shared" si="42"/>
        <v>676</v>
      </c>
      <c r="C677" s="12" t="str">
        <f t="shared" si="41"/>
        <v>広島県</v>
      </c>
      <c r="D677" s="12" t="str">
        <f t="shared" si="43"/>
        <v>広島市</v>
      </c>
      <c r="E677" s="13" t="str">
        <f>IF([1]貼付シート!G679="","",[1]貼付シート!G679)</f>
        <v>亀山集会所</v>
      </c>
      <c r="F677" s="14"/>
      <c r="G677" s="14" t="str">
        <f>IF([1]貼付シート!J679="","",[1]貼付シート!J679)</f>
        <v>広島市安佐北区亀山五丁目9-5</v>
      </c>
      <c r="H677" s="19"/>
      <c r="I677" s="15" t="str">
        <f>IFERROR(IF(VLOOKUP(E677,'[1]緯度経度&amp;提供可能時間'!$B:$D,2,FALSE)&lt;&gt;0,VLOOKUP(E677,'[1]緯度経度&amp;提供可能時間'!$B:$D,2,FALSE),""),"")</f>
        <v/>
      </c>
      <c r="J677" s="15" t="str">
        <f>IFERROR(IF(VLOOKUP(E677,'[1]緯度経度&amp;提供可能時間'!$B:$D,3,FALSE)&lt;&gt;0,VLOOKUP(E677,'[1]緯度経度&amp;提供可能時間'!$B:$D,3,FALSE),""),"")</f>
        <v/>
      </c>
      <c r="K677" s="14" t="str">
        <f>[1]貼付シート!M679&amp;[1]貼付シート!N679&amp;" "&amp;[1]貼付シート!O679</f>
        <v>1階 正面入口付近</v>
      </c>
      <c r="L677" s="14" t="str">
        <f>IF([1]貼付シート!AI679="","",[1]貼付シート!AI679)</f>
        <v>-</v>
      </c>
      <c r="M677" s="19"/>
      <c r="N677" s="19"/>
      <c r="O677" s="14" t="str">
        <f>IF([1]貼付シート!I679="","",[1]貼付シート!I679)</f>
        <v>亀山集会所運営員会</v>
      </c>
      <c r="P677" s="14" t="str">
        <f>IFERROR(IF(VLOOKUP($E677,'[1]緯度経度&amp;提供可能時間'!$B:$H,4,FALSE)&lt;&gt;0,VLOOKUP($E677,'[1]緯度経度&amp;提供可能時間'!$B:$H,4,FALSE),""),"")</f>
        <v/>
      </c>
      <c r="Q677" s="16" t="str">
        <f>IFERROR(IF(VLOOKUP($E677,'[1]緯度経度&amp;提供可能時間'!$B:$H,5,FALSE)&lt;&gt;"",VLOOKUP($E677,'[1]緯度経度&amp;提供可能時間'!$B:$H,5,FALSE),""),"")</f>
        <v/>
      </c>
      <c r="R677" s="14" t="str">
        <f>IFERROR(IF(VLOOKUP($E677,'[1]緯度経度&amp;提供可能時間'!$B:$H,6,FALSE)&lt;&gt;"",VLOOKUP($E677,'[1]緯度経度&amp;提供可能時間'!$B:$H,6,FALSE),""),"")</f>
        <v/>
      </c>
      <c r="S677" s="17" t="str">
        <f>VLOOKUP(E677,[1]貼付シート!$G:$AE,24,FALSE)&amp;" " &amp;VLOOKUP(E677,[1]貼付シート!$G:$AE,25,FALSE)</f>
        <v>平日：集会所開所時であれば提供可 集会所開設時であれば使用可</v>
      </c>
      <c r="T677" s="14"/>
      <c r="U677" s="14"/>
      <c r="V677" s="14"/>
    </row>
    <row r="678" spans="1:22" x14ac:dyDescent="0.15">
      <c r="A678" s="12" t="str">
        <f t="shared" si="40"/>
        <v>341002</v>
      </c>
      <c r="B678" s="12">
        <f t="shared" si="42"/>
        <v>677</v>
      </c>
      <c r="C678" s="12" t="str">
        <f t="shared" si="41"/>
        <v>広島県</v>
      </c>
      <c r="D678" s="12" t="str">
        <f t="shared" si="43"/>
        <v>広島市</v>
      </c>
      <c r="E678" s="13" t="str">
        <f>IF([1]貼付シート!G680="","",[1]貼付シート!G680)</f>
        <v>口田東集会所</v>
      </c>
      <c r="F678" s="14"/>
      <c r="G678" s="14" t="str">
        <f>IF([1]貼付シート!J680="","",[1]貼付シート!J680)</f>
        <v>広島市安佐北区口田四丁目12-23</v>
      </c>
      <c r="H678" s="19"/>
      <c r="I678" s="15" t="str">
        <f>IFERROR(IF(VLOOKUP(E678,'[1]緯度経度&amp;提供可能時間'!$B:$D,2,FALSE)&lt;&gt;0,VLOOKUP(E678,'[1]緯度経度&amp;提供可能時間'!$B:$D,2,FALSE),""),"")</f>
        <v/>
      </c>
      <c r="J678" s="15" t="str">
        <f>IFERROR(IF(VLOOKUP(E678,'[1]緯度経度&amp;提供可能時間'!$B:$D,3,FALSE)&lt;&gt;0,VLOOKUP(E678,'[1]緯度経度&amp;提供可能時間'!$B:$D,3,FALSE),""),"")</f>
        <v/>
      </c>
      <c r="K678" s="14" t="str">
        <f>[1]貼付シート!M680&amp;[1]貼付シート!N680&amp;" "&amp;[1]貼付シート!O680</f>
        <v>1階 正面入口付近</v>
      </c>
      <c r="L678" s="14" t="str">
        <f>IF([1]貼付シート!AI680="","",[1]貼付シート!AI680)</f>
        <v>-</v>
      </c>
      <c r="M678" s="19"/>
      <c r="N678" s="19"/>
      <c r="O678" s="14" t="str">
        <f>IF([1]貼付シート!I680="","",[1]貼付シート!I680)</f>
        <v>口田東集会所管理運営委員会</v>
      </c>
      <c r="P678" s="14" t="str">
        <f>IFERROR(IF(VLOOKUP($E678,'[1]緯度経度&amp;提供可能時間'!$B:$H,4,FALSE)&lt;&gt;0,VLOOKUP($E678,'[1]緯度経度&amp;提供可能時間'!$B:$H,4,FALSE),""),"")</f>
        <v/>
      </c>
      <c r="Q678" s="16" t="str">
        <f>IFERROR(IF(VLOOKUP($E678,'[1]緯度経度&amp;提供可能時間'!$B:$H,5,FALSE)&lt;&gt;"",VLOOKUP($E678,'[1]緯度経度&amp;提供可能時間'!$B:$H,5,FALSE),""),"")</f>
        <v/>
      </c>
      <c r="R678" s="14" t="str">
        <f>IFERROR(IF(VLOOKUP($E678,'[1]緯度経度&amp;提供可能時間'!$B:$H,6,FALSE)&lt;&gt;"",VLOOKUP($E678,'[1]緯度経度&amp;提供可能時間'!$B:$H,6,FALSE),""),"")</f>
        <v/>
      </c>
      <c r="S678" s="17" t="str">
        <f>VLOOKUP(E678,[1]貼付シート!$G:$AE,24,FALSE)&amp;" " &amp;VLOOKUP(E678,[1]貼付シート!$G:$AE,25,FALSE)</f>
        <v>平日：集会所開所時であれば提供可 集会所開設時であれば使用可</v>
      </c>
      <c r="T678" s="14"/>
      <c r="U678" s="14"/>
      <c r="V678" s="14"/>
    </row>
    <row r="679" spans="1:22" ht="31.5" x14ac:dyDescent="0.15">
      <c r="A679" s="12" t="str">
        <f t="shared" si="40"/>
        <v>341002</v>
      </c>
      <c r="B679" s="12">
        <f t="shared" si="42"/>
        <v>678</v>
      </c>
      <c r="C679" s="12" t="str">
        <f t="shared" si="41"/>
        <v>広島県</v>
      </c>
      <c r="D679" s="12" t="str">
        <f t="shared" si="43"/>
        <v>広島市</v>
      </c>
      <c r="E679" s="13" t="str">
        <f>IF([1]貼付シート!G681="","",[1]貼付シート!G681)</f>
        <v>安佐北コミュニティセンター</v>
      </c>
      <c r="F679" s="14"/>
      <c r="G679" s="14" t="str">
        <f>IF([1]貼付シート!J681="","",[1]貼付シート!J681)</f>
        <v>広島市安佐北区可部南２丁目１-38</v>
      </c>
      <c r="H679" s="19"/>
      <c r="I679" s="15" t="str">
        <f>IFERROR(IF(VLOOKUP(E679,'[1]緯度経度&amp;提供可能時間'!$B:$D,2,FALSE)&lt;&gt;0,VLOOKUP(E679,'[1]緯度経度&amp;提供可能時間'!$B:$D,2,FALSE),""),"")</f>
        <v/>
      </c>
      <c r="J679" s="15" t="str">
        <f>IFERROR(IF(VLOOKUP(E679,'[1]緯度経度&amp;提供可能時間'!$B:$D,3,FALSE)&lt;&gt;0,VLOOKUP(E679,'[1]緯度経度&amp;提供可能時間'!$B:$D,3,FALSE),""),"")</f>
        <v/>
      </c>
      <c r="K679" s="14" t="str">
        <f>[1]貼付シート!M681&amp;[1]貼付シート!N681&amp;" "&amp;[1]貼付シート!O681</f>
        <v>1階 玄関ホール</v>
      </c>
      <c r="L679" s="14" t="str">
        <f>IF([1]貼付シート!AI681="","",[1]貼付シート!AI681)</f>
        <v>三栄パブリックサービス(株)</v>
      </c>
      <c r="M679" s="19"/>
      <c r="N679" s="19"/>
      <c r="O679" s="14" t="str">
        <f>IF([1]貼付シート!I681="","",[1]貼付シート!I681)</f>
        <v>三栄パブリックサービス（株）</v>
      </c>
      <c r="P679" s="14" t="str">
        <f>IFERROR(IF(VLOOKUP($E679,'[1]緯度経度&amp;提供可能時間'!$B:$H,4,FALSE)&lt;&gt;0,VLOOKUP($E679,'[1]緯度経度&amp;提供可能時間'!$B:$H,4,FALSE),""),"")</f>
        <v/>
      </c>
      <c r="Q679" s="16" t="str">
        <f>IFERROR(IF(VLOOKUP($E679,'[1]緯度経度&amp;提供可能時間'!$B:$H,5,FALSE)&lt;&gt;"",VLOOKUP($E679,'[1]緯度経度&amp;提供可能時間'!$B:$H,5,FALSE),""),"")</f>
        <v/>
      </c>
      <c r="R679" s="14" t="str">
        <f>IFERROR(IF(VLOOKUP($E679,'[1]緯度経度&amp;提供可能時間'!$B:$H,6,FALSE)&lt;&gt;"",VLOOKUP($E679,'[1]緯度経度&amp;提供可能時間'!$B:$H,6,FALSE),""),"")</f>
        <v/>
      </c>
      <c r="S679" s="17" t="str">
        <f>VLOOKUP(E679,[1]貼付シート!$G:$AE,24,FALSE)&amp;" " &amp;VLOOKUP(E679,[1]貼付シート!$G:$AE,25,FALSE)</f>
        <v>平日：9:00～21:00
（休館日等を除く。） 土曜：9:00～21:00　／　日曜：9:00～21:00　／　祝日：9:00～21:00</v>
      </c>
      <c r="T679" s="14"/>
      <c r="U679" s="14"/>
      <c r="V679" s="14"/>
    </row>
    <row r="680" spans="1:22" ht="47.25" x14ac:dyDescent="0.15">
      <c r="A680" s="12" t="str">
        <f t="shared" si="40"/>
        <v>341002</v>
      </c>
      <c r="B680" s="12">
        <f t="shared" si="42"/>
        <v>679</v>
      </c>
      <c r="C680" s="12" t="str">
        <f t="shared" si="41"/>
        <v>広島県</v>
      </c>
      <c r="D680" s="12" t="str">
        <f t="shared" si="43"/>
        <v>広島市</v>
      </c>
      <c r="E680" s="13" t="str">
        <f>IF([1]貼付シート!G682="","",[1]貼付シート!G682)</f>
        <v>観音新町運動広場</v>
      </c>
      <c r="F680" s="14"/>
      <c r="G680" s="14" t="str">
        <f>IF([1]貼付シート!J682="","",[1]貼付シート!J682)</f>
        <v>広島市西区観音新町4-10-170-8</v>
      </c>
      <c r="H680" s="19"/>
      <c r="I680" s="15" t="str">
        <f>IFERROR(IF(VLOOKUP(E680,'[1]緯度経度&amp;提供可能時間'!$B:$D,2,FALSE)&lt;&gt;0,VLOOKUP(E680,'[1]緯度経度&amp;提供可能時間'!$B:$D,2,FALSE),""),"")</f>
        <v/>
      </c>
      <c r="J680" s="15" t="str">
        <f>IFERROR(IF(VLOOKUP(E680,'[1]緯度経度&amp;提供可能時間'!$B:$D,3,FALSE)&lt;&gt;0,VLOOKUP(E680,'[1]緯度経度&amp;提供可能時間'!$B:$D,3,FALSE),""),"")</f>
        <v/>
      </c>
      <c r="K680" s="14" t="str">
        <f>[1]貼付シート!M682&amp;[1]貼付シート!N682&amp;" "&amp;[1]貼付シート!O682</f>
        <v>1階 管理棟</v>
      </c>
      <c r="L680" s="14" t="str">
        <f>IF([1]貼付シート!AI682="","",[1]貼付シート!AI682)</f>
        <v>観音新町運動広場</v>
      </c>
      <c r="M680" s="19"/>
      <c r="N680" s="19"/>
      <c r="O680" s="14" t="str">
        <f>IF([1]貼付シート!I682="","",[1]貼付シート!I682)</f>
        <v>西区スポーツパートナーズ</v>
      </c>
      <c r="P680" s="14" t="str">
        <f>IFERROR(IF(VLOOKUP($E680,'[1]緯度経度&amp;提供可能時間'!$B:$H,4,FALSE)&lt;&gt;0,VLOOKUP($E680,'[1]緯度経度&amp;提供可能時間'!$B:$H,4,FALSE),""),"")</f>
        <v/>
      </c>
      <c r="Q680" s="16" t="str">
        <f>IFERROR(IF(VLOOKUP($E680,'[1]緯度経度&amp;提供可能時間'!$B:$H,5,FALSE)&lt;&gt;"",VLOOKUP($E680,'[1]緯度経度&amp;提供可能時間'!$B:$H,5,FALSE),""),"")</f>
        <v/>
      </c>
      <c r="R680" s="14" t="str">
        <f>IFERROR(IF(VLOOKUP($E680,'[1]緯度経度&amp;提供可能時間'!$B:$H,6,FALSE)&lt;&gt;"",VLOOKUP($E680,'[1]緯度経度&amp;提供可能時間'!$B:$H,6,FALSE),""),"")</f>
        <v/>
      </c>
      <c r="S680" s="17" t="str">
        <f>VLOOKUP(E680,[1]貼付シート!$G:$AE,24,FALSE)&amp;" " &amp;VLOOKUP(E680,[1]貼付シート!$G:$AE,25,FALSE)</f>
        <v>平日：8:30～18:00（5～8月は19:00まで、11～2月は17:00まで）（水曜日を除く。） 土曜：8:30～18:00（5～8月は19:00まで、11～2月は17:00まで）　／　日曜：8:30～18:00（5～8月は19:00まで、11～2月は17:00まで）　／　祝日：8:30～18:00（5～8月は19:00まで、11～2月は17:00まで）</v>
      </c>
      <c r="T680" s="14"/>
      <c r="U680" s="14"/>
      <c r="V680" s="14"/>
    </row>
    <row r="681" spans="1:22" x14ac:dyDescent="0.15">
      <c r="A681" s="12" t="str">
        <f t="shared" si="40"/>
        <v>341002</v>
      </c>
      <c r="B681" s="12">
        <f t="shared" si="42"/>
        <v>680</v>
      </c>
      <c r="C681" s="12" t="str">
        <f t="shared" si="41"/>
        <v>広島県</v>
      </c>
      <c r="D681" s="12" t="str">
        <f t="shared" si="43"/>
        <v>広島市</v>
      </c>
      <c r="E681" s="13" t="str">
        <f>IF([1]貼付シート!G683="","",[1]貼付シート!G683)</f>
        <v>広島市下水道局千田庁舎</v>
      </c>
      <c r="F681" s="14"/>
      <c r="G681" s="14" t="str">
        <f>IF([1]貼付シート!J683="","",[1]貼付シート!J683)</f>
        <v>広島市中区南千田東町6-13</v>
      </c>
      <c r="H681" s="19"/>
      <c r="I681" s="15" t="str">
        <f>IFERROR(IF(VLOOKUP(E681,'[1]緯度経度&amp;提供可能時間'!$B:$D,2,FALSE)&lt;&gt;0,VLOOKUP(E681,'[1]緯度経度&amp;提供可能時間'!$B:$D,2,FALSE),""),"")</f>
        <v/>
      </c>
      <c r="J681" s="15" t="str">
        <f>IFERROR(IF(VLOOKUP(E681,'[1]緯度経度&amp;提供可能時間'!$B:$D,3,FALSE)&lt;&gt;0,VLOOKUP(E681,'[1]緯度経度&amp;提供可能時間'!$B:$D,3,FALSE),""),"")</f>
        <v/>
      </c>
      <c r="K681" s="14" t="str">
        <f>[1]貼付シート!M683&amp;[1]貼付シート!N683&amp;" "&amp;[1]貼付シート!O683</f>
        <v>2階 エレベーターホール</v>
      </c>
      <c r="L681" s="14" t="str">
        <f>IF([1]貼付シート!AI683="","",[1]貼付シート!AI683)</f>
        <v>下水道局管理課</v>
      </c>
      <c r="M681" s="19"/>
      <c r="N681" s="19"/>
      <c r="O681" s="14" t="str">
        <f>IF([1]貼付シート!I683="","",[1]貼付シート!I683)</f>
        <v>広島市</v>
      </c>
      <c r="P681" s="14" t="str">
        <f>IFERROR(IF(VLOOKUP($E681,'[1]緯度経度&amp;提供可能時間'!$B:$H,4,FALSE)&lt;&gt;0,VLOOKUP($E681,'[1]緯度経度&amp;提供可能時間'!$B:$H,4,FALSE),""),"")</f>
        <v/>
      </c>
      <c r="Q681" s="16" t="str">
        <f>IFERROR(IF(VLOOKUP($E681,'[1]緯度経度&amp;提供可能時間'!$B:$H,5,FALSE)&lt;&gt;"",VLOOKUP($E681,'[1]緯度経度&amp;提供可能時間'!$B:$H,5,FALSE),""),"")</f>
        <v/>
      </c>
      <c r="R681" s="14" t="str">
        <f>IFERROR(IF(VLOOKUP($E681,'[1]緯度経度&amp;提供可能時間'!$B:$H,6,FALSE)&lt;&gt;"",VLOOKUP($E681,'[1]緯度経度&amp;提供可能時間'!$B:$H,6,FALSE),""),"")</f>
        <v/>
      </c>
      <c r="S681" s="17" t="str">
        <f>VLOOKUP(E681,[1]貼付シート!$G:$AE,24,FALSE)&amp;" " &amp;VLOOKUP(E681,[1]貼付シート!$G:$AE,25,FALSE)</f>
        <v>平日：8：30～17：15 土曜：×　／　日曜：×　／　祝日：×</v>
      </c>
      <c r="T681" s="14"/>
      <c r="U681" s="14"/>
      <c r="V681" s="14"/>
    </row>
    <row r="682" spans="1:22" x14ac:dyDescent="0.15">
      <c r="A682" s="12" t="str">
        <f t="shared" si="40"/>
        <v>341002</v>
      </c>
      <c r="B682" s="12">
        <f t="shared" si="42"/>
        <v>681</v>
      </c>
      <c r="C682" s="12" t="str">
        <f t="shared" si="41"/>
        <v>広島県</v>
      </c>
      <c r="D682" s="12" t="str">
        <f t="shared" si="43"/>
        <v>広島市</v>
      </c>
      <c r="E682" s="13" t="str">
        <f>IF([1]貼付シート!G684="","",[1]貼付シート!G684)</f>
        <v>安佐小河内集会所</v>
      </c>
      <c r="F682" s="14"/>
      <c r="G682" s="14" t="str">
        <f>IF([1]貼付シート!J684="","",[1]貼付シート!J684)</f>
        <v>広島市安佐北区安佐町大字小河内4579-3</v>
      </c>
      <c r="H682" s="19"/>
      <c r="I682" s="15" t="str">
        <f>IFERROR(IF(VLOOKUP(E682,'[1]緯度経度&amp;提供可能時間'!$B:$D,2,FALSE)&lt;&gt;0,VLOOKUP(E682,'[1]緯度経度&amp;提供可能時間'!$B:$D,2,FALSE),""),"")</f>
        <v/>
      </c>
      <c r="J682" s="15" t="str">
        <f>IFERROR(IF(VLOOKUP(E682,'[1]緯度経度&amp;提供可能時間'!$B:$D,3,FALSE)&lt;&gt;0,VLOOKUP(E682,'[1]緯度経度&amp;提供可能時間'!$B:$D,3,FALSE),""),"")</f>
        <v/>
      </c>
      <c r="K682" s="14" t="str">
        <f>[1]貼付シート!M684&amp;[1]貼付シート!N684&amp;" "&amp;[1]貼付シート!O684</f>
        <v>1階 正面入口付近</v>
      </c>
      <c r="L682" s="14" t="str">
        <f>IF([1]貼付シート!AI684="","",[1]貼付シート!AI684)</f>
        <v>-</v>
      </c>
      <c r="M682" s="19"/>
      <c r="N682" s="19"/>
      <c r="O682" s="14" t="str">
        <f>IF([1]貼付シート!I684="","",[1]貼付シート!I684)</f>
        <v>安佐小河内集会所運営委員会</v>
      </c>
      <c r="P682" s="14" t="str">
        <f>IFERROR(IF(VLOOKUP($E682,'[1]緯度経度&amp;提供可能時間'!$B:$H,4,FALSE)&lt;&gt;0,VLOOKUP($E682,'[1]緯度経度&amp;提供可能時間'!$B:$H,4,FALSE),""),"")</f>
        <v/>
      </c>
      <c r="Q682" s="16" t="str">
        <f>IFERROR(IF(VLOOKUP($E682,'[1]緯度経度&amp;提供可能時間'!$B:$H,5,FALSE)&lt;&gt;"",VLOOKUP($E682,'[1]緯度経度&amp;提供可能時間'!$B:$H,5,FALSE),""),"")</f>
        <v/>
      </c>
      <c r="R682" s="14" t="str">
        <f>IFERROR(IF(VLOOKUP($E682,'[1]緯度経度&amp;提供可能時間'!$B:$H,6,FALSE)&lt;&gt;"",VLOOKUP($E682,'[1]緯度経度&amp;提供可能時間'!$B:$H,6,FALSE),""),"")</f>
        <v/>
      </c>
      <c r="S682" s="17" t="str">
        <f>VLOOKUP(E682,[1]貼付シート!$G:$AE,24,FALSE)&amp;" " &amp;VLOOKUP(E682,[1]貼付シート!$G:$AE,25,FALSE)</f>
        <v>平日：集会所開所時であれば提供可 集会所開設時であれば使用可</v>
      </c>
      <c r="T682" s="14"/>
      <c r="U682" s="14"/>
      <c r="V682" s="14"/>
    </row>
    <row r="683" spans="1:22" x14ac:dyDescent="0.15">
      <c r="A683" s="12" t="str">
        <f t="shared" si="40"/>
        <v/>
      </c>
      <c r="B683" s="12" t="str">
        <f t="shared" si="42"/>
        <v/>
      </c>
      <c r="C683" s="12" t="str">
        <f t="shared" si="41"/>
        <v/>
      </c>
      <c r="D683" s="12" t="str">
        <f t="shared" si="43"/>
        <v/>
      </c>
      <c r="E683" s="13" t="str">
        <f>IF([1]貼付シート!G685="","",[1]貼付シート!G685)</f>
        <v/>
      </c>
      <c r="F683" s="14"/>
      <c r="G683" s="14" t="str">
        <f>IF([1]貼付シート!J685="","",[1]貼付シート!J685)</f>
        <v/>
      </c>
      <c r="H683" s="19"/>
      <c r="I683" s="15" t="str">
        <f>IFERROR(IF(VLOOKUP(E683,'[1]緯度経度&amp;提供可能時間'!$B:$D,2,FALSE)&lt;&gt;0,VLOOKUP(E683,'[1]緯度経度&amp;提供可能時間'!$B:$D,2,FALSE),""),"")</f>
        <v/>
      </c>
      <c r="J683" s="15" t="str">
        <f>IFERROR(IF(VLOOKUP(E683,'[1]緯度経度&amp;提供可能時間'!$B:$D,3,FALSE)&lt;&gt;0,VLOOKUP(E683,'[1]緯度経度&amp;提供可能時間'!$B:$D,3,FALSE),""),"")</f>
        <v/>
      </c>
      <c r="K683" s="14" t="str">
        <f>[1]貼付シート!M685&amp;[1]貼付シート!N685&amp;" "&amp;[1]貼付シート!O685</f>
        <v xml:space="preserve"> </v>
      </c>
      <c r="L683" s="14" t="str">
        <f>IF([1]貼付シート!AJ685="","",[1]貼付シート!AJ685)</f>
        <v/>
      </c>
      <c r="M683" s="19"/>
      <c r="N683" s="19"/>
      <c r="O683" s="14" t="str">
        <f>IF([1]貼付シート!I685="","",[1]貼付シート!I685)</f>
        <v/>
      </c>
      <c r="P683" s="14" t="str">
        <f>IFERROR(IF(VLOOKUP($E683,'[1]緯度経度&amp;提供可能時間'!$B:$H,4,FALSE)&lt;&gt;0,VLOOKUP($E683,'[1]緯度経度&amp;提供可能時間'!$B:$H,4,FALSE),""),"")</f>
        <v/>
      </c>
      <c r="Q683" s="16" t="str">
        <f>IFERROR(IF(VLOOKUP($E683,'[1]緯度経度&amp;提供可能時間'!$B:$H,5,FALSE)&lt;&gt;"",VLOOKUP($E683,'[1]緯度経度&amp;提供可能時間'!$B:$H,5,FALSE),""),"")</f>
        <v/>
      </c>
      <c r="R683" s="14" t="str">
        <f>IFERROR(IF(VLOOKUP($E683,'[1]緯度経度&amp;提供可能時間'!$B:$H,6,FALSE)&lt;&gt;"",VLOOKUP($E683,'[1]緯度経度&amp;提供可能時間'!$B:$H,6,FALSE),""),"")</f>
        <v/>
      </c>
      <c r="S683" s="17" t="e">
        <f>VLOOKUP(E683,[1]貼付シート!$G:$AE,24,FALSE)&amp;" " &amp;VLOOKUP(E683,[1]貼付シート!$G:$AE,25,FALSE)</f>
        <v>#N/A</v>
      </c>
      <c r="T683" s="14"/>
      <c r="U683" s="14"/>
      <c r="V683" s="14"/>
    </row>
    <row r="684" spans="1:22" x14ac:dyDescent="0.15">
      <c r="A684" s="12" t="str">
        <f t="shared" si="40"/>
        <v/>
      </c>
      <c r="B684" s="12" t="str">
        <f t="shared" si="42"/>
        <v/>
      </c>
      <c r="C684" s="12" t="str">
        <f t="shared" si="41"/>
        <v/>
      </c>
      <c r="D684" s="12" t="str">
        <f t="shared" si="43"/>
        <v/>
      </c>
      <c r="E684" s="13" t="str">
        <f>IF([1]貼付シート!G686="","",[1]貼付シート!G686)</f>
        <v/>
      </c>
      <c r="F684" s="14"/>
      <c r="G684" s="14" t="str">
        <f>IF([1]貼付シート!J686="","",[1]貼付シート!J686)</f>
        <v/>
      </c>
      <c r="H684" s="19"/>
      <c r="I684" s="15" t="str">
        <f>IFERROR(IF(VLOOKUP(E684,'[1]緯度経度&amp;提供可能時間'!$B:$D,2,FALSE)&lt;&gt;0,VLOOKUP(E684,'[1]緯度経度&amp;提供可能時間'!$B:$D,2,FALSE),""),"")</f>
        <v/>
      </c>
      <c r="J684" s="15" t="str">
        <f>IFERROR(IF(VLOOKUP(E684,'[1]緯度経度&amp;提供可能時間'!$B:$D,3,FALSE)&lt;&gt;0,VLOOKUP(E684,'[1]緯度経度&amp;提供可能時間'!$B:$D,3,FALSE),""),"")</f>
        <v/>
      </c>
      <c r="K684" s="14" t="str">
        <f>[1]貼付シート!M686&amp;[1]貼付シート!N686&amp;" "&amp;[1]貼付シート!O686</f>
        <v xml:space="preserve"> </v>
      </c>
      <c r="L684" s="14" t="str">
        <f>IF([1]貼付シート!AK686="","",[1]貼付シート!AK686)</f>
        <v/>
      </c>
      <c r="M684" s="19"/>
      <c r="N684" s="19"/>
      <c r="O684" s="14" t="str">
        <f>IF([1]貼付シート!I686="","",[1]貼付シート!I686)</f>
        <v/>
      </c>
      <c r="P684" s="14" t="str">
        <f>IFERROR(IF(VLOOKUP($E684,'[1]緯度経度&amp;提供可能時間'!$B:$H,4,FALSE)&lt;&gt;0,VLOOKUP($E684,'[1]緯度経度&amp;提供可能時間'!$B:$H,4,FALSE),""),"")</f>
        <v/>
      </c>
      <c r="Q684" s="16" t="str">
        <f>IFERROR(IF(VLOOKUP($E684,'[1]緯度経度&amp;提供可能時間'!$B:$H,5,FALSE)&lt;&gt;"",VLOOKUP($E684,'[1]緯度経度&amp;提供可能時間'!$B:$H,5,FALSE),""),"")</f>
        <v/>
      </c>
      <c r="R684" s="14" t="str">
        <f>IFERROR(IF(VLOOKUP($E684,'[1]緯度経度&amp;提供可能時間'!$B:$H,6,FALSE)&lt;&gt;"",VLOOKUP($E684,'[1]緯度経度&amp;提供可能時間'!$B:$H,6,FALSE),""),"")</f>
        <v/>
      </c>
      <c r="S684" s="17" t="e">
        <f>VLOOKUP(E684,[1]貼付シート!$G:$AE,24,FALSE)&amp;" " &amp;VLOOKUP(E684,[1]貼付シート!$G:$AE,25,FALSE)</f>
        <v>#N/A</v>
      </c>
      <c r="T684" s="14"/>
      <c r="U684" s="14"/>
      <c r="V684" s="14"/>
    </row>
    <row r="685" spans="1:22" x14ac:dyDescent="0.15">
      <c r="A685" s="12" t="str">
        <f t="shared" si="40"/>
        <v/>
      </c>
      <c r="B685" s="12" t="str">
        <f t="shared" si="42"/>
        <v/>
      </c>
      <c r="C685" s="12" t="str">
        <f t="shared" si="41"/>
        <v/>
      </c>
      <c r="D685" s="12" t="str">
        <f t="shared" si="43"/>
        <v/>
      </c>
      <c r="E685" s="13" t="str">
        <f>IF([1]貼付シート!G687="","",[1]貼付シート!G687)</f>
        <v/>
      </c>
      <c r="F685" s="14"/>
      <c r="G685" s="14" t="str">
        <f>IF([1]貼付シート!J687="","",[1]貼付シート!J687)</f>
        <v/>
      </c>
      <c r="H685" s="19"/>
      <c r="I685" s="15" t="str">
        <f>IFERROR(IF(VLOOKUP(E685,'[1]緯度経度&amp;提供可能時間'!$B:$D,2,FALSE)&lt;&gt;0,VLOOKUP(E685,'[1]緯度経度&amp;提供可能時間'!$B:$D,2,FALSE),""),"")</f>
        <v/>
      </c>
      <c r="J685" s="15" t="str">
        <f>IFERROR(IF(VLOOKUP(E685,'[1]緯度経度&amp;提供可能時間'!$B:$D,3,FALSE)&lt;&gt;0,VLOOKUP(E685,'[1]緯度経度&amp;提供可能時間'!$B:$D,3,FALSE),""),"")</f>
        <v/>
      </c>
      <c r="K685" s="14" t="str">
        <f>[1]貼付シート!M687&amp;[1]貼付シート!N687&amp;" "&amp;[1]貼付シート!O687</f>
        <v xml:space="preserve"> </v>
      </c>
      <c r="L685" s="14" t="str">
        <f>IF([1]貼付シート!AK687="","",[1]貼付シート!AK687)</f>
        <v/>
      </c>
      <c r="M685" s="19"/>
      <c r="N685" s="19"/>
      <c r="O685" s="14" t="str">
        <f>IF([1]貼付シート!I687="","",[1]貼付シート!I687)</f>
        <v/>
      </c>
      <c r="P685" s="14" t="str">
        <f>IFERROR(IF(VLOOKUP($E685,'[1]緯度経度&amp;提供可能時間'!$B:$H,4,FALSE)&lt;&gt;0,VLOOKUP($E685,'[1]緯度経度&amp;提供可能時間'!$B:$H,4,FALSE),""),"")</f>
        <v/>
      </c>
      <c r="Q685" s="16" t="str">
        <f>IFERROR(IF(VLOOKUP($E685,'[1]緯度経度&amp;提供可能時間'!$B:$H,5,FALSE)&lt;&gt;"",VLOOKUP($E685,'[1]緯度経度&amp;提供可能時間'!$B:$H,5,FALSE),""),"")</f>
        <v/>
      </c>
      <c r="R685" s="14" t="str">
        <f>IFERROR(IF(VLOOKUP($E685,'[1]緯度経度&amp;提供可能時間'!$B:$H,6,FALSE)&lt;&gt;"",VLOOKUP($E685,'[1]緯度経度&amp;提供可能時間'!$B:$H,6,FALSE),""),"")</f>
        <v/>
      </c>
      <c r="S685" s="17" t="e">
        <f>VLOOKUP(E685,[1]貼付シート!$G:$AE,24,FALSE)&amp;" " &amp;VLOOKUP(E685,[1]貼付シート!$G:$AE,25,FALSE)</f>
        <v>#N/A</v>
      </c>
      <c r="T685" s="14"/>
      <c r="U685" s="14"/>
      <c r="V685" s="14"/>
    </row>
    <row r="686" spans="1:22" x14ac:dyDescent="0.15">
      <c r="A686" s="12" t="str">
        <f t="shared" si="40"/>
        <v/>
      </c>
      <c r="B686" s="12" t="str">
        <f t="shared" si="42"/>
        <v/>
      </c>
      <c r="C686" s="12" t="str">
        <f t="shared" si="41"/>
        <v/>
      </c>
      <c r="D686" s="12" t="str">
        <f t="shared" si="43"/>
        <v/>
      </c>
      <c r="E686" s="13" t="str">
        <f>IF([1]貼付シート!G688="","",[1]貼付シート!G688)</f>
        <v/>
      </c>
      <c r="F686" s="14"/>
      <c r="G686" s="14" t="str">
        <f>IF([1]貼付シート!J688="","",[1]貼付シート!J688)</f>
        <v/>
      </c>
      <c r="H686" s="19"/>
      <c r="I686" s="15" t="str">
        <f>IFERROR(IF(VLOOKUP(E686,'[1]緯度経度&amp;提供可能時間'!$B:$D,2,FALSE)&lt;&gt;0,VLOOKUP(E686,'[1]緯度経度&amp;提供可能時間'!$B:$D,2,FALSE),""),"")</f>
        <v/>
      </c>
      <c r="J686" s="15" t="str">
        <f>IFERROR(IF(VLOOKUP(E686,'[1]緯度経度&amp;提供可能時間'!$B:$D,3,FALSE)&lt;&gt;0,VLOOKUP(E686,'[1]緯度経度&amp;提供可能時間'!$B:$D,3,FALSE),""),"")</f>
        <v/>
      </c>
      <c r="K686" s="14" t="str">
        <f>[1]貼付シート!M688&amp;[1]貼付シート!N688&amp;" "&amp;[1]貼付シート!O688</f>
        <v xml:space="preserve"> </v>
      </c>
      <c r="L686" s="14" t="str">
        <f>IF([1]貼付シート!AK688="","",[1]貼付シート!AK688)</f>
        <v/>
      </c>
      <c r="M686" s="19"/>
      <c r="N686" s="19"/>
      <c r="O686" s="14" t="str">
        <f>IF([1]貼付シート!I688="","",[1]貼付シート!I688)</f>
        <v/>
      </c>
      <c r="P686" s="14" t="str">
        <f>IFERROR(IF(VLOOKUP($E686,'[1]緯度経度&amp;提供可能時間'!$B:$H,4,FALSE)&lt;&gt;0,VLOOKUP($E686,'[1]緯度経度&amp;提供可能時間'!$B:$H,4,FALSE),""),"")</f>
        <v/>
      </c>
      <c r="Q686" s="16" t="str">
        <f>IFERROR(IF(VLOOKUP($E686,'[1]緯度経度&amp;提供可能時間'!$B:$H,5,FALSE)&lt;&gt;"",VLOOKUP($E686,'[1]緯度経度&amp;提供可能時間'!$B:$H,5,FALSE),""),"")</f>
        <v/>
      </c>
      <c r="R686" s="14" t="str">
        <f>IFERROR(IF(VLOOKUP($E686,'[1]緯度経度&amp;提供可能時間'!$B:$H,6,FALSE)&lt;&gt;"",VLOOKUP($E686,'[1]緯度経度&amp;提供可能時間'!$B:$H,6,FALSE),""),"")</f>
        <v/>
      </c>
      <c r="S686" s="17" t="e">
        <f>VLOOKUP(E686,[1]貼付シート!$G:$AE,24,FALSE)&amp;" " &amp;VLOOKUP(E686,[1]貼付シート!$G:$AE,25,FALSE)</f>
        <v>#N/A</v>
      </c>
      <c r="T686" s="14"/>
      <c r="U686" s="14"/>
      <c r="V686" s="14"/>
    </row>
    <row r="687" spans="1:22" x14ac:dyDescent="0.15">
      <c r="A687" s="12" t="str">
        <f t="shared" si="40"/>
        <v/>
      </c>
      <c r="B687" s="12" t="str">
        <f t="shared" si="42"/>
        <v/>
      </c>
      <c r="C687" s="12" t="str">
        <f t="shared" si="41"/>
        <v/>
      </c>
      <c r="D687" s="12" t="str">
        <f t="shared" si="43"/>
        <v/>
      </c>
      <c r="E687" s="13" t="str">
        <f>IF([1]貼付シート!G689="","",[1]貼付シート!G689)</f>
        <v/>
      </c>
      <c r="F687" s="14"/>
      <c r="G687" s="14" t="str">
        <f>IF([1]貼付シート!J689="","",[1]貼付シート!J689)</f>
        <v/>
      </c>
      <c r="H687" s="19"/>
      <c r="I687" s="15" t="str">
        <f>IFERROR(IF(VLOOKUP(E687,'[1]緯度経度&amp;提供可能時間'!$B:$D,2,FALSE)&lt;&gt;0,VLOOKUP(E687,'[1]緯度経度&amp;提供可能時間'!$B:$D,2,FALSE),""),"")</f>
        <v/>
      </c>
      <c r="J687" s="15" t="str">
        <f>IFERROR(IF(VLOOKUP(E687,'[1]緯度経度&amp;提供可能時間'!$B:$D,3,FALSE)&lt;&gt;0,VLOOKUP(E687,'[1]緯度経度&amp;提供可能時間'!$B:$D,3,FALSE),""),"")</f>
        <v/>
      </c>
      <c r="K687" s="14" t="str">
        <f>[1]貼付シート!M689&amp;[1]貼付シート!N689&amp;" "&amp;[1]貼付シート!O689</f>
        <v xml:space="preserve"> </v>
      </c>
      <c r="L687" s="14" t="str">
        <f>IF([1]貼付シート!AK689="","",[1]貼付シート!AK689)</f>
        <v/>
      </c>
      <c r="M687" s="19"/>
      <c r="N687" s="19"/>
      <c r="O687" s="14" t="str">
        <f>IF([1]貼付シート!I689="","",[1]貼付シート!I689)</f>
        <v/>
      </c>
      <c r="P687" s="14" t="str">
        <f>IFERROR(IF(VLOOKUP($E687,'[1]緯度経度&amp;提供可能時間'!$B:$H,4,FALSE)&lt;&gt;0,VLOOKUP($E687,'[1]緯度経度&amp;提供可能時間'!$B:$H,4,FALSE),""),"")</f>
        <v/>
      </c>
      <c r="Q687" s="16" t="str">
        <f>IFERROR(IF(VLOOKUP($E687,'[1]緯度経度&amp;提供可能時間'!$B:$H,5,FALSE)&lt;&gt;"",VLOOKUP($E687,'[1]緯度経度&amp;提供可能時間'!$B:$H,5,FALSE),""),"")</f>
        <v/>
      </c>
      <c r="R687" s="14" t="str">
        <f>IFERROR(IF(VLOOKUP($E687,'[1]緯度経度&amp;提供可能時間'!$B:$H,6,FALSE)&lt;&gt;"",VLOOKUP($E687,'[1]緯度経度&amp;提供可能時間'!$B:$H,6,FALSE),""),"")</f>
        <v/>
      </c>
      <c r="S687" s="17" t="e">
        <f>VLOOKUP(E687,[1]貼付シート!$G:$AE,24,FALSE)&amp;" " &amp;VLOOKUP(E687,[1]貼付シート!$G:$AE,25,FALSE)</f>
        <v>#N/A</v>
      </c>
      <c r="T687" s="14"/>
      <c r="U687" s="14"/>
      <c r="V687" s="14"/>
    </row>
    <row r="688" spans="1:22" x14ac:dyDescent="0.15">
      <c r="A688" s="12" t="str">
        <f t="shared" si="40"/>
        <v/>
      </c>
      <c r="B688" s="12" t="str">
        <f t="shared" si="42"/>
        <v/>
      </c>
      <c r="C688" s="12" t="str">
        <f t="shared" si="41"/>
        <v/>
      </c>
      <c r="D688" s="12" t="str">
        <f t="shared" si="43"/>
        <v/>
      </c>
      <c r="E688" s="13" t="str">
        <f>IF([1]貼付シート!G690="","",[1]貼付シート!G690)</f>
        <v/>
      </c>
      <c r="F688" s="14"/>
      <c r="G688" s="14" t="str">
        <f>IF([1]貼付シート!J690="","",[1]貼付シート!J690)</f>
        <v/>
      </c>
      <c r="H688" s="19"/>
      <c r="I688" s="15" t="str">
        <f>IFERROR(IF(VLOOKUP(E688,'[1]緯度経度&amp;提供可能時間'!$B:$D,2,FALSE)&lt;&gt;0,VLOOKUP(E688,'[1]緯度経度&amp;提供可能時間'!$B:$D,2,FALSE),""),"")</f>
        <v/>
      </c>
      <c r="J688" s="15" t="str">
        <f>IFERROR(IF(VLOOKUP(E688,'[1]緯度経度&amp;提供可能時間'!$B:$D,3,FALSE)&lt;&gt;0,VLOOKUP(E688,'[1]緯度経度&amp;提供可能時間'!$B:$D,3,FALSE),""),"")</f>
        <v/>
      </c>
      <c r="K688" s="14" t="str">
        <f>[1]貼付シート!M690&amp;[1]貼付シート!N690&amp;" "&amp;[1]貼付シート!O690</f>
        <v xml:space="preserve"> </v>
      </c>
      <c r="L688" s="14" t="str">
        <f>IF([1]貼付シート!AK690="","",[1]貼付シート!AK690)</f>
        <v/>
      </c>
      <c r="M688" s="19"/>
      <c r="N688" s="19"/>
      <c r="O688" s="14" t="str">
        <f>IF([1]貼付シート!I690="","",[1]貼付シート!I690)</f>
        <v/>
      </c>
      <c r="P688" s="14" t="str">
        <f>IFERROR(IF(VLOOKUP($E688,'[1]緯度経度&amp;提供可能時間'!$B:$H,4,FALSE)&lt;&gt;0,VLOOKUP($E688,'[1]緯度経度&amp;提供可能時間'!$B:$H,4,FALSE),""),"")</f>
        <v/>
      </c>
      <c r="Q688" s="16" t="str">
        <f>IFERROR(IF(VLOOKUP($E688,'[1]緯度経度&amp;提供可能時間'!$B:$H,5,FALSE)&lt;&gt;"",VLOOKUP($E688,'[1]緯度経度&amp;提供可能時間'!$B:$H,5,FALSE),""),"")</f>
        <v/>
      </c>
      <c r="R688" s="14" t="str">
        <f>IFERROR(IF(VLOOKUP($E688,'[1]緯度経度&amp;提供可能時間'!$B:$H,6,FALSE)&lt;&gt;"",VLOOKUP($E688,'[1]緯度経度&amp;提供可能時間'!$B:$H,6,FALSE),""),"")</f>
        <v/>
      </c>
      <c r="S688" s="17" t="e">
        <f>VLOOKUP(E688,[1]貼付シート!$G:$AE,24,FALSE)&amp;" " &amp;VLOOKUP(E688,[1]貼付シート!$G:$AE,25,FALSE)</f>
        <v>#N/A</v>
      </c>
      <c r="T688" s="14"/>
      <c r="U688" s="14"/>
      <c r="V688" s="14"/>
    </row>
    <row r="689" spans="1:22" x14ac:dyDescent="0.15">
      <c r="A689" s="12" t="str">
        <f t="shared" si="40"/>
        <v/>
      </c>
      <c r="B689" s="12" t="str">
        <f t="shared" si="42"/>
        <v/>
      </c>
      <c r="C689" s="12" t="str">
        <f t="shared" si="41"/>
        <v/>
      </c>
      <c r="D689" s="12" t="str">
        <f t="shared" si="43"/>
        <v/>
      </c>
      <c r="E689" s="13" t="str">
        <f>IF([1]貼付シート!G691="","",[1]貼付シート!G691)</f>
        <v/>
      </c>
      <c r="F689" s="14"/>
      <c r="G689" s="14" t="str">
        <f>IF([1]貼付シート!J691="","",[1]貼付シート!J691)</f>
        <v/>
      </c>
      <c r="H689" s="19"/>
      <c r="I689" s="15" t="str">
        <f>IFERROR(IF(VLOOKUP(E689,'[1]緯度経度&amp;提供可能時間'!$B:$D,2,FALSE)&lt;&gt;0,VLOOKUP(E689,'[1]緯度経度&amp;提供可能時間'!$B:$D,2,FALSE),""),"")</f>
        <v/>
      </c>
      <c r="J689" s="15" t="str">
        <f>IFERROR(IF(VLOOKUP(E689,'[1]緯度経度&amp;提供可能時間'!$B:$D,3,FALSE)&lt;&gt;0,VLOOKUP(E689,'[1]緯度経度&amp;提供可能時間'!$B:$D,3,FALSE),""),"")</f>
        <v/>
      </c>
      <c r="K689" s="14" t="str">
        <f>[1]貼付シート!M691&amp;[1]貼付シート!N691&amp;" "&amp;[1]貼付シート!O691</f>
        <v xml:space="preserve"> </v>
      </c>
      <c r="L689" s="14" t="str">
        <f>IF([1]貼付シート!AK691="","",[1]貼付シート!AK691)</f>
        <v/>
      </c>
      <c r="M689" s="19"/>
      <c r="N689" s="19"/>
      <c r="O689" s="14" t="str">
        <f>IF([1]貼付シート!I691="","",[1]貼付シート!I691)</f>
        <v/>
      </c>
      <c r="P689" s="14" t="str">
        <f>IFERROR(IF(VLOOKUP($E689,'[1]緯度経度&amp;提供可能時間'!$B:$H,4,FALSE)&lt;&gt;0,VLOOKUP($E689,'[1]緯度経度&amp;提供可能時間'!$B:$H,4,FALSE),""),"")</f>
        <v/>
      </c>
      <c r="Q689" s="16" t="str">
        <f>IFERROR(IF(VLOOKUP($E689,'[1]緯度経度&amp;提供可能時間'!$B:$H,5,FALSE)&lt;&gt;"",VLOOKUP($E689,'[1]緯度経度&amp;提供可能時間'!$B:$H,5,FALSE),""),"")</f>
        <v/>
      </c>
      <c r="R689" s="14" t="str">
        <f>IFERROR(IF(VLOOKUP($E689,'[1]緯度経度&amp;提供可能時間'!$B:$H,6,FALSE)&lt;&gt;"",VLOOKUP($E689,'[1]緯度経度&amp;提供可能時間'!$B:$H,6,FALSE),""),"")</f>
        <v/>
      </c>
      <c r="S689" s="17" t="e">
        <f>VLOOKUP(E689,[1]貼付シート!$G:$AE,24,FALSE)&amp;" " &amp;VLOOKUP(E689,[1]貼付シート!$G:$AE,25,FALSE)</f>
        <v>#N/A</v>
      </c>
      <c r="T689" s="14"/>
      <c r="U689" s="14"/>
      <c r="V689" s="14"/>
    </row>
    <row r="690" spans="1:22" x14ac:dyDescent="0.15">
      <c r="A690" s="12" t="str">
        <f t="shared" si="40"/>
        <v/>
      </c>
      <c r="B690" s="12" t="str">
        <f t="shared" si="42"/>
        <v/>
      </c>
      <c r="C690" s="12" t="str">
        <f t="shared" si="41"/>
        <v/>
      </c>
      <c r="D690" s="12" t="str">
        <f t="shared" si="43"/>
        <v/>
      </c>
      <c r="E690" s="13" t="str">
        <f>IF([1]貼付シート!G692="","",[1]貼付シート!G692)</f>
        <v/>
      </c>
      <c r="F690" s="14"/>
      <c r="G690" s="14" t="str">
        <f>IF([1]貼付シート!J692="","",[1]貼付シート!J692)</f>
        <v/>
      </c>
      <c r="H690" s="19"/>
      <c r="I690" s="15" t="str">
        <f>IFERROR(IF(VLOOKUP(E690,'[1]緯度経度&amp;提供可能時間'!$B:$D,2,FALSE)&lt;&gt;0,VLOOKUP(E690,'[1]緯度経度&amp;提供可能時間'!$B:$D,2,FALSE),""),"")</f>
        <v/>
      </c>
      <c r="J690" s="15" t="str">
        <f>IFERROR(IF(VLOOKUP(E690,'[1]緯度経度&amp;提供可能時間'!$B:$D,3,FALSE)&lt;&gt;0,VLOOKUP(E690,'[1]緯度経度&amp;提供可能時間'!$B:$D,3,FALSE),""),"")</f>
        <v/>
      </c>
      <c r="K690" s="14" t="str">
        <f>[1]貼付シート!M692&amp;[1]貼付シート!N692&amp;" "&amp;[1]貼付シート!O692</f>
        <v xml:space="preserve"> </v>
      </c>
      <c r="L690" s="14" t="str">
        <f>IF([1]貼付シート!AK692="","",[1]貼付シート!AK692)</f>
        <v/>
      </c>
      <c r="M690" s="19"/>
      <c r="N690" s="19"/>
      <c r="O690" s="14" t="str">
        <f>IF([1]貼付シート!I692="","",[1]貼付シート!I692)</f>
        <v/>
      </c>
      <c r="P690" s="14" t="str">
        <f>IFERROR(IF(VLOOKUP($E690,'[1]緯度経度&amp;提供可能時間'!$B:$H,4,FALSE)&lt;&gt;0,VLOOKUP($E690,'[1]緯度経度&amp;提供可能時間'!$B:$H,4,FALSE),""),"")</f>
        <v/>
      </c>
      <c r="Q690" s="16" t="str">
        <f>IFERROR(IF(VLOOKUP($E690,'[1]緯度経度&amp;提供可能時間'!$B:$H,5,FALSE)&lt;&gt;"",VLOOKUP($E690,'[1]緯度経度&amp;提供可能時間'!$B:$H,5,FALSE),""),"")</f>
        <v/>
      </c>
      <c r="R690" s="14" t="str">
        <f>IFERROR(IF(VLOOKUP($E690,'[1]緯度経度&amp;提供可能時間'!$B:$H,6,FALSE)&lt;&gt;"",VLOOKUP($E690,'[1]緯度経度&amp;提供可能時間'!$B:$H,6,FALSE),""),"")</f>
        <v/>
      </c>
      <c r="S690" s="17" t="e">
        <f>VLOOKUP(E690,[1]貼付シート!$G:$AE,24,FALSE)&amp;" " &amp;VLOOKUP(E690,[1]貼付シート!$G:$AE,25,FALSE)</f>
        <v>#N/A</v>
      </c>
      <c r="T690" s="14"/>
      <c r="U690" s="14"/>
      <c r="V690" s="14"/>
    </row>
    <row r="691" spans="1:22" x14ac:dyDescent="0.15">
      <c r="A691" s="12" t="str">
        <f t="shared" si="40"/>
        <v/>
      </c>
      <c r="B691" s="12" t="str">
        <f t="shared" si="42"/>
        <v/>
      </c>
      <c r="C691" s="12" t="str">
        <f t="shared" si="41"/>
        <v/>
      </c>
      <c r="D691" s="12" t="str">
        <f t="shared" si="43"/>
        <v/>
      </c>
      <c r="E691" s="13" t="str">
        <f>IF([1]貼付シート!G693="","",[1]貼付シート!G693)</f>
        <v/>
      </c>
      <c r="F691" s="14"/>
      <c r="G691" s="14" t="str">
        <f>IF([1]貼付シート!J693="","",[1]貼付シート!J693)</f>
        <v/>
      </c>
      <c r="H691" s="19"/>
      <c r="I691" s="15" t="str">
        <f>IFERROR(IF(VLOOKUP(E691,'[1]緯度経度&amp;提供可能時間'!$B:$D,2,FALSE)&lt;&gt;0,VLOOKUP(E691,'[1]緯度経度&amp;提供可能時間'!$B:$D,2,FALSE),""),"")</f>
        <v/>
      </c>
      <c r="J691" s="15" t="str">
        <f>IFERROR(IF(VLOOKUP(E691,'[1]緯度経度&amp;提供可能時間'!$B:$D,3,FALSE)&lt;&gt;0,VLOOKUP(E691,'[1]緯度経度&amp;提供可能時間'!$B:$D,3,FALSE),""),"")</f>
        <v/>
      </c>
      <c r="K691" s="14" t="str">
        <f>[1]貼付シート!M693&amp;[1]貼付シート!N693&amp;" "&amp;[1]貼付シート!O693</f>
        <v xml:space="preserve"> </v>
      </c>
      <c r="L691" s="14" t="str">
        <f>IF([1]貼付シート!AK693="","",[1]貼付シート!AK693)</f>
        <v/>
      </c>
      <c r="M691" s="19"/>
      <c r="N691" s="19"/>
      <c r="O691" s="14" t="str">
        <f>IF([1]貼付シート!I693="","",[1]貼付シート!I693)</f>
        <v/>
      </c>
      <c r="P691" s="14" t="str">
        <f>IFERROR(IF(VLOOKUP($E691,'[1]緯度経度&amp;提供可能時間'!$B:$H,4,FALSE)&lt;&gt;0,VLOOKUP($E691,'[1]緯度経度&amp;提供可能時間'!$B:$H,4,FALSE),""),"")</f>
        <v/>
      </c>
      <c r="Q691" s="16" t="str">
        <f>IFERROR(IF(VLOOKUP($E691,'[1]緯度経度&amp;提供可能時間'!$B:$H,5,FALSE)&lt;&gt;"",VLOOKUP($E691,'[1]緯度経度&amp;提供可能時間'!$B:$H,5,FALSE),""),"")</f>
        <v/>
      </c>
      <c r="R691" s="14" t="str">
        <f>IFERROR(IF(VLOOKUP($E691,'[1]緯度経度&amp;提供可能時間'!$B:$H,6,FALSE)&lt;&gt;"",VLOOKUP($E691,'[1]緯度経度&amp;提供可能時間'!$B:$H,6,FALSE),""),"")</f>
        <v/>
      </c>
      <c r="S691" s="17" t="e">
        <f>VLOOKUP(E691,[1]貼付シート!$G:$AE,24,FALSE)&amp;" " &amp;VLOOKUP(E691,[1]貼付シート!$G:$AE,25,FALSE)</f>
        <v>#N/A</v>
      </c>
      <c r="T691" s="14"/>
      <c r="U691" s="14"/>
      <c r="V691" s="14"/>
    </row>
    <row r="692" spans="1:22" x14ac:dyDescent="0.15">
      <c r="A692" s="12" t="str">
        <f t="shared" si="40"/>
        <v/>
      </c>
      <c r="B692" s="12" t="str">
        <f t="shared" si="42"/>
        <v/>
      </c>
      <c r="C692" s="12" t="str">
        <f t="shared" si="41"/>
        <v/>
      </c>
      <c r="D692" s="12" t="str">
        <f t="shared" si="43"/>
        <v/>
      </c>
      <c r="E692" s="13" t="str">
        <f>IF([1]貼付シート!G694="","",[1]貼付シート!G694)</f>
        <v/>
      </c>
      <c r="F692" s="14"/>
      <c r="G692" s="14" t="str">
        <f>IF([1]貼付シート!J694="","",[1]貼付シート!J694)</f>
        <v/>
      </c>
      <c r="H692" s="19"/>
      <c r="I692" s="15" t="str">
        <f>IFERROR(IF(VLOOKUP(E692,'[1]緯度経度&amp;提供可能時間'!$B:$D,2,FALSE)&lt;&gt;0,VLOOKUP(E692,'[1]緯度経度&amp;提供可能時間'!$B:$D,2,FALSE),""),"")</f>
        <v/>
      </c>
      <c r="J692" s="15" t="str">
        <f>IFERROR(IF(VLOOKUP(E692,'[1]緯度経度&amp;提供可能時間'!$B:$D,3,FALSE)&lt;&gt;0,VLOOKUP(E692,'[1]緯度経度&amp;提供可能時間'!$B:$D,3,FALSE),""),"")</f>
        <v/>
      </c>
      <c r="K692" s="14" t="str">
        <f>[1]貼付シート!M694&amp;[1]貼付シート!N694&amp;" "&amp;[1]貼付シート!O694</f>
        <v xml:space="preserve"> </v>
      </c>
      <c r="L692" s="14" t="str">
        <f>IF([1]貼付シート!AK694="","",[1]貼付シート!AK694)</f>
        <v/>
      </c>
      <c r="M692" s="19"/>
      <c r="N692" s="19"/>
      <c r="O692" s="14" t="str">
        <f>IF([1]貼付シート!I694="","",[1]貼付シート!I694)</f>
        <v/>
      </c>
      <c r="P692" s="14" t="str">
        <f>IFERROR(IF(VLOOKUP($E692,'[1]緯度経度&amp;提供可能時間'!$B:$H,4,FALSE)&lt;&gt;0,VLOOKUP($E692,'[1]緯度経度&amp;提供可能時間'!$B:$H,4,FALSE),""),"")</f>
        <v/>
      </c>
      <c r="Q692" s="16" t="str">
        <f>IFERROR(IF(VLOOKUP($E692,'[1]緯度経度&amp;提供可能時間'!$B:$H,5,FALSE)&lt;&gt;"",VLOOKUP($E692,'[1]緯度経度&amp;提供可能時間'!$B:$H,5,FALSE),""),"")</f>
        <v/>
      </c>
      <c r="R692" s="14" t="str">
        <f>IFERROR(IF(VLOOKUP($E692,'[1]緯度経度&amp;提供可能時間'!$B:$H,6,FALSE)&lt;&gt;"",VLOOKUP($E692,'[1]緯度経度&amp;提供可能時間'!$B:$H,6,FALSE),""),"")</f>
        <v/>
      </c>
      <c r="S692" s="17" t="e">
        <f>VLOOKUP(E692,[1]貼付シート!$G:$AE,24,FALSE)&amp;" " &amp;VLOOKUP(E692,[1]貼付シート!$G:$AE,25,FALSE)</f>
        <v>#N/A</v>
      </c>
      <c r="T692" s="14"/>
      <c r="U692" s="14"/>
      <c r="V692" s="14"/>
    </row>
    <row r="693" spans="1:22" x14ac:dyDescent="0.15">
      <c r="A693" s="12" t="str">
        <f t="shared" si="40"/>
        <v/>
      </c>
      <c r="B693" s="12" t="str">
        <f t="shared" si="42"/>
        <v/>
      </c>
      <c r="C693" s="12" t="str">
        <f t="shared" si="41"/>
        <v/>
      </c>
      <c r="D693" s="12" t="str">
        <f t="shared" si="43"/>
        <v/>
      </c>
      <c r="E693" s="13" t="str">
        <f>IF([1]貼付シート!G695="","",[1]貼付シート!G695)</f>
        <v/>
      </c>
      <c r="F693" s="14"/>
      <c r="G693" s="14" t="str">
        <f>IF([1]貼付シート!J695="","",[1]貼付シート!J695)</f>
        <v/>
      </c>
      <c r="H693" s="19"/>
      <c r="I693" s="15" t="str">
        <f>IFERROR(IF(VLOOKUP(E693,'[1]緯度経度&amp;提供可能時間'!$B:$D,2,FALSE)&lt;&gt;0,VLOOKUP(E693,'[1]緯度経度&amp;提供可能時間'!$B:$D,2,FALSE),""),"")</f>
        <v/>
      </c>
      <c r="J693" s="15" t="str">
        <f>IFERROR(IF(VLOOKUP(E693,'[1]緯度経度&amp;提供可能時間'!$B:$D,3,FALSE)&lt;&gt;0,VLOOKUP(E693,'[1]緯度経度&amp;提供可能時間'!$B:$D,3,FALSE),""),"")</f>
        <v/>
      </c>
      <c r="K693" s="14" t="str">
        <f>[1]貼付シート!M695&amp;[1]貼付シート!N695&amp;" "&amp;[1]貼付シート!O695</f>
        <v xml:space="preserve"> </v>
      </c>
      <c r="L693" s="14" t="str">
        <f>IF([1]貼付シート!AK695="","",[1]貼付シート!AK695)</f>
        <v/>
      </c>
      <c r="M693" s="19"/>
      <c r="N693" s="19"/>
      <c r="O693" s="14" t="str">
        <f>IF([1]貼付シート!I695="","",[1]貼付シート!I695)</f>
        <v/>
      </c>
      <c r="P693" s="14" t="str">
        <f>IFERROR(IF(VLOOKUP($E693,'[1]緯度経度&amp;提供可能時間'!$B:$H,4,FALSE)&lt;&gt;0,VLOOKUP($E693,'[1]緯度経度&amp;提供可能時間'!$B:$H,4,FALSE),""),"")</f>
        <v/>
      </c>
      <c r="Q693" s="16" t="str">
        <f>IFERROR(IF(VLOOKUP($E693,'[1]緯度経度&amp;提供可能時間'!$B:$H,5,FALSE)&lt;&gt;"",VLOOKUP($E693,'[1]緯度経度&amp;提供可能時間'!$B:$H,5,FALSE),""),"")</f>
        <v/>
      </c>
      <c r="R693" s="14" t="str">
        <f>IFERROR(IF(VLOOKUP($E693,'[1]緯度経度&amp;提供可能時間'!$B:$H,6,FALSE)&lt;&gt;"",VLOOKUP($E693,'[1]緯度経度&amp;提供可能時間'!$B:$H,6,FALSE),""),"")</f>
        <v/>
      </c>
      <c r="S693" s="17" t="e">
        <f>VLOOKUP(E693,[1]貼付シート!$G:$AE,24,FALSE)&amp;" " &amp;VLOOKUP(E693,[1]貼付シート!$G:$AE,25,FALSE)</f>
        <v>#N/A</v>
      </c>
      <c r="T693" s="14"/>
      <c r="U693" s="14"/>
      <c r="V693" s="14"/>
    </row>
    <row r="694" spans="1:22" x14ac:dyDescent="0.15">
      <c r="A694" s="12" t="str">
        <f t="shared" si="40"/>
        <v/>
      </c>
      <c r="B694" s="12" t="str">
        <f t="shared" si="42"/>
        <v/>
      </c>
      <c r="C694" s="12" t="str">
        <f t="shared" si="41"/>
        <v/>
      </c>
      <c r="D694" s="12" t="str">
        <f t="shared" si="43"/>
        <v/>
      </c>
      <c r="E694" s="13" t="str">
        <f>IF([1]貼付シート!G696="","",[1]貼付シート!G696)</f>
        <v/>
      </c>
      <c r="F694" s="14"/>
      <c r="G694" s="14" t="str">
        <f>IF([1]貼付シート!J696="","",[1]貼付シート!J696)</f>
        <v/>
      </c>
      <c r="H694" s="19"/>
      <c r="I694" s="15" t="str">
        <f>IFERROR(IF(VLOOKUP(E694,'[1]緯度経度&amp;提供可能時間'!$B:$D,2,FALSE)&lt;&gt;0,VLOOKUP(E694,'[1]緯度経度&amp;提供可能時間'!$B:$D,2,FALSE),""),"")</f>
        <v/>
      </c>
      <c r="J694" s="15" t="str">
        <f>IFERROR(IF(VLOOKUP(E694,'[1]緯度経度&amp;提供可能時間'!$B:$D,3,FALSE)&lt;&gt;0,VLOOKUP(E694,'[1]緯度経度&amp;提供可能時間'!$B:$D,3,FALSE),""),"")</f>
        <v/>
      </c>
      <c r="K694" s="14" t="str">
        <f>[1]貼付シート!M696&amp;[1]貼付シート!N696&amp;" "&amp;[1]貼付シート!O696</f>
        <v xml:space="preserve"> </v>
      </c>
      <c r="L694" s="14" t="str">
        <f>IF([1]貼付シート!AK696="","",[1]貼付シート!AK696)</f>
        <v/>
      </c>
      <c r="M694" s="19"/>
      <c r="N694" s="19"/>
      <c r="O694" s="14" t="str">
        <f>IF([1]貼付シート!I696="","",[1]貼付シート!I696)</f>
        <v/>
      </c>
      <c r="P694" s="14" t="str">
        <f>IFERROR(IF(VLOOKUP($E694,'[1]緯度経度&amp;提供可能時間'!$B:$H,4,FALSE)&lt;&gt;0,VLOOKUP($E694,'[1]緯度経度&amp;提供可能時間'!$B:$H,4,FALSE),""),"")</f>
        <v/>
      </c>
      <c r="Q694" s="16" t="str">
        <f>IFERROR(IF(VLOOKUP($E694,'[1]緯度経度&amp;提供可能時間'!$B:$H,5,FALSE)&lt;&gt;"",VLOOKUP($E694,'[1]緯度経度&amp;提供可能時間'!$B:$H,5,FALSE),""),"")</f>
        <v/>
      </c>
      <c r="R694" s="14" t="str">
        <f>IFERROR(IF(VLOOKUP($E694,'[1]緯度経度&amp;提供可能時間'!$B:$H,6,FALSE)&lt;&gt;"",VLOOKUP($E694,'[1]緯度経度&amp;提供可能時間'!$B:$H,6,FALSE),""),"")</f>
        <v/>
      </c>
      <c r="S694" s="17" t="e">
        <f>VLOOKUP(E694,[1]貼付シート!$G:$AE,24,FALSE)&amp;" " &amp;VLOOKUP(E694,[1]貼付シート!$G:$AE,25,FALSE)</f>
        <v>#N/A</v>
      </c>
      <c r="T694" s="14"/>
      <c r="U694" s="14"/>
      <c r="V694" s="14"/>
    </row>
    <row r="695" spans="1:22" x14ac:dyDescent="0.15">
      <c r="A695" s="12" t="str">
        <f t="shared" si="40"/>
        <v/>
      </c>
      <c r="B695" s="12" t="str">
        <f t="shared" si="42"/>
        <v/>
      </c>
      <c r="C695" s="12" t="str">
        <f t="shared" si="41"/>
        <v/>
      </c>
      <c r="D695" s="12" t="str">
        <f t="shared" si="43"/>
        <v/>
      </c>
      <c r="E695" s="13" t="str">
        <f>IF([1]貼付シート!G697="","",[1]貼付シート!G697)</f>
        <v/>
      </c>
      <c r="F695" s="14"/>
      <c r="G695" s="14" t="str">
        <f>IF([1]貼付シート!J697="","",[1]貼付シート!J697)</f>
        <v/>
      </c>
      <c r="H695" s="19"/>
      <c r="I695" s="15" t="str">
        <f>IFERROR(IF(VLOOKUP(E695,'[1]緯度経度&amp;提供可能時間'!$B:$D,2,FALSE)&lt;&gt;0,VLOOKUP(E695,'[1]緯度経度&amp;提供可能時間'!$B:$D,2,FALSE),""),"")</f>
        <v/>
      </c>
      <c r="J695" s="15" t="str">
        <f>IFERROR(IF(VLOOKUP(E695,'[1]緯度経度&amp;提供可能時間'!$B:$D,3,FALSE)&lt;&gt;0,VLOOKUP(E695,'[1]緯度経度&amp;提供可能時間'!$B:$D,3,FALSE),""),"")</f>
        <v/>
      </c>
      <c r="K695" s="14" t="str">
        <f>[1]貼付シート!M697&amp;[1]貼付シート!N697&amp;" "&amp;[1]貼付シート!O697</f>
        <v xml:space="preserve"> </v>
      </c>
      <c r="L695" s="14" t="str">
        <f>IF([1]貼付シート!AK697="","",[1]貼付シート!AK697)</f>
        <v/>
      </c>
      <c r="M695" s="19"/>
      <c r="N695" s="19"/>
      <c r="O695" s="14" t="str">
        <f>IF([1]貼付シート!I697="","",[1]貼付シート!I697)</f>
        <v/>
      </c>
      <c r="P695" s="14" t="str">
        <f>IFERROR(IF(VLOOKUP($E695,'[1]緯度経度&amp;提供可能時間'!$B:$H,4,FALSE)&lt;&gt;0,VLOOKUP($E695,'[1]緯度経度&amp;提供可能時間'!$B:$H,4,FALSE),""),"")</f>
        <v/>
      </c>
      <c r="Q695" s="16" t="str">
        <f>IFERROR(IF(VLOOKUP($E695,'[1]緯度経度&amp;提供可能時間'!$B:$H,5,FALSE)&lt;&gt;"",VLOOKUP($E695,'[1]緯度経度&amp;提供可能時間'!$B:$H,5,FALSE),""),"")</f>
        <v/>
      </c>
      <c r="R695" s="14" t="str">
        <f>IFERROR(IF(VLOOKUP($E695,'[1]緯度経度&amp;提供可能時間'!$B:$H,6,FALSE)&lt;&gt;"",VLOOKUP($E695,'[1]緯度経度&amp;提供可能時間'!$B:$H,6,FALSE),""),"")</f>
        <v/>
      </c>
      <c r="S695" s="17" t="e">
        <f>VLOOKUP(E695,[1]貼付シート!$G:$AE,24,FALSE)&amp;" " &amp;VLOOKUP(E695,[1]貼付シート!$G:$AE,25,FALSE)</f>
        <v>#N/A</v>
      </c>
      <c r="T695" s="14"/>
      <c r="U695" s="14"/>
      <c r="V695" s="14"/>
    </row>
    <row r="696" spans="1:22" x14ac:dyDescent="0.15">
      <c r="A696" s="12" t="str">
        <f t="shared" si="40"/>
        <v/>
      </c>
      <c r="B696" s="12" t="str">
        <f t="shared" si="42"/>
        <v/>
      </c>
      <c r="C696" s="12" t="str">
        <f t="shared" si="41"/>
        <v/>
      </c>
      <c r="D696" s="12" t="str">
        <f t="shared" si="43"/>
        <v/>
      </c>
      <c r="E696" s="13" t="str">
        <f>IF([1]貼付シート!G698="","",[1]貼付シート!G698)</f>
        <v/>
      </c>
      <c r="F696" s="14"/>
      <c r="G696" s="14" t="str">
        <f>IF([1]貼付シート!J698="","",[1]貼付シート!J698)</f>
        <v/>
      </c>
      <c r="H696" s="19"/>
      <c r="I696" s="15" t="str">
        <f>IFERROR(IF(VLOOKUP(E696,'[1]緯度経度&amp;提供可能時間'!$B:$D,2,FALSE)&lt;&gt;0,VLOOKUP(E696,'[1]緯度経度&amp;提供可能時間'!$B:$D,2,FALSE),""),"")</f>
        <v/>
      </c>
      <c r="J696" s="15" t="str">
        <f>IFERROR(IF(VLOOKUP(E696,'[1]緯度経度&amp;提供可能時間'!$B:$D,3,FALSE)&lt;&gt;0,VLOOKUP(E696,'[1]緯度経度&amp;提供可能時間'!$B:$D,3,FALSE),""),"")</f>
        <v/>
      </c>
      <c r="K696" s="14" t="str">
        <f>[1]貼付シート!M698&amp;[1]貼付シート!N698&amp;" "&amp;[1]貼付シート!O698</f>
        <v xml:space="preserve"> </v>
      </c>
      <c r="L696" s="14" t="str">
        <f>IF([1]貼付シート!AK698="","",[1]貼付シート!AK698)</f>
        <v/>
      </c>
      <c r="M696" s="19"/>
      <c r="N696" s="19"/>
      <c r="O696" s="14" t="str">
        <f>IF([1]貼付シート!I698="","",[1]貼付シート!I698)</f>
        <v/>
      </c>
      <c r="P696" s="14" t="str">
        <f>IFERROR(IF(VLOOKUP($E696,'[1]緯度経度&amp;提供可能時間'!$B:$H,4,FALSE)&lt;&gt;0,VLOOKUP($E696,'[1]緯度経度&amp;提供可能時間'!$B:$H,4,FALSE),""),"")</f>
        <v/>
      </c>
      <c r="Q696" s="16" t="str">
        <f>IFERROR(IF(VLOOKUP($E696,'[1]緯度経度&amp;提供可能時間'!$B:$H,5,FALSE)&lt;&gt;"",VLOOKUP($E696,'[1]緯度経度&amp;提供可能時間'!$B:$H,5,FALSE),""),"")</f>
        <v/>
      </c>
      <c r="R696" s="14" t="str">
        <f>IFERROR(IF(VLOOKUP($E696,'[1]緯度経度&amp;提供可能時間'!$B:$H,6,FALSE)&lt;&gt;"",VLOOKUP($E696,'[1]緯度経度&amp;提供可能時間'!$B:$H,6,FALSE),""),"")</f>
        <v/>
      </c>
      <c r="S696" s="17" t="e">
        <f>VLOOKUP(E696,[1]貼付シート!$G:$AE,24,FALSE)&amp;" " &amp;VLOOKUP(E696,[1]貼付シート!$G:$AE,25,FALSE)</f>
        <v>#N/A</v>
      </c>
      <c r="T696" s="14"/>
      <c r="U696" s="14"/>
      <c r="V696" s="14"/>
    </row>
    <row r="697" spans="1:22" x14ac:dyDescent="0.15">
      <c r="A697" s="12" t="str">
        <f t="shared" si="40"/>
        <v/>
      </c>
      <c r="B697" s="12" t="str">
        <f t="shared" si="42"/>
        <v/>
      </c>
      <c r="C697" s="12" t="str">
        <f t="shared" si="41"/>
        <v/>
      </c>
      <c r="D697" s="12" t="str">
        <f t="shared" si="43"/>
        <v/>
      </c>
      <c r="E697" s="13" t="str">
        <f>IF([1]貼付シート!G699="","",[1]貼付シート!G699)</f>
        <v/>
      </c>
      <c r="F697" s="14"/>
      <c r="G697" s="14" t="str">
        <f>IF([1]貼付シート!J699="","",[1]貼付シート!J699)</f>
        <v/>
      </c>
      <c r="H697" s="19"/>
      <c r="I697" s="15" t="str">
        <f>IFERROR(IF(VLOOKUP(E697,'[1]緯度経度&amp;提供可能時間'!$B:$D,2,FALSE)&lt;&gt;0,VLOOKUP(E697,'[1]緯度経度&amp;提供可能時間'!$B:$D,2,FALSE),""),"")</f>
        <v/>
      </c>
      <c r="J697" s="15" t="str">
        <f>IFERROR(IF(VLOOKUP(E697,'[1]緯度経度&amp;提供可能時間'!$B:$D,3,FALSE)&lt;&gt;0,VLOOKUP(E697,'[1]緯度経度&amp;提供可能時間'!$B:$D,3,FALSE),""),"")</f>
        <v/>
      </c>
      <c r="K697" s="14" t="str">
        <f>[1]貼付シート!M699&amp;[1]貼付シート!N699&amp;" "&amp;[1]貼付シート!O699</f>
        <v xml:space="preserve"> </v>
      </c>
      <c r="L697" s="14" t="str">
        <f>IF([1]貼付シート!AK699="","",[1]貼付シート!AK699)</f>
        <v/>
      </c>
      <c r="M697" s="19"/>
      <c r="N697" s="19"/>
      <c r="O697" s="14" t="str">
        <f>IF([1]貼付シート!I699="","",[1]貼付シート!I699)</f>
        <v/>
      </c>
      <c r="P697" s="14" t="str">
        <f>IFERROR(IF(VLOOKUP($E697,'[1]緯度経度&amp;提供可能時間'!$B:$H,4,FALSE)&lt;&gt;0,VLOOKUP($E697,'[1]緯度経度&amp;提供可能時間'!$B:$H,4,FALSE),""),"")</f>
        <v/>
      </c>
      <c r="Q697" s="16" t="str">
        <f>IFERROR(IF(VLOOKUP($E697,'[1]緯度経度&amp;提供可能時間'!$B:$H,5,FALSE)&lt;&gt;"",VLOOKUP($E697,'[1]緯度経度&amp;提供可能時間'!$B:$H,5,FALSE),""),"")</f>
        <v/>
      </c>
      <c r="R697" s="14" t="str">
        <f>IFERROR(IF(VLOOKUP($E697,'[1]緯度経度&amp;提供可能時間'!$B:$H,6,FALSE)&lt;&gt;"",VLOOKUP($E697,'[1]緯度経度&amp;提供可能時間'!$B:$H,6,FALSE),""),"")</f>
        <v/>
      </c>
      <c r="S697" s="17" t="e">
        <f>VLOOKUP(E697,[1]貼付シート!$G:$AE,24,FALSE)&amp;" " &amp;VLOOKUP(E697,[1]貼付シート!$G:$AE,25,FALSE)</f>
        <v>#N/A</v>
      </c>
      <c r="T697" s="14"/>
      <c r="U697" s="14"/>
      <c r="V697" s="14"/>
    </row>
    <row r="698" spans="1:22" x14ac:dyDescent="0.15">
      <c r="A698" s="12" t="str">
        <f t="shared" si="40"/>
        <v/>
      </c>
      <c r="B698" s="12" t="str">
        <f t="shared" si="42"/>
        <v/>
      </c>
      <c r="C698" s="12" t="str">
        <f t="shared" si="41"/>
        <v/>
      </c>
      <c r="D698" s="12" t="str">
        <f t="shared" si="43"/>
        <v/>
      </c>
      <c r="E698" s="13" t="str">
        <f>IF([1]貼付シート!G700="","",[1]貼付シート!G700)</f>
        <v/>
      </c>
      <c r="F698" s="14"/>
      <c r="G698" s="14" t="str">
        <f>IF([1]貼付シート!J700="","",[1]貼付シート!J700)</f>
        <v/>
      </c>
      <c r="H698" s="19"/>
      <c r="I698" s="15" t="str">
        <f>IFERROR(IF(VLOOKUP(E698,'[1]緯度経度&amp;提供可能時間'!$B:$D,2,FALSE)&lt;&gt;0,VLOOKUP(E698,'[1]緯度経度&amp;提供可能時間'!$B:$D,2,FALSE),""),"")</f>
        <v/>
      </c>
      <c r="J698" s="15" t="str">
        <f>IFERROR(IF(VLOOKUP(E698,'[1]緯度経度&amp;提供可能時間'!$B:$D,3,FALSE)&lt;&gt;0,VLOOKUP(E698,'[1]緯度経度&amp;提供可能時間'!$B:$D,3,FALSE),""),"")</f>
        <v/>
      </c>
      <c r="K698" s="14" t="str">
        <f>[1]貼付シート!M700&amp;[1]貼付シート!N700&amp;" "&amp;[1]貼付シート!O700</f>
        <v xml:space="preserve"> </v>
      </c>
      <c r="L698" s="14" t="str">
        <f>IF([1]貼付シート!AK700="","",[1]貼付シート!AK700)</f>
        <v/>
      </c>
      <c r="M698" s="19"/>
      <c r="N698" s="19"/>
      <c r="O698" s="14" t="str">
        <f>IF([1]貼付シート!I700="","",[1]貼付シート!I700)</f>
        <v/>
      </c>
      <c r="P698" s="14" t="str">
        <f>IFERROR(IF(VLOOKUP($E698,'[1]緯度経度&amp;提供可能時間'!$B:$H,4,FALSE)&lt;&gt;0,VLOOKUP($E698,'[1]緯度経度&amp;提供可能時間'!$B:$H,4,FALSE),""),"")</f>
        <v/>
      </c>
      <c r="Q698" s="16" t="str">
        <f>IFERROR(IF(VLOOKUP($E698,'[1]緯度経度&amp;提供可能時間'!$B:$H,5,FALSE)&lt;&gt;"",VLOOKUP($E698,'[1]緯度経度&amp;提供可能時間'!$B:$H,5,FALSE),""),"")</f>
        <v/>
      </c>
      <c r="R698" s="14" t="str">
        <f>IFERROR(IF(VLOOKUP($E698,'[1]緯度経度&amp;提供可能時間'!$B:$H,6,FALSE)&lt;&gt;"",VLOOKUP($E698,'[1]緯度経度&amp;提供可能時間'!$B:$H,6,FALSE),""),"")</f>
        <v/>
      </c>
      <c r="S698" s="17" t="e">
        <f>VLOOKUP(E698,[1]貼付シート!$G:$AE,24,FALSE)&amp;" " &amp;VLOOKUP(E698,[1]貼付シート!$G:$AE,25,FALSE)</f>
        <v>#N/A</v>
      </c>
      <c r="T698" s="14"/>
      <c r="U698" s="14"/>
      <c r="V698" s="14"/>
    </row>
    <row r="699" spans="1:22" x14ac:dyDescent="0.15">
      <c r="A699" s="12" t="str">
        <f t="shared" si="40"/>
        <v/>
      </c>
      <c r="B699" s="12" t="str">
        <f t="shared" si="42"/>
        <v/>
      </c>
      <c r="C699" s="12" t="str">
        <f t="shared" si="41"/>
        <v/>
      </c>
      <c r="D699" s="12" t="str">
        <f t="shared" si="43"/>
        <v/>
      </c>
      <c r="E699" s="13" t="str">
        <f>IF([1]貼付シート!G701="","",[1]貼付シート!G701)</f>
        <v/>
      </c>
      <c r="F699" s="14"/>
      <c r="G699" s="14" t="str">
        <f>IF([1]貼付シート!J701="","",[1]貼付シート!J701)</f>
        <v/>
      </c>
      <c r="H699" s="19"/>
      <c r="I699" s="15" t="str">
        <f>IFERROR(IF(VLOOKUP(E699,'[1]緯度経度&amp;提供可能時間'!$B:$D,2,FALSE)&lt;&gt;0,VLOOKUP(E699,'[1]緯度経度&amp;提供可能時間'!$B:$D,2,FALSE),""),"")</f>
        <v/>
      </c>
      <c r="J699" s="15" t="str">
        <f>IFERROR(IF(VLOOKUP(E699,'[1]緯度経度&amp;提供可能時間'!$B:$D,3,FALSE)&lt;&gt;0,VLOOKUP(E699,'[1]緯度経度&amp;提供可能時間'!$B:$D,3,FALSE),""),"")</f>
        <v/>
      </c>
      <c r="K699" s="14" t="str">
        <f>[1]貼付シート!M701&amp;[1]貼付シート!N701&amp;" "&amp;[1]貼付シート!O701</f>
        <v xml:space="preserve"> </v>
      </c>
      <c r="L699" s="14" t="str">
        <f>IF([1]貼付シート!AK701="","",[1]貼付シート!AK701)</f>
        <v/>
      </c>
      <c r="M699" s="19"/>
      <c r="N699" s="19"/>
      <c r="O699" s="14" t="str">
        <f>IF([1]貼付シート!I701="","",[1]貼付シート!I701)</f>
        <v/>
      </c>
      <c r="P699" s="14" t="str">
        <f>IFERROR(IF(VLOOKUP($E699,'[1]緯度経度&amp;提供可能時間'!$B:$H,4,FALSE)&lt;&gt;0,VLOOKUP($E699,'[1]緯度経度&amp;提供可能時間'!$B:$H,4,FALSE),""),"")</f>
        <v/>
      </c>
      <c r="Q699" s="16" t="str">
        <f>IFERROR(IF(VLOOKUP($E699,'[1]緯度経度&amp;提供可能時間'!$B:$H,5,FALSE)&lt;&gt;"",VLOOKUP($E699,'[1]緯度経度&amp;提供可能時間'!$B:$H,5,FALSE),""),"")</f>
        <v/>
      </c>
      <c r="R699" s="14" t="str">
        <f>IFERROR(IF(VLOOKUP($E699,'[1]緯度経度&amp;提供可能時間'!$B:$H,6,FALSE)&lt;&gt;"",VLOOKUP($E699,'[1]緯度経度&amp;提供可能時間'!$B:$H,6,FALSE),""),"")</f>
        <v/>
      </c>
      <c r="S699" s="17" t="e">
        <f>VLOOKUP(E699,[1]貼付シート!$G:$AE,24,FALSE)&amp;" " &amp;VLOOKUP(E699,[1]貼付シート!$G:$AE,25,FALSE)</f>
        <v>#N/A</v>
      </c>
      <c r="T699" s="14"/>
      <c r="U699" s="14"/>
      <c r="V699" s="14"/>
    </row>
    <row r="700" spans="1:22" x14ac:dyDescent="0.15">
      <c r="A700" s="12" t="str">
        <f t="shared" si="40"/>
        <v/>
      </c>
      <c r="B700" s="12" t="str">
        <f t="shared" si="42"/>
        <v/>
      </c>
      <c r="C700" s="12" t="str">
        <f t="shared" si="41"/>
        <v/>
      </c>
      <c r="D700" s="12" t="str">
        <f t="shared" si="43"/>
        <v/>
      </c>
      <c r="E700" s="13" t="str">
        <f>IF([1]貼付シート!G702="","",[1]貼付シート!G702)</f>
        <v/>
      </c>
      <c r="F700" s="14"/>
      <c r="G700" s="14" t="str">
        <f>IF([1]貼付シート!J702="","",[1]貼付シート!J702)</f>
        <v/>
      </c>
      <c r="H700" s="19"/>
      <c r="I700" s="15" t="str">
        <f>IFERROR(IF(VLOOKUP(E700,'[1]緯度経度&amp;提供可能時間'!$B:$D,2,FALSE)&lt;&gt;0,VLOOKUP(E700,'[1]緯度経度&amp;提供可能時間'!$B:$D,2,FALSE),""),"")</f>
        <v/>
      </c>
      <c r="J700" s="15" t="str">
        <f>IFERROR(IF(VLOOKUP(E700,'[1]緯度経度&amp;提供可能時間'!$B:$D,3,FALSE)&lt;&gt;0,VLOOKUP(E700,'[1]緯度経度&amp;提供可能時間'!$B:$D,3,FALSE),""),"")</f>
        <v/>
      </c>
      <c r="K700" s="14" t="str">
        <f>[1]貼付シート!M702&amp;[1]貼付シート!N702&amp;" "&amp;[1]貼付シート!O702</f>
        <v xml:space="preserve"> </v>
      </c>
      <c r="L700" s="14" t="str">
        <f>IF([1]貼付シート!AK702="","",[1]貼付シート!AK702)</f>
        <v/>
      </c>
      <c r="M700" s="19"/>
      <c r="N700" s="19"/>
      <c r="O700" s="14" t="str">
        <f>IF([1]貼付シート!I702="","",[1]貼付シート!I702)</f>
        <v/>
      </c>
      <c r="P700" s="14" t="str">
        <f>IFERROR(IF(VLOOKUP($E700,'[1]緯度経度&amp;提供可能時間'!$B:$H,4,FALSE)&lt;&gt;0,VLOOKUP($E700,'[1]緯度経度&amp;提供可能時間'!$B:$H,4,FALSE),""),"")</f>
        <v/>
      </c>
      <c r="Q700" s="16" t="str">
        <f>IFERROR(IF(VLOOKUP($E700,'[1]緯度経度&amp;提供可能時間'!$B:$H,5,FALSE)&lt;&gt;"",VLOOKUP($E700,'[1]緯度経度&amp;提供可能時間'!$B:$H,5,FALSE),""),"")</f>
        <v/>
      </c>
      <c r="R700" s="14" t="str">
        <f>IFERROR(IF(VLOOKUP($E700,'[1]緯度経度&amp;提供可能時間'!$B:$H,6,FALSE)&lt;&gt;"",VLOOKUP($E700,'[1]緯度経度&amp;提供可能時間'!$B:$H,6,FALSE),""),"")</f>
        <v/>
      </c>
      <c r="S700" s="17" t="e">
        <f>VLOOKUP(E700,[1]貼付シート!$G:$AE,24,FALSE)&amp;" " &amp;VLOOKUP(E700,[1]貼付シート!$G:$AE,25,FALSE)</f>
        <v>#N/A</v>
      </c>
      <c r="T700" s="14"/>
      <c r="U700" s="14"/>
      <c r="V700" s="14"/>
    </row>
    <row r="701" spans="1:22" x14ac:dyDescent="0.15">
      <c r="A701" s="12" t="str">
        <f t="shared" si="40"/>
        <v/>
      </c>
      <c r="B701" s="12" t="str">
        <f t="shared" si="42"/>
        <v/>
      </c>
      <c r="C701" s="12" t="str">
        <f t="shared" si="41"/>
        <v/>
      </c>
      <c r="D701" s="12" t="str">
        <f t="shared" si="43"/>
        <v/>
      </c>
      <c r="E701" s="13" t="str">
        <f>IF([1]貼付シート!G703="","",[1]貼付シート!G703)</f>
        <v/>
      </c>
      <c r="F701" s="14"/>
      <c r="G701" s="14" t="str">
        <f>IF([1]貼付シート!J703="","",[1]貼付シート!J703)</f>
        <v/>
      </c>
      <c r="H701" s="19"/>
      <c r="I701" s="15" t="str">
        <f>IFERROR(IF(VLOOKUP(E701,'[1]緯度経度&amp;提供可能時間'!$B:$D,2,FALSE)&lt;&gt;0,VLOOKUP(E701,'[1]緯度経度&amp;提供可能時間'!$B:$D,2,FALSE),""),"")</f>
        <v/>
      </c>
      <c r="J701" s="15" t="str">
        <f>IFERROR(IF(VLOOKUP(E701,'[1]緯度経度&amp;提供可能時間'!$B:$D,3,FALSE)&lt;&gt;0,VLOOKUP(E701,'[1]緯度経度&amp;提供可能時間'!$B:$D,3,FALSE),""),"")</f>
        <v/>
      </c>
      <c r="K701" s="14" t="str">
        <f>[1]貼付シート!M703&amp;[1]貼付シート!N703&amp;" "&amp;[1]貼付シート!O703</f>
        <v xml:space="preserve"> </v>
      </c>
      <c r="L701" s="14" t="str">
        <f>IF([1]貼付シート!AK703="","",[1]貼付シート!AK703)</f>
        <v/>
      </c>
      <c r="M701" s="19"/>
      <c r="N701" s="19"/>
      <c r="O701" s="14" t="str">
        <f>IF([1]貼付シート!I703="","",[1]貼付シート!I703)</f>
        <v/>
      </c>
      <c r="P701" s="14" t="str">
        <f>IFERROR(IF(VLOOKUP($E701,'[1]緯度経度&amp;提供可能時間'!$B:$H,4,FALSE)&lt;&gt;0,VLOOKUP($E701,'[1]緯度経度&amp;提供可能時間'!$B:$H,4,FALSE),""),"")</f>
        <v/>
      </c>
      <c r="Q701" s="16" t="str">
        <f>IFERROR(IF(VLOOKUP($E701,'[1]緯度経度&amp;提供可能時間'!$B:$H,5,FALSE)&lt;&gt;"",VLOOKUP($E701,'[1]緯度経度&amp;提供可能時間'!$B:$H,5,FALSE),""),"")</f>
        <v/>
      </c>
      <c r="R701" s="14" t="str">
        <f>IFERROR(IF(VLOOKUP($E701,'[1]緯度経度&amp;提供可能時間'!$B:$H,6,FALSE)&lt;&gt;"",VLOOKUP($E701,'[1]緯度経度&amp;提供可能時間'!$B:$H,6,FALSE),""),"")</f>
        <v/>
      </c>
      <c r="S701" s="17" t="e">
        <f>VLOOKUP(E701,[1]貼付シート!$G:$AE,24,FALSE)&amp;" " &amp;VLOOKUP(E701,[1]貼付シート!$G:$AE,25,FALSE)</f>
        <v>#N/A</v>
      </c>
      <c r="T701" s="14"/>
      <c r="U701" s="14"/>
      <c r="V701" s="14"/>
    </row>
    <row r="702" spans="1:22" x14ac:dyDescent="0.15">
      <c r="A702" s="12" t="str">
        <f t="shared" si="40"/>
        <v/>
      </c>
      <c r="B702" s="12" t="str">
        <f t="shared" si="42"/>
        <v/>
      </c>
      <c r="C702" s="12" t="str">
        <f t="shared" si="41"/>
        <v/>
      </c>
      <c r="D702" s="12" t="str">
        <f t="shared" si="43"/>
        <v/>
      </c>
      <c r="E702" s="13" t="str">
        <f>IF([1]貼付シート!G704="","",[1]貼付シート!G704)</f>
        <v/>
      </c>
      <c r="F702" s="14"/>
      <c r="G702" s="14" t="str">
        <f>IF([1]貼付シート!J704="","",[1]貼付シート!J704)</f>
        <v/>
      </c>
      <c r="H702" s="19"/>
      <c r="I702" s="15" t="str">
        <f>IFERROR(IF(VLOOKUP(E702,'[1]緯度経度&amp;提供可能時間'!$B:$D,2,FALSE)&lt;&gt;0,VLOOKUP(E702,'[1]緯度経度&amp;提供可能時間'!$B:$D,2,FALSE),""),"")</f>
        <v/>
      </c>
      <c r="J702" s="15" t="str">
        <f>IFERROR(IF(VLOOKUP(E702,'[1]緯度経度&amp;提供可能時間'!$B:$D,3,FALSE)&lt;&gt;0,VLOOKUP(E702,'[1]緯度経度&amp;提供可能時間'!$B:$D,3,FALSE),""),"")</f>
        <v/>
      </c>
      <c r="K702" s="14" t="str">
        <f>[1]貼付シート!M704&amp;[1]貼付シート!N704&amp;" "&amp;[1]貼付シート!O704</f>
        <v xml:space="preserve"> </v>
      </c>
      <c r="L702" s="14" t="str">
        <f>IF([1]貼付シート!AK704="","",[1]貼付シート!AK704)</f>
        <v/>
      </c>
      <c r="M702" s="19"/>
      <c r="N702" s="19"/>
      <c r="O702" s="14" t="str">
        <f>IF([1]貼付シート!I704="","",[1]貼付シート!I704)</f>
        <v/>
      </c>
      <c r="P702" s="14" t="str">
        <f>IFERROR(IF(VLOOKUP($E702,'[1]緯度経度&amp;提供可能時間'!$B:$H,4,FALSE)&lt;&gt;0,VLOOKUP($E702,'[1]緯度経度&amp;提供可能時間'!$B:$H,4,FALSE),""),"")</f>
        <v/>
      </c>
      <c r="Q702" s="16" t="str">
        <f>IFERROR(IF(VLOOKUP($E702,'[1]緯度経度&amp;提供可能時間'!$B:$H,5,FALSE)&lt;&gt;"",VLOOKUP($E702,'[1]緯度経度&amp;提供可能時間'!$B:$H,5,FALSE),""),"")</f>
        <v/>
      </c>
      <c r="R702" s="14" t="str">
        <f>IFERROR(IF(VLOOKUP($E702,'[1]緯度経度&amp;提供可能時間'!$B:$H,6,FALSE)&lt;&gt;"",VLOOKUP($E702,'[1]緯度経度&amp;提供可能時間'!$B:$H,6,FALSE),""),"")</f>
        <v/>
      </c>
      <c r="S702" s="17" t="e">
        <f>VLOOKUP(E702,[1]貼付シート!$G:$AE,24,FALSE)&amp;" " &amp;VLOOKUP(E702,[1]貼付シート!$G:$AE,25,FALSE)</f>
        <v>#N/A</v>
      </c>
      <c r="T702" s="14"/>
      <c r="U702" s="14"/>
      <c r="V702" s="14"/>
    </row>
  </sheetData>
  <phoneticPr fontId="2"/>
  <dataValidations count="6">
    <dataValidation type="textLength" operator="equal" allowBlank="1" showInputMessage="1" showErrorMessage="1" errorTitle="桁数不正" error="13桁の半角数字で入力をしてください。" sqref="N3:N1048576" xr:uid="{9497A84D-7788-42D2-A7C3-17CB908FE7C1}">
      <formula1>13</formula1>
    </dataValidation>
    <dataValidation type="textLength" allowBlank="1" showInputMessage="1" showErrorMessage="1" errorTitle="内容不正" error="11桁～13桁の半角数字で、半角スペース区切りで入力をしてください。" sqref="L703:L1048576" xr:uid="{75E4FBD4-C062-4566-8698-2DAC3E96270A}">
      <formula1>11</formula1>
      <formula2>13</formula2>
    </dataValidation>
    <dataValidation type="textLength" operator="equal" allowBlank="1" showInputMessage="1" showErrorMessage="1" errorTitle="桁数不正" error="10桁の半角数字で入力をしてください。" sqref="B703:B1048576" xr:uid="{95D57559-C6EA-4A8E-91A9-F1B2AC4E9482}">
      <formula1>10</formula1>
    </dataValidation>
    <dataValidation type="textLength" operator="equal" allowBlank="1" showInputMessage="1" showErrorMessage="1" errorTitle="桁数不正" error="6桁の半角数字で入力をしてください。" sqref="A703:A1048576" xr:uid="{6F9AC39D-05AA-4AAF-8CEB-B5E5C6F17578}">
      <formula1>6</formula1>
    </dataValidation>
    <dataValidation type="list" allowBlank="1" showInputMessage="1" showErrorMessage="1" errorTitle="内容不正" error="有,無のいずれかの入力をしてください。" sqref="T3:T1048576" xr:uid="{0A80F2AE-EECB-461A-A1D0-E93A16CB77EE}">
      <formula1>"有,無"</formula1>
    </dataValidation>
    <dataValidation type="time" allowBlank="1" showInputMessage="1" showErrorMessage="1" errorTitle="内容不正" error="00:00～23:59の範囲で入力をしてください。" sqref="Q703:R1048576" xr:uid="{70A50DC2-ED18-4341-B1EC-B23F66AEFBA5}">
      <formula1>0</formula1>
      <formula2>0.999305555555556</formula2>
    </dataValidation>
  </dataValidations>
  <pageMargins left="0.23622047244094491" right="0.23622047244094491" top="0.74803149606299213" bottom="0.74803149606299213" header="0.31496062992125984" footer="0.31496062992125984"/>
  <pageSetup paperSize="9" scale="20" fitToHeight="0" orientation="landscape" cellComments="asDisplayed" r:id="rId1"/>
  <headerFooter>
    <oddHeader>&amp;A</oddHeader>
    <oddFooter>&amp;P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AED設置箇所一覧_Excel</vt:lpstr>
      <vt:lpstr>AED設置箇所一覧_Excel!Print_Area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2016-08-03T04:40:36Z</dcterms:created>
  <dcterms:modified xsi:type="dcterms:W3CDTF">2025-11-25T06:48:57Z</dcterms:modified>
</cp:coreProperties>
</file>