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110循環型社会課\03リサイクルＧ\●一般廃棄物Ｇ\一廃実態調査\県R03実態調査（R04年度実施）\03.概況作成\03派生資料（HP等）\01-2オープンデータ\更新データ（６月末）\"/>
    </mc:Choice>
  </mc:AlternateContent>
  <bookViews>
    <workbookView xWindow="-20" yWindow="-20" windowWidth="12000" windowHeight="10020" tabRatio="848"/>
  </bookViews>
  <sheets>
    <sheet name="し尿処理施設" sheetId="74" r:id="rId1"/>
    <sheet name="コミプラ" sheetId="68" r:id="rId2"/>
  </sheets>
  <definedNames>
    <definedName name="DH_し尿3" localSheetId="1">#REF!</definedName>
    <definedName name="DH_し尿3">#REF!</definedName>
    <definedName name="DH_し尿31" localSheetId="1">#REF!</definedName>
    <definedName name="DH_し尿31">#REF!</definedName>
    <definedName name="DH_し尿33" localSheetId="1">#REF!</definedName>
    <definedName name="DH_し尿33">#REF!</definedName>
    <definedName name="fgg" localSheetId="1">#REF!</definedName>
    <definedName name="fgg">#REF!</definedName>
    <definedName name="M_ごみ処理" localSheetId="1">#REF!</definedName>
    <definedName name="M_ごみ処理">#REF!</definedName>
    <definedName name="M_し尿関係" localSheetId="1">#REF!</definedName>
    <definedName name="M_し尿関係">#REF!</definedName>
    <definedName name="M_市総括" localSheetId="1">#REF!</definedName>
    <definedName name="M_市総括">#REF!</definedName>
    <definedName name="M_組総括" localSheetId="1">#REF!</definedName>
    <definedName name="M_組総括">#REF!</definedName>
    <definedName name="M_組総括2" localSheetId="1">#REF!</definedName>
    <definedName name="M_組総括2">#REF!</definedName>
    <definedName name="_xlnm.Print_Area" localSheetId="1">コミプラ!$A$1:$U$9</definedName>
    <definedName name="_xlnm.Print_Area" localSheetId="0">し尿処理施設!$A$1:$U$52</definedName>
  </definedNames>
  <calcPr calcId="152511" iterate="1" iterateCount="1" iterateDelta="0.01"/>
</workbook>
</file>

<file path=xl/calcChain.xml><?xml version="1.0" encoding="utf-8"?>
<calcChain xmlns="http://schemas.openxmlformats.org/spreadsheetml/2006/main">
  <c r="H46" i="74" l="1"/>
  <c r="F46" i="74"/>
  <c r="L43" i="74" l="1"/>
  <c r="L42" i="74"/>
  <c r="L41" i="74"/>
  <c r="L40" i="74"/>
  <c r="L39" i="74"/>
  <c r="L38" i="74"/>
  <c r="F35" i="74"/>
  <c r="H35" i="74"/>
  <c r="H45" i="74" l="1"/>
  <c r="H44" i="74"/>
  <c r="F45" i="74"/>
  <c r="F44" i="74"/>
  <c r="J35" i="74" l="1"/>
  <c r="I35" i="74"/>
  <c r="L35" i="74" l="1"/>
  <c r="K35" i="74"/>
  <c r="P35" i="74"/>
  <c r="J8" i="68" l="1"/>
  <c r="H8" i="68"/>
  <c r="F8" i="68"/>
</calcChain>
</file>

<file path=xl/comments1.xml><?xml version="1.0" encoding="utf-8"?>
<comments xmlns="http://schemas.openxmlformats.org/spreadsheetml/2006/main">
  <authors>
    <author>広島県</author>
  </authors>
  <commentList>
    <comment ref="F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建設中の施設除く</t>
        </r>
      </text>
    </comment>
  </commentList>
</comments>
</file>

<file path=xl/sharedStrings.xml><?xml version="1.0" encoding="utf-8"?>
<sst xmlns="http://schemas.openxmlformats.org/spreadsheetml/2006/main" count="466" uniqueCount="225">
  <si>
    <t>安芸高田市</t>
    <rPh sb="0" eb="2">
      <t>アキ</t>
    </rPh>
    <rPh sb="2" eb="4">
      <t>タカタ</t>
    </rPh>
    <rPh sb="4" eb="5">
      <t>シ</t>
    </rPh>
    <phoneticPr fontId="3"/>
  </si>
  <si>
    <t>表３－７ し尿処理施設及び処理実績等一覧表</t>
    <rPh sb="0" eb="1">
      <t>ヒョウ</t>
    </rPh>
    <rPh sb="5" eb="7">
      <t>シニョウ</t>
    </rPh>
    <rPh sb="7" eb="9">
      <t>ショリ</t>
    </rPh>
    <rPh sb="9" eb="11">
      <t>シセツ</t>
    </rPh>
    <rPh sb="11" eb="12">
      <t>オヨ</t>
    </rPh>
    <rPh sb="13" eb="15">
      <t>ショリ</t>
    </rPh>
    <rPh sb="15" eb="17">
      <t>ジッセキ</t>
    </rPh>
    <rPh sb="17" eb="18">
      <t>トウ</t>
    </rPh>
    <rPh sb="18" eb="20">
      <t>イチラン</t>
    </rPh>
    <rPh sb="20" eb="21">
      <t>ヒョウ</t>
    </rPh>
    <phoneticPr fontId="3"/>
  </si>
  <si>
    <t>市　町
事務組合名</t>
    <rPh sb="0" eb="1">
      <t>シ</t>
    </rPh>
    <rPh sb="2" eb="3">
      <t>マチ</t>
    </rPh>
    <rPh sb="4" eb="6">
      <t>ジム</t>
    </rPh>
    <rPh sb="6" eb="8">
      <t>クミアイ</t>
    </rPh>
    <rPh sb="8" eb="9">
      <t>メイ</t>
    </rPh>
    <phoneticPr fontId="3"/>
  </si>
  <si>
    <t>所　　　　　在　　　　　地</t>
    <rPh sb="0" eb="13">
      <t>ショザイチ</t>
    </rPh>
    <phoneticPr fontId="3"/>
  </si>
  <si>
    <t>使用開始
年度</t>
    <rPh sb="0" eb="1">
      <t>ツカ</t>
    </rPh>
    <rPh sb="1" eb="2">
      <t>ヨウ</t>
    </rPh>
    <rPh sb="2" eb="3">
      <t>カイ</t>
    </rPh>
    <rPh sb="3" eb="4">
      <t>ハジメ</t>
    </rPh>
    <rPh sb="5" eb="6">
      <t>トシ</t>
    </rPh>
    <rPh sb="6" eb="7">
      <t>ド</t>
    </rPh>
    <phoneticPr fontId="3"/>
  </si>
  <si>
    <t>処理対象</t>
    <rPh sb="0" eb="2">
      <t>ショリ</t>
    </rPh>
    <rPh sb="2" eb="4">
      <t>タイショウ</t>
    </rPh>
    <phoneticPr fontId="3"/>
  </si>
  <si>
    <t>公称
能力</t>
    <rPh sb="0" eb="2">
      <t>コウショウ</t>
    </rPh>
    <rPh sb="3" eb="5">
      <t>ノウリョク</t>
    </rPh>
    <phoneticPr fontId="3"/>
  </si>
  <si>
    <t>年　間　処　理　量</t>
    <rPh sb="0" eb="3">
      <t>ネンカン</t>
    </rPh>
    <phoneticPr fontId="3"/>
  </si>
  <si>
    <t>残さ量</t>
    <rPh sb="0" eb="1">
      <t>ザン</t>
    </rPh>
    <rPh sb="2" eb="3">
      <t>渣リョウ</t>
    </rPh>
    <phoneticPr fontId="3"/>
  </si>
  <si>
    <t>残さ処分方法</t>
    <rPh sb="0" eb="1">
      <t>ザン</t>
    </rPh>
    <rPh sb="2" eb="4">
      <t>ショブン</t>
    </rPh>
    <rPh sb="4" eb="6">
      <t>ホウホウ</t>
    </rPh>
    <phoneticPr fontId="3"/>
  </si>
  <si>
    <t>施設
改廃
等</t>
    <rPh sb="0" eb="2">
      <t>シセツ</t>
    </rPh>
    <rPh sb="3" eb="5">
      <t>カイハイ</t>
    </rPh>
    <rPh sb="6" eb="7">
      <t>トウ</t>
    </rPh>
    <phoneticPr fontId="3"/>
  </si>
  <si>
    <t>運転
管理
体制</t>
    <rPh sb="0" eb="2">
      <t>ウンテン</t>
    </rPh>
    <rPh sb="3" eb="5">
      <t>カンリ</t>
    </rPh>
    <rPh sb="6" eb="8">
      <t>タイセイ</t>
    </rPh>
    <phoneticPr fontId="3"/>
  </si>
  <si>
    <t>汚水処理</t>
    <rPh sb="2" eb="4">
      <t>ショリ</t>
    </rPh>
    <phoneticPr fontId="3"/>
  </si>
  <si>
    <t>埋立
処分</t>
    <rPh sb="0" eb="2">
      <t>ウメタテ</t>
    </rPh>
    <rPh sb="3" eb="5">
      <t>ショブン</t>
    </rPh>
    <phoneticPr fontId="3"/>
  </si>
  <si>
    <t>肥料
等</t>
    <rPh sb="0" eb="2">
      <t>ヒリョウ</t>
    </rPh>
    <rPh sb="3" eb="4">
      <t>トウ</t>
    </rPh>
    <phoneticPr fontId="3"/>
  </si>
  <si>
    <t>kl/日</t>
    <rPh sb="3" eb="4">
      <t>ニチ</t>
    </rPh>
    <phoneticPr fontId="3"/>
  </si>
  <si>
    <t>kl/年度</t>
    <rPh sb="3" eb="5">
      <t>ネンド</t>
    </rPh>
    <phoneticPr fontId="3"/>
  </si>
  <si>
    <t>t/年度</t>
    <rPh sb="2" eb="4">
      <t>ネンド</t>
    </rPh>
    <phoneticPr fontId="3"/>
  </si>
  <si>
    <t>接触ばっ気</t>
    <rPh sb="0" eb="2">
      <t>セッショク</t>
    </rPh>
    <rPh sb="4" eb="5">
      <t>キ</t>
    </rPh>
    <phoneticPr fontId="3"/>
  </si>
  <si>
    <t>表３－８　コミュニティプラント施設及び処理実績等一覧表</t>
    <rPh sb="0" eb="1">
      <t>ヒョウ</t>
    </rPh>
    <rPh sb="15" eb="17">
      <t>シセツ</t>
    </rPh>
    <rPh sb="17" eb="18">
      <t>オヨ</t>
    </rPh>
    <rPh sb="19" eb="21">
      <t>ショリ</t>
    </rPh>
    <rPh sb="21" eb="23">
      <t>ジッセキ</t>
    </rPh>
    <rPh sb="23" eb="24">
      <t>トウ</t>
    </rPh>
    <rPh sb="24" eb="26">
      <t>イチラン</t>
    </rPh>
    <rPh sb="26" eb="27">
      <t>ヒョウ</t>
    </rPh>
    <phoneticPr fontId="3"/>
  </si>
  <si>
    <t>市町名</t>
    <rPh sb="0" eb="1">
      <t>シ</t>
    </rPh>
    <rPh sb="1" eb="2">
      <t>マチ</t>
    </rPh>
    <rPh sb="2" eb="3">
      <t>メイ</t>
    </rPh>
    <phoneticPr fontId="3"/>
  </si>
  <si>
    <t>計画最大
汚水量</t>
    <rPh sb="0" eb="2">
      <t>ケイカク</t>
    </rPh>
    <rPh sb="2" eb="4">
      <t>サイダイ</t>
    </rPh>
    <rPh sb="5" eb="7">
      <t>オスイ</t>
    </rPh>
    <rPh sb="7" eb="8">
      <t>リョウ</t>
    </rPh>
    <phoneticPr fontId="3"/>
  </si>
  <si>
    <t>年間汚水処理量</t>
    <rPh sb="0" eb="1">
      <t>トシ</t>
    </rPh>
    <rPh sb="1" eb="2">
      <t>カン</t>
    </rPh>
    <rPh sb="2" eb="4">
      <t>オスイ</t>
    </rPh>
    <rPh sb="4" eb="6">
      <t>ショリ</t>
    </rPh>
    <rPh sb="6" eb="7">
      <t>リョウ</t>
    </rPh>
    <phoneticPr fontId="3"/>
  </si>
  <si>
    <t>処理方式</t>
    <rPh sb="0" eb="2">
      <t>ショリ</t>
    </rPh>
    <rPh sb="2" eb="4">
      <t>ホウシキ</t>
    </rPh>
    <phoneticPr fontId="3"/>
  </si>
  <si>
    <t>運転管理
体制</t>
    <rPh sb="0" eb="2">
      <t>ウンテン</t>
    </rPh>
    <rPh sb="2" eb="4">
      <t>カンリ</t>
    </rPh>
    <rPh sb="5" eb="7">
      <t>タイセイ</t>
    </rPh>
    <phoneticPr fontId="3"/>
  </si>
  <si>
    <t>備　考</t>
    <rPh sb="0" eb="1">
      <t>ソナエ</t>
    </rPh>
    <rPh sb="2" eb="3">
      <t>コウ</t>
    </rPh>
    <phoneticPr fontId="3"/>
  </si>
  <si>
    <t>（ｍ /日）</t>
    <rPh sb="4" eb="5">
      <t>ニチ</t>
    </rPh>
    <phoneticPr fontId="3"/>
  </si>
  <si>
    <t>（ｍ /年）</t>
    <rPh sb="4" eb="5">
      <t>ネン</t>
    </rPh>
    <phoneticPr fontId="3"/>
  </si>
  <si>
    <t>呉市</t>
    <rPh sb="0" eb="2">
      <t>クレシ</t>
    </rPh>
    <phoneticPr fontId="3"/>
  </si>
  <si>
    <t>長時間ばっ気</t>
    <rPh sb="0" eb="3">
      <t>チョウジカン</t>
    </rPh>
    <rPh sb="5" eb="6">
      <t>キ</t>
    </rPh>
    <phoneticPr fontId="3"/>
  </si>
  <si>
    <t>施　　　　　設　　　　　名</t>
    <phoneticPr fontId="3"/>
  </si>
  <si>
    <t>施設改廃等</t>
    <phoneticPr fontId="3"/>
  </si>
  <si>
    <t>呉市</t>
  </si>
  <si>
    <t>三原市</t>
  </si>
  <si>
    <t>福山市</t>
  </si>
  <si>
    <t>三次市</t>
  </si>
  <si>
    <t>大竹市</t>
  </si>
  <si>
    <t>施設番号</t>
    <rPh sb="0" eb="2">
      <t>シセツ</t>
    </rPh>
    <rPh sb="2" eb="4">
      <t>バンゴウ</t>
    </rPh>
    <phoneticPr fontId="3"/>
  </si>
  <si>
    <t>公称能力</t>
    <rPh sb="0" eb="2">
      <t>コウショウ</t>
    </rPh>
    <rPh sb="2" eb="4">
      <t>ノウリョク</t>
    </rPh>
    <phoneticPr fontId="3"/>
  </si>
  <si>
    <t>変無</t>
    <rPh sb="0" eb="1">
      <t>ヘンコウ</t>
    </rPh>
    <rPh sb="1" eb="2">
      <t>ナ</t>
    </rPh>
    <phoneticPr fontId="3"/>
  </si>
  <si>
    <t>府中市</t>
  </si>
  <si>
    <t>呉市東部処理場</t>
  </si>
  <si>
    <t>長門園</t>
  </si>
  <si>
    <t>三原市浄化場</t>
  </si>
  <si>
    <t>福山市西部衛生センター</t>
  </si>
  <si>
    <t>府中市環境センター</t>
  </si>
  <si>
    <t>三次市錦水園</t>
  </si>
  <si>
    <t>廿日市衛生センター</t>
  </si>
  <si>
    <t>竹原クリーンセンター</t>
  </si>
  <si>
    <t>安芸津クリーンセンター</t>
  </si>
  <si>
    <t>大崎上島クリーンセンター</t>
  </si>
  <si>
    <t>その他</t>
  </si>
  <si>
    <t>安芸高田市</t>
  </si>
  <si>
    <t>その他</t>
    <rPh sb="0" eb="3">
      <t>ソノタ</t>
    </rPh>
    <phoneticPr fontId="3"/>
  </si>
  <si>
    <t>計</t>
    <rPh sb="0" eb="1">
      <t>ケイ</t>
    </rPh>
    <phoneticPr fontId="3"/>
  </si>
  <si>
    <t>施設</t>
    <rPh sb="0" eb="2">
      <t>シセツ</t>
    </rPh>
    <phoneticPr fontId="3"/>
  </si>
  <si>
    <t>建設中，休止，廃止等施設</t>
    <rPh sb="0" eb="3">
      <t>ケンセツチュウ</t>
    </rPh>
    <rPh sb="4" eb="6">
      <t>キュウシ</t>
    </rPh>
    <rPh sb="7" eb="9">
      <t>ハイシ</t>
    </rPh>
    <rPh sb="9" eb="10">
      <t>トウ</t>
    </rPh>
    <rPh sb="10" eb="12">
      <t>シセツ</t>
    </rPh>
    <phoneticPr fontId="3"/>
  </si>
  <si>
    <t>施設名</t>
    <rPh sb="0" eb="2">
      <t>シセツ</t>
    </rPh>
    <rPh sb="2" eb="3">
      <t>メイ</t>
    </rPh>
    <phoneticPr fontId="3"/>
  </si>
  <si>
    <t>稼働施設計</t>
    <rPh sb="0" eb="4">
      <t>カドウシセツ</t>
    </rPh>
    <rPh sb="4" eb="5">
      <t>ケイ</t>
    </rPh>
    <phoneticPr fontId="3"/>
  </si>
  <si>
    <t>住所地</t>
    <rPh sb="0" eb="2">
      <t>ジュウショ</t>
    </rPh>
    <rPh sb="2" eb="3">
      <t>チ</t>
    </rPh>
    <phoneticPr fontId="3"/>
  </si>
  <si>
    <t>使用開始</t>
    <rPh sb="0" eb="2">
      <t>シヨウ</t>
    </rPh>
    <rPh sb="2" eb="4">
      <t>カイシ</t>
    </rPh>
    <phoneticPr fontId="3"/>
  </si>
  <si>
    <t>運転管理</t>
    <rPh sb="0" eb="2">
      <t>ウンテン</t>
    </rPh>
    <rPh sb="2" eb="4">
      <t>カンリ</t>
    </rPh>
    <phoneticPr fontId="3"/>
  </si>
  <si>
    <t>休廃止年度</t>
    <rPh sb="0" eb="1">
      <t>キュウ</t>
    </rPh>
    <rPh sb="1" eb="3">
      <t>ハイシ</t>
    </rPh>
    <rPh sb="3" eb="5">
      <t>ネンド</t>
    </rPh>
    <phoneticPr fontId="3"/>
  </si>
  <si>
    <t>休廃</t>
    <rPh sb="0" eb="1">
      <t>キュウ</t>
    </rPh>
    <rPh sb="1" eb="2">
      <t>ハイ</t>
    </rPh>
    <phoneticPr fontId="3"/>
  </si>
  <si>
    <t>廃止計</t>
    <rPh sb="0" eb="2">
      <t>ハイシ</t>
    </rPh>
    <rPh sb="2" eb="3">
      <t>ケイ</t>
    </rPh>
    <phoneticPr fontId="3"/>
  </si>
  <si>
    <t>休止計</t>
    <rPh sb="0" eb="2">
      <t>キュウシ</t>
    </rPh>
    <rPh sb="2" eb="3">
      <t>ケイ</t>
    </rPh>
    <phoneticPr fontId="3"/>
  </si>
  <si>
    <t>し尿</t>
    <rPh sb="1" eb="2">
      <t>ニョウ</t>
    </rPh>
    <phoneticPr fontId="3"/>
  </si>
  <si>
    <t>汚泥</t>
    <rPh sb="0" eb="2">
      <t>オデイ</t>
    </rPh>
    <phoneticPr fontId="3"/>
  </si>
  <si>
    <t>浄化槽汚泥</t>
    <rPh sb="3" eb="5">
      <t>オデイ</t>
    </rPh>
    <phoneticPr fontId="3"/>
  </si>
  <si>
    <t>（注）１ 処理方式</t>
    <rPh sb="1" eb="2">
      <t>チュウ</t>
    </rPh>
    <rPh sb="5" eb="7">
      <t>ショリ</t>
    </rPh>
    <rPh sb="7" eb="9">
      <t>ホウシキ</t>
    </rPh>
    <phoneticPr fontId="3"/>
  </si>
  <si>
    <t>　　　２ 施設改廃等</t>
    <rPh sb="5" eb="7">
      <t>シセツ</t>
    </rPh>
    <rPh sb="7" eb="9">
      <t>カイハイ</t>
    </rPh>
    <rPh sb="9" eb="10">
      <t>トウ</t>
    </rPh>
    <phoneticPr fontId="3"/>
  </si>
  <si>
    <t>施　　　　　設　　　　　名</t>
    <phoneticPr fontId="3"/>
  </si>
  <si>
    <t>処　理　方　式</t>
    <phoneticPr fontId="3"/>
  </si>
  <si>
    <t>し　尿</t>
    <phoneticPr fontId="3"/>
  </si>
  <si>
    <t>有機性廃棄物</t>
    <phoneticPr fontId="3"/>
  </si>
  <si>
    <t>その他</t>
    <phoneticPr fontId="3"/>
  </si>
  <si>
    <t>汚泥処理</t>
    <phoneticPr fontId="3"/>
  </si>
  <si>
    <t>資源化
処　理</t>
    <phoneticPr fontId="3"/>
  </si>
  <si>
    <t>○</t>
  </si>
  <si>
    <t>湿式酸化</t>
  </si>
  <si>
    <t>―</t>
  </si>
  <si>
    <t>委託</t>
  </si>
  <si>
    <t>脱水</t>
  </si>
  <si>
    <t>直営</t>
  </si>
  <si>
    <t>膜分離</t>
  </si>
  <si>
    <t>高負荷</t>
  </si>
  <si>
    <t>堆肥化</t>
  </si>
  <si>
    <t>尾道市瀬戸田町名荷2221</t>
  </si>
  <si>
    <t>標脱</t>
  </si>
  <si>
    <t>好希釈</t>
  </si>
  <si>
    <t>焼却</t>
  </si>
  <si>
    <t>下水投入</t>
  </si>
  <si>
    <t>庄原市東城町久代6671-2</t>
  </si>
  <si>
    <t>庄原市掛田町111-3</t>
  </si>
  <si>
    <t>安芸高田市高宮町船木1966-2</t>
  </si>
  <si>
    <t>好気</t>
  </si>
  <si>
    <t>乾燥</t>
  </si>
  <si>
    <t>東広島市安芸津町木谷5676</t>
  </si>
  <si>
    <t>竹原市福田3891-1</t>
  </si>
  <si>
    <t>呉市下蒲刈町下島11449-3</t>
  </si>
  <si>
    <t>ポックルくろだおアメニティセンター</t>
  </si>
  <si>
    <t>安芸高田市甲田町下小原310-1</t>
  </si>
  <si>
    <t>呉市広多賀谷三丁目9-1</t>
    <rPh sb="6" eb="7">
      <t>サン</t>
    </rPh>
    <phoneticPr fontId="3"/>
  </si>
  <si>
    <t>○</t>
    <phoneticPr fontId="3"/>
  </si>
  <si>
    <t>―</t>
    <phoneticPr fontId="3"/>
  </si>
  <si>
    <t>委託</t>
    <phoneticPr fontId="3"/>
  </si>
  <si>
    <t>呉市豊町大長6329-1</t>
    <phoneticPr fontId="3"/>
  </si>
  <si>
    <t>芸予環境衛生センターし尿処理施設</t>
    <phoneticPr fontId="3"/>
  </si>
  <si>
    <t>呉市安浦町安登3069</t>
    <phoneticPr fontId="3"/>
  </si>
  <si>
    <t>安浦処理場</t>
    <rPh sb="0" eb="2">
      <t>ヤスウラ</t>
    </rPh>
    <rPh sb="2" eb="5">
      <t>ショリジョウ</t>
    </rPh>
    <phoneticPr fontId="3"/>
  </si>
  <si>
    <t>三原市汚泥再生処理センター</t>
    <rPh sb="3" eb="5">
      <t>オデイ</t>
    </rPh>
    <rPh sb="5" eb="7">
      <t>サイセイ</t>
    </rPh>
    <rPh sb="7" eb="9">
      <t>ショリ</t>
    </rPh>
    <phoneticPr fontId="3"/>
  </si>
  <si>
    <t>委託</t>
    <rPh sb="0" eb="2">
      <t>イタク</t>
    </rPh>
    <phoneticPr fontId="3"/>
  </si>
  <si>
    <t>尾道市</t>
    <rPh sb="2" eb="3">
      <t>シ</t>
    </rPh>
    <phoneticPr fontId="3"/>
  </si>
  <si>
    <t>おのみち地区し尿処理場</t>
    <rPh sb="4" eb="6">
      <t>チク</t>
    </rPh>
    <phoneticPr fontId="3"/>
  </si>
  <si>
    <t>尾道市</t>
    <rPh sb="0" eb="3">
      <t>オノミチシ</t>
    </rPh>
    <phoneticPr fontId="3"/>
  </si>
  <si>
    <t>尾道市因島重井町5292-2</t>
    <phoneticPr fontId="3"/>
  </si>
  <si>
    <t>尾道市因島クリーンセンター</t>
    <rPh sb="0" eb="3">
      <t>オノミチシ</t>
    </rPh>
    <phoneticPr fontId="3"/>
  </si>
  <si>
    <t>尾道市瀬戸田汚泥再生処理センター</t>
    <rPh sb="0" eb="3">
      <t>オノミチシ</t>
    </rPh>
    <phoneticPr fontId="3"/>
  </si>
  <si>
    <t>福山市松永町七丁目2-31</t>
    <phoneticPr fontId="3"/>
  </si>
  <si>
    <t>―</t>
    <phoneticPr fontId="3"/>
  </si>
  <si>
    <t>福山市内海町字岩谷2540</t>
    <phoneticPr fontId="3"/>
  </si>
  <si>
    <t>福山市内海し尿処理場</t>
    <rPh sb="3" eb="5">
      <t>ウツミ</t>
    </rPh>
    <phoneticPr fontId="3"/>
  </si>
  <si>
    <t>福山市</t>
    <phoneticPr fontId="3"/>
  </si>
  <si>
    <t>○</t>
    <phoneticPr fontId="3"/>
  </si>
  <si>
    <t>（仮称）府中市環境センター</t>
    <phoneticPr fontId="3"/>
  </si>
  <si>
    <t>建設</t>
    <rPh sb="0" eb="2">
      <t>ケンセツ</t>
    </rPh>
    <phoneticPr fontId="3"/>
  </si>
  <si>
    <t>一部委託</t>
    <rPh sb="0" eb="2">
      <t>イチブ</t>
    </rPh>
    <rPh sb="2" eb="4">
      <t>イタク</t>
    </rPh>
    <phoneticPr fontId="3"/>
  </si>
  <si>
    <t>庄原市</t>
    <rPh sb="0" eb="3">
      <t>ショウバラシ</t>
    </rPh>
    <phoneticPr fontId="3"/>
  </si>
  <si>
    <t>庄原市東城クリーンセンターし尿処理施設</t>
    <rPh sb="0" eb="3">
      <t>ショウバラシ</t>
    </rPh>
    <rPh sb="13" eb="15">
      <t>シニョウ</t>
    </rPh>
    <rPh sb="15" eb="17">
      <t>ショリ</t>
    </rPh>
    <rPh sb="17" eb="19">
      <t>シセツ</t>
    </rPh>
    <phoneticPr fontId="3"/>
  </si>
  <si>
    <t>大竹市東栄三丁目4</t>
    <phoneticPr fontId="3"/>
  </si>
  <si>
    <t>大竹市し尿前処理施設</t>
    <rPh sb="5" eb="8">
      <t>マエショリ</t>
    </rPh>
    <rPh sb="8" eb="10">
      <t>シセツ</t>
    </rPh>
    <phoneticPr fontId="3"/>
  </si>
  <si>
    <t>廿日市市</t>
    <rPh sb="3" eb="4">
      <t>シ</t>
    </rPh>
    <phoneticPr fontId="3"/>
  </si>
  <si>
    <t>廿日市市木材港南12-8</t>
    <phoneticPr fontId="3"/>
  </si>
  <si>
    <t>江田島市</t>
    <rPh sb="0" eb="3">
      <t>エタジマ</t>
    </rPh>
    <rPh sb="3" eb="4">
      <t>シ</t>
    </rPh>
    <phoneticPr fontId="3"/>
  </si>
  <si>
    <t>江田島市前処理センター</t>
    <rPh sb="0" eb="3">
      <t>エタジマ</t>
    </rPh>
    <rPh sb="3" eb="4">
      <t>シ</t>
    </rPh>
    <rPh sb="4" eb="5">
      <t>マエ</t>
    </rPh>
    <rPh sb="5" eb="7">
      <t>ショリ</t>
    </rPh>
    <phoneticPr fontId="3"/>
  </si>
  <si>
    <t>変無</t>
    <phoneticPr fontId="3"/>
  </si>
  <si>
    <t>直営</t>
    <phoneticPr fontId="3"/>
  </si>
  <si>
    <t>北広島町</t>
    <rPh sb="0" eb="3">
      <t>キタヒロシマ</t>
    </rPh>
    <rPh sb="3" eb="4">
      <t>チョウ</t>
    </rPh>
    <phoneticPr fontId="3"/>
  </si>
  <si>
    <t>北広島町川井11140-14</t>
    <phoneticPr fontId="3"/>
  </si>
  <si>
    <t>北広島町緑清苑</t>
    <rPh sb="0" eb="3">
      <t>キタヒロシマ</t>
    </rPh>
    <rPh sb="3" eb="4">
      <t>チョウ</t>
    </rPh>
    <phoneticPr fontId="3"/>
  </si>
  <si>
    <t>世羅町</t>
    <rPh sb="0" eb="3">
      <t>セラチョウ</t>
    </rPh>
    <phoneticPr fontId="3"/>
  </si>
  <si>
    <t>世羅郡世羅町大字川尻10781-11</t>
    <phoneticPr fontId="3"/>
  </si>
  <si>
    <t>世羅町美化センター</t>
    <rPh sb="0" eb="3">
      <t>セラチョウ</t>
    </rPh>
    <phoneticPr fontId="3"/>
  </si>
  <si>
    <t>委託</t>
    <phoneticPr fontId="3"/>
  </si>
  <si>
    <t>神石高原町</t>
    <rPh sb="0" eb="2">
      <t>ジンセキ</t>
    </rPh>
    <rPh sb="2" eb="4">
      <t>コウゲン</t>
    </rPh>
    <rPh sb="4" eb="5">
      <t>チョウ</t>
    </rPh>
    <phoneticPr fontId="3"/>
  </si>
  <si>
    <t>神石高原町し尿処理場</t>
    <rPh sb="2" eb="4">
      <t>コウゲン</t>
    </rPh>
    <rPh sb="4" eb="5">
      <t>チョウ</t>
    </rPh>
    <phoneticPr fontId="3"/>
  </si>
  <si>
    <t>広島中央</t>
    <rPh sb="0" eb="1">
      <t>ヒロ</t>
    </rPh>
    <rPh sb="1" eb="2">
      <t>シマ</t>
    </rPh>
    <rPh sb="2" eb="4">
      <t>チュウオウ</t>
    </rPh>
    <phoneticPr fontId="3"/>
  </si>
  <si>
    <t>呉市</t>
    <phoneticPr fontId="3"/>
  </si>
  <si>
    <t>呉市倉橋町4818</t>
    <phoneticPr fontId="3"/>
  </si>
  <si>
    <t>○</t>
    <phoneticPr fontId="3"/>
  </si>
  <si>
    <t>委託</t>
    <phoneticPr fontId="3"/>
  </si>
  <si>
    <t>直営</t>
    <phoneticPr fontId="3"/>
  </si>
  <si>
    <t>三原市沼田東町七宝254</t>
    <phoneticPr fontId="3"/>
  </si>
  <si>
    <t>変無</t>
    <phoneticPr fontId="3"/>
  </si>
  <si>
    <t>尾道市東尾道19-5</t>
    <phoneticPr fontId="3"/>
  </si>
  <si>
    <t>福山市走島し尿処理場町字道閑11</t>
    <phoneticPr fontId="3"/>
  </si>
  <si>
    <t>福山市走島し尿処理場</t>
    <phoneticPr fontId="3"/>
  </si>
  <si>
    <t>福山市箕沖町107-2</t>
    <phoneticPr fontId="3"/>
  </si>
  <si>
    <t>府中市中須町1541-1</t>
    <phoneticPr fontId="3"/>
  </si>
  <si>
    <t>三次市日下町510-2</t>
    <phoneticPr fontId="3"/>
  </si>
  <si>
    <t>庄原市</t>
    <phoneticPr fontId="3"/>
  </si>
  <si>
    <t>庄原市備北衛生センター</t>
    <phoneticPr fontId="3"/>
  </si>
  <si>
    <t>安芸高田清流園</t>
    <phoneticPr fontId="3"/>
  </si>
  <si>
    <t>江田島市能美町鹿川5241</t>
    <phoneticPr fontId="3"/>
  </si>
  <si>
    <t>神石郡神石高原町小畠223</t>
    <phoneticPr fontId="3"/>
  </si>
  <si>
    <t>安芸地区</t>
    <phoneticPr fontId="3"/>
  </si>
  <si>
    <t>安芸郡坂町21322-11</t>
    <phoneticPr fontId="3"/>
  </si>
  <si>
    <t>安芸衛生センター</t>
    <phoneticPr fontId="3"/>
  </si>
  <si>
    <t>東広島市西条町上三永10766-1</t>
    <phoneticPr fontId="3"/>
  </si>
  <si>
    <t>賀茂環境衛生センター（し尿処理施設）</t>
    <phoneticPr fontId="3"/>
  </si>
  <si>
    <t>豊田郡大崎上島町明石869</t>
    <phoneticPr fontId="3"/>
  </si>
  <si>
    <t>休止</t>
    <rPh sb="0" eb="2">
      <t>キュウシ</t>
    </rPh>
    <phoneticPr fontId="3"/>
  </si>
  <si>
    <t>呉市広多賀谷三丁目9-1</t>
    <rPh sb="0" eb="2">
      <t>クレシ</t>
    </rPh>
    <rPh sb="2" eb="3">
      <t>ヒロ</t>
    </rPh>
    <rPh sb="3" eb="5">
      <t>タガ</t>
    </rPh>
    <rPh sb="5" eb="6">
      <t>タニ</t>
    </rPh>
    <rPh sb="6" eb="9">
      <t>サンチョウメ</t>
    </rPh>
    <phoneticPr fontId="3"/>
  </si>
  <si>
    <t>廃止</t>
    <rPh sb="0" eb="2">
      <t>ハイシ</t>
    </rPh>
    <phoneticPr fontId="3"/>
  </si>
  <si>
    <t>下蒲刈処理場</t>
    <rPh sb="0" eb="3">
      <t>シモカマガリ</t>
    </rPh>
    <rPh sb="3" eb="6">
      <t>ショリジョウ</t>
    </rPh>
    <phoneticPr fontId="3"/>
  </si>
  <si>
    <t>直営</t>
    <rPh sb="0" eb="2">
      <t>チョクエイ</t>
    </rPh>
    <phoneticPr fontId="3"/>
  </si>
  <si>
    <t>2018（H30）</t>
    <phoneticPr fontId="3"/>
  </si>
  <si>
    <t>三原市沼田東町七宝248-1</t>
    <rPh sb="0" eb="3">
      <t>ミハラシ</t>
    </rPh>
    <rPh sb="3" eb="5">
      <t>ヌマタ</t>
    </rPh>
    <rPh sb="5" eb="6">
      <t>ヒガシ</t>
    </rPh>
    <rPh sb="6" eb="7">
      <t>マチ</t>
    </rPh>
    <rPh sb="7" eb="8">
      <t>シチ</t>
    </rPh>
    <rPh sb="8" eb="9">
      <t>タカラ</t>
    </rPh>
    <phoneticPr fontId="3"/>
  </si>
  <si>
    <t>2013（H25）</t>
    <phoneticPr fontId="3"/>
  </si>
  <si>
    <t>江田島市能美町鹿川5241</t>
    <rPh sb="0" eb="3">
      <t>エタジマ</t>
    </rPh>
    <rPh sb="3" eb="4">
      <t>シ</t>
    </rPh>
    <rPh sb="4" eb="6">
      <t>ノウミ</t>
    </rPh>
    <rPh sb="6" eb="7">
      <t>マチ</t>
    </rPh>
    <rPh sb="7" eb="8">
      <t>シカ</t>
    </rPh>
    <rPh sb="8" eb="9">
      <t>カワ</t>
    </rPh>
    <phoneticPr fontId="3"/>
  </si>
  <si>
    <t>江田島市浄化センター</t>
    <rPh sb="0" eb="3">
      <t>エタジマ</t>
    </rPh>
    <rPh sb="3" eb="4">
      <t>シ</t>
    </rPh>
    <phoneticPr fontId="3"/>
  </si>
  <si>
    <t>山県郡西部</t>
    <phoneticPr fontId="3"/>
  </si>
  <si>
    <t>安芸太田町大字穴黒峠</t>
    <rPh sb="0" eb="2">
      <t>アキ</t>
    </rPh>
    <rPh sb="2" eb="4">
      <t>オオタ</t>
    </rPh>
    <rPh sb="4" eb="5">
      <t>マチ</t>
    </rPh>
    <rPh sb="5" eb="7">
      <t>オオアザ</t>
    </rPh>
    <rPh sb="7" eb="8">
      <t>アナ</t>
    </rPh>
    <rPh sb="8" eb="9">
      <t>クロ</t>
    </rPh>
    <rPh sb="9" eb="10">
      <t>トウゲ</t>
    </rPh>
    <phoneticPr fontId="3"/>
  </si>
  <si>
    <t>2017（H29）</t>
    <phoneticPr fontId="3"/>
  </si>
  <si>
    <t>1983（S58）</t>
    <phoneticPr fontId="3"/>
  </si>
  <si>
    <t>2013（H25）</t>
    <phoneticPr fontId="3"/>
  </si>
  <si>
    <t>委託</t>
    <phoneticPr fontId="3"/>
  </si>
  <si>
    <t>吉田口浄化センター</t>
    <phoneticPr fontId="3"/>
  </si>
  <si>
    <t>呉市音戸町波多見2丁目27-2</t>
    <phoneticPr fontId="3"/>
  </si>
  <si>
    <t>竹田浜汚水処理場</t>
    <phoneticPr fontId="3"/>
  </si>
  <si>
    <t>（注）コミュニティ・プラントとは、廃棄物処理法第６条第１項により定められた市町村の定める一般廃棄物処理計画に従い、市町が設置したし尿処理施設で、し尿と生活雑排水を併せて処理する施設のことをいう。</t>
  </si>
  <si>
    <t>令和４年３月31日現在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</si>
  <si>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福山市汚泥再生処理センター</t>
    <rPh sb="3" eb="5">
      <t>オデイ</t>
    </rPh>
    <rPh sb="5" eb="7">
      <t>サイセイ</t>
    </rPh>
    <rPh sb="7" eb="9">
      <t>ショリ</t>
    </rPh>
    <phoneticPr fontId="6"/>
  </si>
  <si>
    <t>広島中央</t>
    <rPh sb="0" eb="1">
      <t>ヒロ</t>
    </rPh>
    <rPh sb="1" eb="2">
      <t>シマ</t>
    </rPh>
    <rPh sb="2" eb="4">
      <t>チュウオウ</t>
    </rPh>
    <phoneticPr fontId="6"/>
  </si>
  <si>
    <t>東広島市西条町上三永10759番地2</t>
  </si>
  <si>
    <t>広島中央エコパーク(汚泥再生処理センター)</t>
  </si>
  <si>
    <t>嫌気、好気、下水投入</t>
  </si>
  <si>
    <t>高負荷、膜分離</t>
  </si>
  <si>
    <t>脱水、焼却</t>
  </si>
  <si>
    <t>好希釈、好二段</t>
  </si>
  <si>
    <t>脱水</t>
    <rPh sb="0" eb="2">
      <t>ダッスイ</t>
    </rPh>
    <phoneticPr fontId="6"/>
  </si>
  <si>
    <t>乾燥、その他</t>
  </si>
  <si>
    <t>脱水、乾燥、焼却</t>
  </si>
  <si>
    <t>高負荷、膜分離、焼却</t>
  </si>
  <si>
    <t>脱水、乾燥</t>
  </si>
  <si>
    <t>高負荷、その他</t>
  </si>
  <si>
    <t>助燃剤製造</t>
    <phoneticPr fontId="3"/>
  </si>
  <si>
    <t>炭化</t>
    <rPh sb="0" eb="2">
      <t>タンカ</t>
    </rPh>
    <phoneticPr fontId="3"/>
  </si>
  <si>
    <t>―</t>
    <phoneticPr fontId="3"/>
  </si>
  <si>
    <t>―</t>
    <phoneticPr fontId="3"/>
  </si>
  <si>
    <t>堆肥化</t>
    <phoneticPr fontId="3"/>
  </si>
  <si>
    <t>―</t>
    <phoneticPr fontId="3"/>
  </si>
  <si>
    <t>堆肥化</t>
    <phoneticPr fontId="3"/>
  </si>
  <si>
    <t>変無/
廃止</t>
    <rPh sb="0" eb="1">
      <t>ヘンコウ</t>
    </rPh>
    <rPh sb="1" eb="2">
      <t>ナ</t>
    </rPh>
    <rPh sb="4" eb="6">
      <t>ハイシ</t>
    </rPh>
    <phoneticPr fontId="3"/>
  </si>
  <si>
    <t>変無</t>
  </si>
  <si>
    <t>新設</t>
    <rPh sb="0" eb="2">
      <t>シンセツ</t>
    </rPh>
    <phoneticPr fontId="3"/>
  </si>
  <si>
    <t>し尿、汚泥</t>
    <rPh sb="1" eb="2">
      <t>ニョウ</t>
    </rPh>
    <rPh sb="3" eb="5">
      <t>オデイ</t>
    </rPh>
    <phoneticPr fontId="6"/>
  </si>
  <si>
    <t>　　　　「嫌気」嫌気性消化・活性汚泥処理方式、「好気」好気性消化・活性汚泥処理方式、「好希釈」好気性処理のうち希釈ばっ気・活性汚泥処理方式、「好二段」好気性処理のうち二段活性汚泥処理方式、「標脱」標準脱窒素処理方式（旧低二段）、</t>
    <rPh sb="5" eb="6">
      <t>イヤ</t>
    </rPh>
    <rPh sb="6" eb="7">
      <t>キ</t>
    </rPh>
    <rPh sb="8" eb="9">
      <t>イヤ</t>
    </rPh>
    <rPh sb="9" eb="10">
      <t>キ</t>
    </rPh>
    <rPh sb="10" eb="11">
      <t>セイ</t>
    </rPh>
    <rPh sb="11" eb="13">
      <t>ショウカ</t>
    </rPh>
    <rPh sb="14" eb="16">
      <t>カッセイ</t>
    </rPh>
    <rPh sb="16" eb="18">
      <t>オデイ</t>
    </rPh>
    <rPh sb="18" eb="20">
      <t>ショリ</t>
    </rPh>
    <rPh sb="20" eb="22">
      <t>ホウシキ</t>
    </rPh>
    <rPh sb="24" eb="25">
      <t>コウキ</t>
    </rPh>
    <rPh sb="25" eb="26">
      <t>キ</t>
    </rPh>
    <rPh sb="27" eb="28">
      <t>コウキ</t>
    </rPh>
    <rPh sb="28" eb="29">
      <t>キ</t>
    </rPh>
    <rPh sb="29" eb="30">
      <t>セイ</t>
    </rPh>
    <rPh sb="30" eb="32">
      <t>ショウカ</t>
    </rPh>
    <rPh sb="33" eb="35">
      <t>カッセイ</t>
    </rPh>
    <rPh sb="35" eb="37">
      <t>オデイ</t>
    </rPh>
    <rPh sb="37" eb="39">
      <t>ショリ</t>
    </rPh>
    <rPh sb="39" eb="41">
      <t>ホウシキ</t>
    </rPh>
    <rPh sb="43" eb="44">
      <t>ス</t>
    </rPh>
    <rPh sb="44" eb="46">
      <t>キシャク</t>
    </rPh>
    <rPh sb="47" eb="48">
      <t>ス</t>
    </rPh>
    <rPh sb="48" eb="49">
      <t>キ</t>
    </rPh>
    <rPh sb="49" eb="50">
      <t>セイ</t>
    </rPh>
    <rPh sb="50" eb="52">
      <t>ショリ</t>
    </rPh>
    <phoneticPr fontId="3"/>
  </si>
  <si>
    <t>　　　　「高負荷」高負荷脱窒素処理方式、「膜分離」膜分離処理方式、「焼却」焼却処理方式、「湿式酸化」湿式酸化・活性汚泥処理方式、「その他」上記に該当しない処理方式</t>
    <rPh sb="5" eb="6">
      <t>タカ</t>
    </rPh>
    <rPh sb="6" eb="8">
      <t>フカ</t>
    </rPh>
    <rPh sb="9" eb="10">
      <t>タカ</t>
    </rPh>
    <rPh sb="10" eb="12">
      <t>フカ</t>
    </rPh>
    <rPh sb="12" eb="13">
      <t>ダツ</t>
    </rPh>
    <rPh sb="13" eb="15">
      <t>チッソ</t>
    </rPh>
    <rPh sb="15" eb="17">
      <t>ショリ</t>
    </rPh>
    <rPh sb="17" eb="19">
      <t>ホウシキ</t>
    </rPh>
    <rPh sb="21" eb="22">
      <t>マク</t>
    </rPh>
    <rPh sb="22" eb="24">
      <t>ブンリ</t>
    </rPh>
    <rPh sb="25" eb="26">
      <t>マク</t>
    </rPh>
    <rPh sb="26" eb="28">
      <t>ブンリ</t>
    </rPh>
    <rPh sb="28" eb="30">
      <t>ショリ</t>
    </rPh>
    <rPh sb="30" eb="32">
      <t>ホウシキ</t>
    </rPh>
    <rPh sb="34" eb="36">
      <t>ショウキャク</t>
    </rPh>
    <rPh sb="37" eb="39">
      <t>ショウキャク</t>
    </rPh>
    <rPh sb="39" eb="41">
      <t>ショリ</t>
    </rPh>
    <rPh sb="41" eb="43">
      <t>ホウシキ</t>
    </rPh>
    <phoneticPr fontId="3"/>
  </si>
  <si>
    <t>　　　　「建設」建設中、「新設」新規稼働、「無変」能力変更なし、「能変」能力変更あり</t>
    <rPh sb="5" eb="7">
      <t>ケンセツ</t>
    </rPh>
    <rPh sb="8" eb="11">
      <t>ケンセツチュウ</t>
    </rPh>
    <rPh sb="13" eb="15">
      <t>シンセツ</t>
    </rPh>
    <rPh sb="16" eb="18">
      <t>シンキ</t>
    </rPh>
    <rPh sb="18" eb="20">
      <t>カドウ</t>
    </rPh>
    <rPh sb="22" eb="23">
      <t>ム</t>
    </rPh>
    <rPh sb="23" eb="24">
      <t>ヘン</t>
    </rPh>
    <rPh sb="25" eb="27">
      <t>ノウリョク</t>
    </rPh>
    <rPh sb="27" eb="29">
      <t>ヘンコウ</t>
    </rPh>
    <rPh sb="33" eb="34">
      <t>ノウ</t>
    </rPh>
    <rPh sb="34" eb="35">
      <t>ヘン</t>
    </rPh>
    <rPh sb="36" eb="38">
      <t>ノウリョク</t>
    </rPh>
    <rPh sb="38" eb="40">
      <t>ヘンコウ</t>
    </rPh>
    <phoneticPr fontId="3"/>
  </si>
  <si>
    <t>　　　４ 福山市新浜処理場、福山市新市し尿処理場及び福山市深品し尿処理場については、平成25年度に中継施設に変更されたため、一覧表からは記載を削除した。</t>
    <rPh sb="5" eb="8">
      <t>フクヤマシ</t>
    </rPh>
    <rPh sb="8" eb="9">
      <t>シン</t>
    </rPh>
    <rPh sb="9" eb="10">
      <t>ハマ</t>
    </rPh>
    <rPh sb="10" eb="13">
      <t>ショリジョウ</t>
    </rPh>
    <rPh sb="14" eb="17">
      <t>フクヤマシ</t>
    </rPh>
    <rPh sb="17" eb="19">
      <t>シンイチ</t>
    </rPh>
    <rPh sb="20" eb="21">
      <t>ニョウ</t>
    </rPh>
    <rPh sb="21" eb="24">
      <t>ショリジョウ</t>
    </rPh>
    <rPh sb="24" eb="25">
      <t>オヨ</t>
    </rPh>
    <rPh sb="26" eb="29">
      <t>フクヤマシ</t>
    </rPh>
    <rPh sb="29" eb="30">
      <t>フカ</t>
    </rPh>
    <rPh sb="30" eb="31">
      <t>シナ</t>
    </rPh>
    <rPh sb="32" eb="33">
      <t>ニョウ</t>
    </rPh>
    <rPh sb="33" eb="36">
      <t>ショリジョウ</t>
    </rPh>
    <rPh sb="42" eb="44">
      <t>ヘイセイ</t>
    </rPh>
    <rPh sb="46" eb="48">
      <t>ネンド</t>
    </rPh>
    <rPh sb="49" eb="51">
      <t>チュウケイ</t>
    </rPh>
    <rPh sb="51" eb="53">
      <t>シセツ</t>
    </rPh>
    <rPh sb="54" eb="56">
      <t>ヘンコウ</t>
    </rPh>
    <rPh sb="62" eb="64">
      <t>イチラン</t>
    </rPh>
    <rPh sb="64" eb="65">
      <t>ヒョウ</t>
    </rPh>
    <rPh sb="68" eb="70">
      <t>キサイ</t>
    </rPh>
    <rPh sb="71" eb="73">
      <t>サクジョ</t>
    </rPh>
    <phoneticPr fontId="3"/>
  </si>
  <si>
    <t xml:space="preserve">    　   ３ 県の集計は建設中、休止、廃止の施設を除き、国の集計は建設中、休止施設を含み、廃止施設を除く </t>
    <phoneticPr fontId="3"/>
  </si>
  <si>
    <t>助燃剤製造</t>
  </si>
  <si>
    <t>府中市中須町1513番地他</t>
    <rPh sb="12" eb="13">
      <t>ホカ</t>
    </rPh>
    <phoneticPr fontId="3"/>
  </si>
  <si>
    <t>合　計</t>
    <rPh sb="0" eb="1">
      <t>ゴウ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</si>
</sst>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);[Red]\(#,##0\)"/>
    <numFmt numFmtId="178" formatCode="#,##0.0_);[Red]\(#,##0.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游ゴシック Medium"/>
      <family val="3"/>
      <charset val="128"/>
    </font>
    <font>
      <sz val="12"/>
      <name val="游ゴシック Medium"/>
      <family val="3"/>
      <charset val="128"/>
    </font>
    <font>
      <sz val="10"/>
      <name val="游ゴシック Medium"/>
      <family val="3"/>
      <charset val="128"/>
    </font>
    <font>
      <sz val="11"/>
      <name val="游ゴシック Medium"/>
      <family val="3"/>
      <charset val="128"/>
    </font>
    <font>
      <sz val="9"/>
      <name val="游ゴシック Medium"/>
      <family val="3"/>
      <charset val="128"/>
    </font>
    <font>
      <sz val="13"/>
      <name val="游ゴシック Medium"/>
      <family val="3"/>
      <charset val="128"/>
    </font>
    <font>
      <strike/>
      <sz val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i/>
      <sz val="11"/>
      <name val="游ゴシック Medium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0" fontId="4" fillId="0" borderId="0"/>
    <xf numFmtId="0" fontId="4" fillId="0" borderId="0"/>
  </cellStyleXfs>
  <cellXfs count="303">
    <xf numFmtId="0" fontId="0" fillId="0" borderId="0" xfId="0"/>
    <xf numFmtId="0" fontId="7" fillId="2" borderId="0" xfId="2" applyFont="1" applyFill="1" applyAlignment="1">
      <alignment vertical="top"/>
    </xf>
    <xf numFmtId="0" fontId="8" fillId="2" borderId="0" xfId="2" applyFont="1" applyFill="1" applyAlignment="1">
      <alignment vertical="top"/>
    </xf>
    <xf numFmtId="0" fontId="9" fillId="2" borderId="0" xfId="2" applyFont="1" applyFill="1" applyAlignment="1">
      <alignment vertical="top" wrapText="1"/>
    </xf>
    <xf numFmtId="177" fontId="8" fillId="2" borderId="0" xfId="2" applyNumberFormat="1" applyFont="1" applyFill="1" applyAlignment="1">
      <alignment vertical="top" wrapText="1"/>
    </xf>
    <xf numFmtId="49" fontId="7" fillId="2" borderId="12" xfId="3" applyNumberFormat="1" applyFont="1" applyFill="1" applyBorder="1" applyAlignment="1">
      <alignment vertical="center"/>
    </xf>
    <xf numFmtId="0" fontId="7" fillId="2" borderId="12" xfId="2" applyFont="1" applyFill="1" applyBorder="1" applyAlignment="1">
      <alignment vertical="center"/>
    </xf>
    <xf numFmtId="0" fontId="8" fillId="0" borderId="0" xfId="2" applyFont="1" applyFill="1" applyAlignment="1">
      <alignment vertical="top" wrapText="1"/>
    </xf>
    <xf numFmtId="0" fontId="11" fillId="2" borderId="9" xfId="2" quotePrefix="1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0" fontId="11" fillId="0" borderId="0" xfId="2" applyFont="1" applyFill="1" applyAlignment="1">
      <alignment horizontal="center" vertical="center" wrapText="1"/>
    </xf>
    <xf numFmtId="177" fontId="10" fillId="2" borderId="1" xfId="2" applyNumberFormat="1" applyFont="1" applyFill="1" applyBorder="1" applyAlignment="1">
      <alignment horizontal="center" vertical="center"/>
    </xf>
    <xf numFmtId="177" fontId="10" fillId="2" borderId="1" xfId="2" applyNumberFormat="1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/>
    </xf>
    <xf numFmtId="177" fontId="10" fillId="2" borderId="6" xfId="2" applyNumberFormat="1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 wrapText="1"/>
    </xf>
    <xf numFmtId="0" fontId="10" fillId="2" borderId="39" xfId="2" applyFont="1" applyFill="1" applyBorder="1" applyAlignment="1">
      <alignment horizontal="left" vertical="center" wrapText="1"/>
    </xf>
    <xf numFmtId="0" fontId="12" fillId="2" borderId="39" xfId="2" applyFont="1" applyFill="1" applyBorder="1" applyAlignment="1">
      <alignment horizontal="center" vertical="center" wrapText="1"/>
    </xf>
    <xf numFmtId="177" fontId="12" fillId="2" borderId="39" xfId="2" applyNumberFormat="1" applyFont="1" applyFill="1" applyBorder="1" applyAlignment="1">
      <alignment horizontal="right" vertical="center" wrapText="1"/>
    </xf>
    <xf numFmtId="177" fontId="8" fillId="2" borderId="39" xfId="2" applyNumberFormat="1" applyFont="1" applyFill="1" applyBorder="1" applyAlignment="1">
      <alignment vertical="center" wrapText="1"/>
    </xf>
    <xf numFmtId="177" fontId="13" fillId="2" borderId="39" xfId="2" applyNumberFormat="1" applyFont="1" applyFill="1" applyBorder="1" applyAlignment="1">
      <alignment horizontal="center" vertical="center" wrapText="1"/>
    </xf>
    <xf numFmtId="177" fontId="8" fillId="2" borderId="39" xfId="2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8" fillId="2" borderId="38" xfId="2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left" vertical="center" wrapText="1"/>
    </xf>
    <xf numFmtId="0" fontId="12" fillId="2" borderId="38" xfId="2" applyFont="1" applyFill="1" applyBorder="1" applyAlignment="1">
      <alignment horizontal="center" vertical="center" wrapText="1"/>
    </xf>
    <xf numFmtId="177" fontId="12" fillId="2" borderId="38" xfId="2" applyNumberFormat="1" applyFont="1" applyFill="1" applyBorder="1" applyAlignment="1">
      <alignment horizontal="right" vertical="center" wrapText="1"/>
    </xf>
    <xf numFmtId="177" fontId="8" fillId="2" borderId="38" xfId="2" applyNumberFormat="1" applyFont="1" applyFill="1" applyBorder="1" applyAlignment="1">
      <alignment vertical="center" wrapText="1"/>
    </xf>
    <xf numFmtId="177" fontId="8" fillId="2" borderId="38" xfId="2" applyNumberFormat="1" applyFont="1" applyFill="1" applyBorder="1" applyAlignment="1">
      <alignment horizontal="center" vertical="center" wrapText="1"/>
    </xf>
    <xf numFmtId="0" fontId="8" fillId="2" borderId="47" xfId="2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left" vertical="center" wrapText="1"/>
    </xf>
    <xf numFmtId="0" fontId="12" fillId="2" borderId="47" xfId="2" applyFont="1" applyFill="1" applyBorder="1" applyAlignment="1">
      <alignment horizontal="center" vertical="center" wrapText="1"/>
    </xf>
    <xf numFmtId="177" fontId="12" fillId="2" borderId="47" xfId="2" applyNumberFormat="1" applyFont="1" applyFill="1" applyBorder="1" applyAlignment="1">
      <alignment horizontal="right" vertical="center" wrapText="1"/>
    </xf>
    <xf numFmtId="177" fontId="8" fillId="2" borderId="47" xfId="2" applyNumberFormat="1" applyFont="1" applyFill="1" applyBorder="1" applyAlignment="1">
      <alignment vertical="center" wrapText="1"/>
    </xf>
    <xf numFmtId="177" fontId="8" fillId="2" borderId="3" xfId="2" applyNumberFormat="1" applyFont="1" applyFill="1" applyBorder="1" applyAlignment="1">
      <alignment horizontal="center" vertical="center" wrapText="1"/>
    </xf>
    <xf numFmtId="177" fontId="8" fillId="2" borderId="47" xfId="2" applyNumberFormat="1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2" fillId="2" borderId="8" xfId="2" applyFont="1" applyFill="1" applyBorder="1" applyAlignment="1">
      <alignment horizontal="center" vertical="center" wrapText="1"/>
    </xf>
    <xf numFmtId="177" fontId="12" fillId="2" borderId="8" xfId="2" applyNumberFormat="1" applyFont="1" applyFill="1" applyBorder="1" applyAlignment="1">
      <alignment horizontal="right" vertical="center" wrapText="1"/>
    </xf>
    <xf numFmtId="177" fontId="8" fillId="2" borderId="8" xfId="2" applyNumberFormat="1" applyFont="1" applyFill="1" applyBorder="1" applyAlignment="1">
      <alignment vertical="center" wrapText="1"/>
    </xf>
    <xf numFmtId="0" fontId="10" fillId="2" borderId="8" xfId="2" applyFont="1" applyFill="1" applyBorder="1" applyAlignment="1">
      <alignment horizontal="center" vertical="center" shrinkToFit="1"/>
    </xf>
    <xf numFmtId="177" fontId="8" fillId="2" borderId="8" xfId="2" applyNumberFormat="1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shrinkToFit="1"/>
    </xf>
    <xf numFmtId="0" fontId="10" fillId="2" borderId="39" xfId="2" applyFont="1" applyFill="1" applyBorder="1" applyAlignment="1">
      <alignment horizontal="center" vertical="center" shrinkToFit="1"/>
    </xf>
    <xf numFmtId="0" fontId="9" fillId="2" borderId="0" xfId="2" applyFont="1" applyFill="1" applyAlignment="1">
      <alignment vertical="center" shrinkToFit="1"/>
    </xf>
    <xf numFmtId="0" fontId="8" fillId="0" borderId="0" xfId="2" applyFont="1" applyFill="1" applyAlignment="1">
      <alignment vertical="center" shrinkToFit="1"/>
    </xf>
    <xf numFmtId="0" fontId="8" fillId="2" borderId="33" xfId="2" applyFont="1" applyFill="1" applyBorder="1" applyAlignment="1">
      <alignment horizontal="center" vertical="center" wrapText="1"/>
    </xf>
    <xf numFmtId="0" fontId="10" fillId="2" borderId="33" xfId="2" applyFont="1" applyFill="1" applyBorder="1" applyAlignment="1">
      <alignment horizontal="left" vertical="center" wrapText="1"/>
    </xf>
    <xf numFmtId="0" fontId="12" fillId="2" borderId="33" xfId="2" applyFont="1" applyFill="1" applyBorder="1" applyAlignment="1">
      <alignment horizontal="center" vertical="center" wrapText="1"/>
    </xf>
    <xf numFmtId="177" fontId="12" fillId="2" borderId="33" xfId="2" applyNumberFormat="1" applyFont="1" applyFill="1" applyBorder="1" applyAlignment="1">
      <alignment horizontal="right" vertical="center" wrapText="1"/>
    </xf>
    <xf numFmtId="177" fontId="8" fillId="2" borderId="33" xfId="2" applyNumberFormat="1" applyFont="1" applyFill="1" applyBorder="1" applyAlignment="1">
      <alignment vertical="center" wrapText="1"/>
    </xf>
    <xf numFmtId="177" fontId="8" fillId="2" borderId="33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177" fontId="12" fillId="2" borderId="1" xfId="2" applyNumberFormat="1" applyFont="1" applyFill="1" applyBorder="1" applyAlignment="1">
      <alignment horizontal="right" vertical="center" wrapText="1"/>
    </xf>
    <xf numFmtId="177" fontId="8" fillId="2" borderId="1" xfId="2" applyNumberFormat="1" applyFont="1" applyFill="1" applyBorder="1" applyAlignment="1">
      <alignment vertical="center" wrapText="1"/>
    </xf>
    <xf numFmtId="177" fontId="8" fillId="2" borderId="1" xfId="2" applyNumberFormat="1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center" vertical="center" wrapText="1"/>
    </xf>
    <xf numFmtId="0" fontId="10" fillId="2" borderId="48" xfId="2" applyFont="1" applyFill="1" applyBorder="1" applyAlignment="1">
      <alignment horizontal="left" vertical="center" wrapText="1"/>
    </xf>
    <xf numFmtId="0" fontId="12" fillId="2" borderId="48" xfId="2" applyFont="1" applyFill="1" applyBorder="1" applyAlignment="1">
      <alignment horizontal="center" vertical="center" wrapText="1"/>
    </xf>
    <xf numFmtId="177" fontId="12" fillId="2" borderId="48" xfId="2" applyNumberFormat="1" applyFont="1" applyFill="1" applyBorder="1" applyAlignment="1">
      <alignment horizontal="right" vertical="center" wrapText="1"/>
    </xf>
    <xf numFmtId="177" fontId="8" fillId="2" borderId="48" xfId="2" applyNumberFormat="1" applyFont="1" applyFill="1" applyBorder="1" applyAlignment="1">
      <alignment vertical="center" wrapText="1"/>
    </xf>
    <xf numFmtId="0" fontId="10" fillId="2" borderId="48" xfId="2" applyFont="1" applyFill="1" applyBorder="1" applyAlignment="1">
      <alignment horizontal="center" vertical="center" shrinkToFit="1"/>
    </xf>
    <xf numFmtId="177" fontId="8" fillId="2" borderId="48" xfId="2" applyNumberFormat="1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center" vertical="center" shrinkToFit="1"/>
    </xf>
    <xf numFmtId="0" fontId="10" fillId="2" borderId="33" xfId="2" applyFont="1" applyFill="1" applyBorder="1" applyAlignment="1">
      <alignment horizontal="center" vertical="center" shrinkToFit="1"/>
    </xf>
    <xf numFmtId="0" fontId="8" fillId="2" borderId="33" xfId="2" applyFont="1" applyFill="1" applyBorder="1" applyAlignment="1">
      <alignment horizontal="center" vertical="center" shrinkToFit="1"/>
    </xf>
    <xf numFmtId="0" fontId="12" fillId="2" borderId="6" xfId="2" applyFont="1" applyFill="1" applyBorder="1" applyAlignment="1">
      <alignment horizontal="center" vertical="center" wrapText="1"/>
    </xf>
    <xf numFmtId="177" fontId="12" fillId="2" borderId="6" xfId="2" applyNumberFormat="1" applyFont="1" applyFill="1" applyBorder="1" applyAlignment="1">
      <alignment horizontal="right" vertical="center" wrapText="1"/>
    </xf>
    <xf numFmtId="177" fontId="8" fillId="2" borderId="6" xfId="2" applyNumberFormat="1" applyFont="1" applyFill="1" applyBorder="1" applyAlignment="1">
      <alignment vertical="center" wrapText="1"/>
    </xf>
    <xf numFmtId="177" fontId="8" fillId="2" borderId="6" xfId="2" applyNumberFormat="1" applyFont="1" applyFill="1" applyBorder="1" applyAlignment="1">
      <alignment horizontal="center" vertical="center" wrapText="1"/>
    </xf>
    <xf numFmtId="177" fontId="13" fillId="2" borderId="8" xfId="2" applyNumberFormat="1" applyFont="1" applyFill="1" applyBorder="1" applyAlignment="1">
      <alignment horizontal="center" vertical="center" wrapText="1"/>
    </xf>
    <xf numFmtId="177" fontId="13" fillId="2" borderId="33" xfId="2" applyNumberFormat="1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left" vertical="center" shrinkToFit="1"/>
    </xf>
    <xf numFmtId="0" fontId="8" fillId="2" borderId="8" xfId="2" applyFont="1" applyFill="1" applyBorder="1" applyAlignment="1">
      <alignment vertical="center" shrinkToFit="1"/>
    </xf>
    <xf numFmtId="0" fontId="10" fillId="2" borderId="38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/>
    <xf numFmtId="0" fontId="10" fillId="2" borderId="0" xfId="2" applyFont="1" applyFill="1" applyBorder="1" applyAlignment="1"/>
    <xf numFmtId="0" fontId="10" fillId="2" borderId="36" xfId="2" applyFont="1" applyFill="1" applyBorder="1" applyAlignment="1"/>
    <xf numFmtId="0" fontId="9" fillId="2" borderId="16" xfId="2" applyFont="1" applyFill="1" applyBorder="1" applyAlignment="1">
      <alignment horizontal="right" vertical="center" shrinkToFit="1"/>
    </xf>
    <xf numFmtId="0" fontId="12" fillId="2" borderId="16" xfId="2" applyFont="1" applyFill="1" applyBorder="1" applyAlignment="1">
      <alignment vertical="center"/>
    </xf>
    <xf numFmtId="0" fontId="12" fillId="2" borderId="35" xfId="2" applyFont="1" applyFill="1" applyBorder="1" applyAlignment="1">
      <alignment vertical="center" shrinkToFit="1"/>
    </xf>
    <xf numFmtId="177" fontId="12" fillId="2" borderId="6" xfId="2" applyNumberFormat="1" applyFont="1" applyFill="1" applyBorder="1" applyAlignment="1">
      <alignment vertical="center" wrapText="1"/>
    </xf>
    <xf numFmtId="0" fontId="10" fillId="2" borderId="16" xfId="2" applyFont="1" applyFill="1" applyBorder="1" applyAlignment="1">
      <alignment horizontal="center" vertical="center"/>
    </xf>
    <xf numFmtId="176" fontId="8" fillId="2" borderId="6" xfId="2" applyNumberFormat="1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center" vertical="center"/>
    </xf>
    <xf numFmtId="0" fontId="8" fillId="2" borderId="9" xfId="3" applyFont="1" applyFill="1" applyBorder="1" applyAlignment="1">
      <alignment vertical="center"/>
    </xf>
    <xf numFmtId="0" fontId="10" fillId="2" borderId="0" xfId="3" applyFont="1" applyFill="1" applyBorder="1" applyAlignment="1">
      <alignment vertical="top"/>
    </xf>
    <xf numFmtId="0" fontId="12" fillId="2" borderId="0" xfId="3" applyFont="1" applyFill="1" applyBorder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77" fontId="12" fillId="2" borderId="0" xfId="3" applyNumberFormat="1" applyFont="1" applyFill="1" applyBorder="1" applyAlignment="1">
      <alignment vertical="center" wrapText="1"/>
    </xf>
    <xf numFmtId="177" fontId="12" fillId="2" borderId="0" xfId="3" applyNumberFormat="1" applyFont="1" applyFill="1" applyBorder="1" applyAlignment="1">
      <alignment horizontal="right" vertical="center" wrapText="1"/>
    </xf>
    <xf numFmtId="0" fontId="10" fillId="2" borderId="0" xfId="3" applyFont="1" applyFill="1" applyBorder="1" applyAlignment="1">
      <alignment vertical="center"/>
    </xf>
    <xf numFmtId="177" fontId="12" fillId="2" borderId="17" xfId="3" applyNumberFormat="1" applyFont="1" applyFill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 wrapText="1"/>
    </xf>
    <xf numFmtId="0" fontId="12" fillId="2" borderId="8" xfId="3" applyFont="1" applyFill="1" applyBorder="1" applyAlignment="1">
      <alignment vertical="center" shrinkToFit="1"/>
    </xf>
    <xf numFmtId="0" fontId="12" fillId="2" borderId="8" xfId="3" applyFont="1" applyFill="1" applyBorder="1" applyAlignment="1">
      <alignment horizontal="distributed" vertical="center" justifyLastLine="1"/>
    </xf>
    <xf numFmtId="0" fontId="12" fillId="2" borderId="28" xfId="3" applyFont="1" applyFill="1" applyBorder="1" applyAlignment="1">
      <alignment horizontal="distributed" vertical="center" justifyLastLine="1"/>
    </xf>
    <xf numFmtId="0" fontId="10" fillId="2" borderId="8" xfId="3" applyFont="1" applyFill="1" applyBorder="1" applyAlignment="1">
      <alignment vertical="top" shrinkToFit="1"/>
    </xf>
    <xf numFmtId="0" fontId="12" fillId="2" borderId="8" xfId="3" applyFont="1" applyFill="1" applyBorder="1" applyAlignment="1">
      <alignment vertical="center"/>
    </xf>
    <xf numFmtId="177" fontId="12" fillId="2" borderId="18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shrinkToFit="1"/>
    </xf>
    <xf numFmtId="177" fontId="8" fillId="2" borderId="51" xfId="2" applyNumberFormat="1" applyFont="1" applyFill="1" applyBorder="1" applyAlignment="1">
      <alignment vertical="center" wrapText="1"/>
    </xf>
    <xf numFmtId="177" fontId="8" fillId="2" borderId="0" xfId="2" applyNumberFormat="1" applyFont="1" applyFill="1" applyBorder="1" applyAlignment="1">
      <alignment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vertical="center" shrinkToFit="1"/>
    </xf>
    <xf numFmtId="177" fontId="8" fillId="2" borderId="52" xfId="2" applyNumberFormat="1" applyFont="1" applyFill="1" applyBorder="1" applyAlignment="1">
      <alignment vertical="center" wrapText="1"/>
    </xf>
    <xf numFmtId="177" fontId="8" fillId="2" borderId="26" xfId="2" applyNumberFormat="1" applyFont="1" applyFill="1" applyBorder="1" applyAlignment="1">
      <alignment vertical="center" wrapText="1"/>
    </xf>
    <xf numFmtId="0" fontId="8" fillId="2" borderId="15" xfId="2" applyFont="1" applyFill="1" applyBorder="1" applyAlignment="1">
      <alignment vertical="center" shrinkToFit="1"/>
    </xf>
    <xf numFmtId="0" fontId="10" fillId="2" borderId="0" xfId="2" applyFont="1" applyFill="1" applyBorder="1" applyAlignment="1">
      <alignment horizontal="left" vertical="center" wrapText="1"/>
    </xf>
    <xf numFmtId="0" fontId="10" fillId="2" borderId="36" xfId="2" applyFont="1" applyFill="1" applyBorder="1" applyAlignment="1">
      <alignment horizontal="left" vertical="center" wrapText="1"/>
    </xf>
    <xf numFmtId="0" fontId="12" fillId="2" borderId="16" xfId="2" applyFont="1" applyFill="1" applyBorder="1" applyAlignment="1">
      <alignment horizontal="right" vertical="center"/>
    </xf>
    <xf numFmtId="177" fontId="8" fillId="2" borderId="37" xfId="2" applyNumberFormat="1" applyFont="1" applyFill="1" applyBorder="1" applyAlignment="1">
      <alignment horizontal="center" vertical="center" wrapText="1"/>
    </xf>
    <xf numFmtId="177" fontId="8" fillId="2" borderId="21" xfId="2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77" fontId="8" fillId="2" borderId="21" xfId="2" applyNumberFormat="1" applyFont="1" applyFill="1" applyBorder="1" applyAlignment="1">
      <alignment vertical="center" wrapText="1"/>
    </xf>
    <xf numFmtId="0" fontId="8" fillId="2" borderId="15" xfId="2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176" fontId="8" fillId="2" borderId="0" xfId="2" applyNumberFormat="1" applyFont="1" applyFill="1" applyBorder="1" applyAlignment="1">
      <alignment vertical="center" wrapText="1"/>
    </xf>
    <xf numFmtId="0" fontId="10" fillId="2" borderId="18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177" fontId="8" fillId="2" borderId="0" xfId="2" applyNumberFormat="1" applyFont="1" applyFill="1" applyBorder="1" applyAlignment="1">
      <alignment vertical="center"/>
    </xf>
    <xf numFmtId="0" fontId="8" fillId="2" borderId="18" xfId="2" applyFont="1" applyFill="1" applyBorder="1" applyAlignment="1">
      <alignment vertical="center"/>
    </xf>
    <xf numFmtId="0" fontId="8" fillId="2" borderId="0" xfId="2" applyFont="1" applyFill="1" applyAlignment="1">
      <alignment vertical="center" wrapText="1"/>
    </xf>
    <xf numFmtId="0" fontId="8" fillId="2" borderId="41" xfId="2" applyFont="1" applyFill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177" fontId="8" fillId="2" borderId="12" xfId="2" applyNumberFormat="1" applyFont="1" applyFill="1" applyBorder="1" applyAlignment="1">
      <alignment vertical="center"/>
    </xf>
    <xf numFmtId="0" fontId="8" fillId="2" borderId="42" xfId="2" applyFont="1" applyFill="1" applyBorder="1" applyAlignment="1">
      <alignment vertical="center"/>
    </xf>
    <xf numFmtId="177" fontId="8" fillId="2" borderId="0" xfId="2" applyNumberFormat="1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vertical="center"/>
    </xf>
    <xf numFmtId="177" fontId="8" fillId="0" borderId="0" xfId="2" applyNumberFormat="1" applyFont="1" applyFill="1" applyAlignment="1">
      <alignment vertical="center" wrapText="1"/>
    </xf>
    <xf numFmtId="177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177" fontId="8" fillId="0" borderId="0" xfId="2" applyNumberFormat="1" applyFont="1" applyFill="1" applyBorder="1" applyAlignment="1">
      <alignment vertical="center" wrapText="1"/>
    </xf>
    <xf numFmtId="177" fontId="9" fillId="2" borderId="1" xfId="2" applyNumberFormat="1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left" vertical="center" wrapText="1"/>
    </xf>
    <xf numFmtId="0" fontId="12" fillId="2" borderId="28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vertical="center" wrapText="1"/>
    </xf>
    <xf numFmtId="0" fontId="8" fillId="2" borderId="28" xfId="2" applyFont="1" applyFill="1" applyBorder="1" applyAlignment="1">
      <alignment vertical="center" wrapText="1"/>
    </xf>
    <xf numFmtId="0" fontId="8" fillId="2" borderId="20" xfId="2" applyFont="1" applyFill="1" applyBorder="1" applyAlignment="1">
      <alignment vertical="center" wrapText="1"/>
    </xf>
    <xf numFmtId="0" fontId="10" fillId="2" borderId="10" xfId="2" applyFont="1" applyFill="1" applyBorder="1" applyAlignment="1">
      <alignment horizontal="left" vertical="center" wrapText="1"/>
    </xf>
    <xf numFmtId="0" fontId="8" fillId="2" borderId="29" xfId="2" applyFont="1" applyFill="1" applyBorder="1" applyAlignment="1">
      <alignment vertical="center" wrapText="1"/>
    </xf>
    <xf numFmtId="0" fontId="8" fillId="2" borderId="30" xfId="2" applyFont="1" applyFill="1" applyBorder="1" applyAlignment="1">
      <alignment vertical="center" wrapText="1"/>
    </xf>
    <xf numFmtId="0" fontId="8" fillId="2" borderId="31" xfId="2" applyFont="1" applyFill="1" applyBorder="1" applyAlignment="1">
      <alignment vertical="center" wrapText="1"/>
    </xf>
    <xf numFmtId="0" fontId="10" fillId="2" borderId="32" xfId="2" applyFont="1" applyFill="1" applyBorder="1" applyAlignment="1">
      <alignment horizontal="left" vertical="center" wrapText="1"/>
    </xf>
    <xf numFmtId="177" fontId="12" fillId="2" borderId="32" xfId="2" applyNumberFormat="1" applyFont="1" applyFill="1" applyBorder="1" applyAlignment="1">
      <alignment horizontal="right" vertical="center"/>
    </xf>
    <xf numFmtId="177" fontId="12" fillId="2" borderId="32" xfId="2" applyNumberFormat="1" applyFont="1" applyFill="1" applyBorder="1" applyAlignment="1">
      <alignment vertical="center"/>
    </xf>
    <xf numFmtId="177" fontId="12" fillId="2" borderId="23" xfId="2" applyNumberFormat="1" applyFont="1" applyFill="1" applyBorder="1" applyAlignment="1">
      <alignment vertical="center" shrinkToFit="1"/>
    </xf>
    <xf numFmtId="0" fontId="10" fillId="2" borderId="32" xfId="2" applyFont="1" applyFill="1" applyBorder="1" applyAlignment="1">
      <alignment horizontal="center" vertical="center" wrapText="1"/>
    </xf>
    <xf numFmtId="177" fontId="10" fillId="2" borderId="32" xfId="2" applyNumberFormat="1" applyFont="1" applyFill="1" applyBorder="1" applyAlignment="1">
      <alignment vertical="center" wrapText="1"/>
    </xf>
    <xf numFmtId="177" fontId="10" fillId="2" borderId="16" xfId="2" applyNumberFormat="1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 wrapText="1"/>
    </xf>
    <xf numFmtId="0" fontId="10" fillId="0" borderId="0" xfId="2" applyFont="1" applyFill="1" applyAlignment="1">
      <alignment vertical="center" wrapText="1"/>
    </xf>
    <xf numFmtId="0" fontId="8" fillId="2" borderId="11" xfId="2" applyFont="1" applyFill="1" applyBorder="1" applyAlignment="1">
      <alignment vertical="center"/>
    </xf>
    <xf numFmtId="0" fontId="10" fillId="2" borderId="30" xfId="2" applyFont="1" applyFill="1" applyBorder="1" applyAlignment="1">
      <alignment horizontal="left" vertical="center" wrapText="1"/>
    </xf>
    <xf numFmtId="0" fontId="10" fillId="2" borderId="30" xfId="2" applyFont="1" applyFill="1" applyBorder="1" applyAlignment="1">
      <alignment horizontal="center" vertical="center" wrapText="1"/>
    </xf>
    <xf numFmtId="177" fontId="12" fillId="2" borderId="30" xfId="2" applyNumberFormat="1" applyFont="1" applyFill="1" applyBorder="1" applyAlignment="1">
      <alignment horizontal="right" vertical="center"/>
    </xf>
    <xf numFmtId="177" fontId="10" fillId="2" borderId="30" xfId="2" applyNumberFormat="1" applyFont="1" applyFill="1" applyBorder="1" applyAlignment="1">
      <alignment vertical="center" wrapText="1"/>
    </xf>
    <xf numFmtId="177" fontId="10" fillId="2" borderId="30" xfId="2" applyNumberFormat="1" applyFont="1" applyFill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vertical="center" wrapText="1"/>
    </xf>
    <xf numFmtId="0" fontId="8" fillId="2" borderId="22" xfId="2" applyFont="1" applyFill="1" applyBorder="1" applyAlignment="1">
      <alignment vertical="center"/>
    </xf>
    <xf numFmtId="0" fontId="10" fillId="2" borderId="47" xfId="2" applyFont="1" applyFill="1" applyBorder="1" applyAlignment="1">
      <alignment horizontal="center" vertical="center" shrinkToFit="1"/>
    </xf>
    <xf numFmtId="177" fontId="12" fillId="0" borderId="6" xfId="2" applyNumberFormat="1" applyFont="1" applyFill="1" applyBorder="1" applyAlignment="1">
      <alignment vertical="center" wrapText="1"/>
    </xf>
    <xf numFmtId="0" fontId="8" fillId="2" borderId="39" xfId="2" applyFont="1" applyFill="1" applyBorder="1" applyAlignment="1">
      <alignment horizontal="center" vertical="center" shrinkToFit="1"/>
    </xf>
    <xf numFmtId="0" fontId="8" fillId="2" borderId="38" xfId="2" applyFont="1" applyFill="1" applyBorder="1" applyAlignment="1">
      <alignment horizontal="center" vertical="center" shrinkToFit="1"/>
    </xf>
    <xf numFmtId="0" fontId="8" fillId="2" borderId="47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0" fontId="14" fillId="2" borderId="33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6" xfId="2" applyFont="1" applyFill="1" applyBorder="1" applyAlignment="1">
      <alignment horizontal="center" vertical="center" shrinkToFit="1"/>
    </xf>
    <xf numFmtId="0" fontId="9" fillId="2" borderId="8" xfId="2" applyFont="1" applyFill="1" applyBorder="1" applyAlignment="1">
      <alignment horizontal="center" vertical="center" shrinkToFit="1"/>
    </xf>
    <xf numFmtId="0" fontId="15" fillId="2" borderId="39" xfId="2" applyFont="1" applyFill="1" applyBorder="1" applyAlignment="1">
      <alignment horizontal="center" vertical="center" shrinkToFit="1"/>
    </xf>
    <xf numFmtId="0" fontId="9" fillId="2" borderId="33" xfId="2" applyFont="1" applyFill="1" applyBorder="1" applyAlignment="1">
      <alignment horizontal="center" vertical="center" shrinkToFit="1"/>
    </xf>
    <xf numFmtId="0" fontId="10" fillId="4" borderId="33" xfId="2" applyFont="1" applyFill="1" applyBorder="1" applyAlignment="1">
      <alignment horizontal="center" vertical="center" shrinkToFit="1"/>
    </xf>
    <xf numFmtId="0" fontId="16" fillId="2" borderId="48" xfId="2" applyFont="1" applyFill="1" applyBorder="1" applyAlignment="1">
      <alignment horizontal="center" vertical="center" wrapText="1"/>
    </xf>
    <xf numFmtId="0" fontId="16" fillId="2" borderId="38" xfId="2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 shrinkToFit="1"/>
    </xf>
    <xf numFmtId="0" fontId="17" fillId="2" borderId="33" xfId="2" applyFont="1" applyFill="1" applyBorder="1" applyAlignment="1">
      <alignment horizontal="center" vertical="center" shrinkToFit="1"/>
    </xf>
    <xf numFmtId="177" fontId="8" fillId="2" borderId="0" xfId="2" applyNumberFormat="1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0" fillId="2" borderId="35" xfId="2" applyFont="1" applyFill="1" applyBorder="1" applyAlignment="1">
      <alignment horizontal="center" vertical="center"/>
    </xf>
    <xf numFmtId="0" fontId="8" fillId="2" borderId="37" xfId="2" applyFont="1" applyFill="1" applyBorder="1" applyAlignment="1">
      <alignment vertical="center" shrinkToFit="1"/>
    </xf>
    <xf numFmtId="0" fontId="8" fillId="2" borderId="51" xfId="2" applyFont="1" applyFill="1" applyBorder="1" applyAlignment="1">
      <alignment vertical="center" shrinkToFit="1"/>
    </xf>
    <xf numFmtId="177" fontId="8" fillId="2" borderId="37" xfId="2" applyNumberFormat="1" applyFont="1" applyFill="1" applyBorder="1" applyAlignment="1">
      <alignment horizontal="left" vertical="center" indent="2"/>
    </xf>
    <xf numFmtId="177" fontId="8" fillId="2" borderId="21" xfId="2" applyNumberFormat="1" applyFont="1" applyFill="1" applyBorder="1" applyAlignment="1">
      <alignment horizontal="left" vertical="center" indent="2"/>
    </xf>
    <xf numFmtId="177" fontId="8" fillId="2" borderId="0" xfId="2" applyNumberFormat="1" applyFont="1" applyFill="1" applyBorder="1" applyAlignment="1">
      <alignment horizontal="center" vertical="center" wrapText="1"/>
    </xf>
    <xf numFmtId="177" fontId="10" fillId="2" borderId="24" xfId="2" applyNumberFormat="1" applyFont="1" applyFill="1" applyBorder="1" applyAlignment="1">
      <alignment horizontal="center" vertical="center" wrapText="1"/>
    </xf>
    <xf numFmtId="177" fontId="10" fillId="2" borderId="32" xfId="2" applyNumberFormat="1" applyFont="1" applyFill="1" applyBorder="1" applyAlignment="1">
      <alignment horizontal="center" vertical="center" wrapText="1"/>
    </xf>
    <xf numFmtId="177" fontId="10" fillId="2" borderId="23" xfId="2" applyNumberFormat="1" applyFont="1" applyFill="1" applyBorder="1" applyAlignment="1">
      <alignment horizontal="center" vertical="center" wrapText="1"/>
    </xf>
    <xf numFmtId="0" fontId="10" fillId="2" borderId="44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9" fillId="2" borderId="46" xfId="2" applyFont="1" applyFill="1" applyBorder="1" applyAlignment="1">
      <alignment horizontal="center" vertical="center" textRotation="255"/>
    </xf>
    <xf numFmtId="0" fontId="9" fillId="2" borderId="2" xfId="2" applyFont="1" applyFill="1" applyBorder="1" applyAlignment="1">
      <alignment horizontal="center" vertical="center" textRotation="255"/>
    </xf>
    <xf numFmtId="0" fontId="9" fillId="2" borderId="5" xfId="2" applyFont="1" applyFill="1" applyBorder="1" applyAlignment="1">
      <alignment horizontal="center" vertical="center" textRotation="255"/>
    </xf>
    <xf numFmtId="0" fontId="10" fillId="2" borderId="24" xfId="2" applyFont="1" applyFill="1" applyBorder="1" applyAlignment="1">
      <alignment horizontal="center" vertical="center"/>
    </xf>
    <xf numFmtId="0" fontId="10" fillId="2" borderId="23" xfId="2" applyFont="1" applyFill="1" applyBorder="1" applyAlignment="1">
      <alignment horizontal="center" vertical="center"/>
    </xf>
    <xf numFmtId="0" fontId="8" fillId="2" borderId="49" xfId="2" applyFont="1" applyFill="1" applyBorder="1" applyAlignment="1">
      <alignment vertical="center" shrinkToFit="1"/>
    </xf>
    <xf numFmtId="0" fontId="8" fillId="2" borderId="52" xfId="2" applyFont="1" applyFill="1" applyBorder="1" applyAlignment="1">
      <alignment vertical="center" shrinkToFit="1"/>
    </xf>
    <xf numFmtId="177" fontId="8" fillId="2" borderId="49" xfId="2" applyNumberFormat="1" applyFont="1" applyFill="1" applyBorder="1" applyAlignment="1">
      <alignment horizontal="left" vertical="center" indent="2"/>
    </xf>
    <xf numFmtId="177" fontId="8" fillId="2" borderId="50" xfId="2" applyNumberFormat="1" applyFont="1" applyFill="1" applyBorder="1" applyAlignment="1">
      <alignment horizontal="left" vertical="center" indent="2"/>
    </xf>
    <xf numFmtId="0" fontId="10" fillId="2" borderId="45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textRotation="255"/>
    </xf>
    <xf numFmtId="0" fontId="10" fillId="2" borderId="6" xfId="2" applyFont="1" applyFill="1" applyBorder="1" applyAlignment="1">
      <alignment horizontal="center" vertical="center" textRotation="255"/>
    </xf>
    <xf numFmtId="0" fontId="10" fillId="2" borderId="1" xfId="2" quotePrefix="1" applyFont="1" applyFill="1" applyBorder="1" applyAlignment="1">
      <alignment horizontal="center" vertical="center" wrapText="1"/>
    </xf>
    <xf numFmtId="0" fontId="10" fillId="2" borderId="6" xfId="2" quotePrefix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77" fontId="10" fillId="2" borderId="3" xfId="2" applyNumberFormat="1" applyFont="1" applyFill="1" applyBorder="1" applyAlignment="1">
      <alignment horizontal="center" vertical="center" wrapText="1"/>
    </xf>
    <xf numFmtId="177" fontId="10" fillId="2" borderId="1" xfId="2" applyNumberFormat="1" applyFont="1" applyFill="1" applyBorder="1" applyAlignment="1">
      <alignment horizontal="center" vertical="center" wrapText="1"/>
    </xf>
    <xf numFmtId="177" fontId="10" fillId="2" borderId="24" xfId="2" applyNumberFormat="1" applyFont="1" applyFill="1" applyBorder="1" applyAlignment="1">
      <alignment horizontal="center" vertical="center"/>
    </xf>
    <xf numFmtId="177" fontId="10" fillId="2" borderId="32" xfId="2" quotePrefix="1" applyNumberFormat="1" applyFont="1" applyFill="1" applyBorder="1" applyAlignment="1">
      <alignment horizontal="center" vertical="center"/>
    </xf>
    <xf numFmtId="177" fontId="10" fillId="2" borderId="23" xfId="2" quotePrefix="1" applyNumberFormat="1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 wrapText="1"/>
    </xf>
    <xf numFmtId="0" fontId="10" fillId="2" borderId="32" xfId="2" quotePrefix="1" applyFont="1" applyFill="1" applyBorder="1" applyAlignment="1">
      <alignment horizontal="center" vertical="center" wrapText="1"/>
    </xf>
    <xf numFmtId="0" fontId="10" fillId="2" borderId="23" xfId="2" quotePrefix="1" applyFont="1" applyFill="1" applyBorder="1" applyAlignment="1">
      <alignment horizontal="center" vertical="center" wrapText="1"/>
    </xf>
    <xf numFmtId="177" fontId="10" fillId="2" borderId="44" xfId="2" applyNumberFormat="1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top"/>
    </xf>
    <xf numFmtId="0" fontId="12" fillId="2" borderId="27" xfId="3" applyFont="1" applyFill="1" applyBorder="1" applyAlignment="1">
      <alignment horizontal="center" vertical="center"/>
    </xf>
    <xf numFmtId="0" fontId="12" fillId="2" borderId="28" xfId="3" applyFont="1" applyFill="1" applyBorder="1" applyAlignment="1">
      <alignment horizontal="center" vertical="center"/>
    </xf>
    <xf numFmtId="0" fontId="12" fillId="2" borderId="26" xfId="3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vertical="center" shrinkToFit="1"/>
    </xf>
    <xf numFmtId="0" fontId="8" fillId="2" borderId="26" xfId="2" applyFont="1" applyFill="1" applyBorder="1" applyAlignment="1">
      <alignment vertical="center" shrinkToFit="1"/>
    </xf>
    <xf numFmtId="177" fontId="8" fillId="2" borderId="27" xfId="2" applyNumberFormat="1" applyFont="1" applyFill="1" applyBorder="1" applyAlignment="1">
      <alignment horizontal="left" vertical="center" indent="2"/>
    </xf>
    <xf numFmtId="177" fontId="8" fillId="2" borderId="28" xfId="2" applyNumberFormat="1" applyFont="1" applyFill="1" applyBorder="1" applyAlignment="1">
      <alignment horizontal="left" vertical="center" indent="2"/>
    </xf>
    <xf numFmtId="177" fontId="12" fillId="2" borderId="25" xfId="2" applyNumberFormat="1" applyFont="1" applyFill="1" applyBorder="1" applyAlignment="1">
      <alignment horizontal="right" vertical="center"/>
    </xf>
    <xf numFmtId="0" fontId="12" fillId="2" borderId="27" xfId="2" applyFont="1" applyFill="1" applyBorder="1" applyAlignment="1">
      <alignment horizontal="center" vertical="center" wrapText="1"/>
    </xf>
    <xf numFmtId="0" fontId="12" fillId="2" borderId="26" xfId="2" applyFont="1" applyFill="1" applyBorder="1" applyAlignment="1">
      <alignment horizontal="center" vertical="center" wrapText="1"/>
    </xf>
    <xf numFmtId="177" fontId="12" fillId="2" borderId="27" xfId="2" applyNumberFormat="1" applyFont="1" applyFill="1" applyBorder="1" applyAlignment="1">
      <alignment horizontal="right" vertical="center"/>
    </xf>
    <xf numFmtId="177" fontId="12" fillId="2" borderId="26" xfId="2" applyNumberFormat="1" applyFont="1" applyFill="1" applyBorder="1" applyAlignment="1">
      <alignment horizontal="right" vertical="center"/>
    </xf>
    <xf numFmtId="177" fontId="10" fillId="2" borderId="27" xfId="2" applyNumberFormat="1" applyFont="1" applyFill="1" applyBorder="1" applyAlignment="1">
      <alignment horizontal="center" vertical="center"/>
    </xf>
    <xf numFmtId="177" fontId="10" fillId="2" borderId="26" xfId="2" applyNumberFormat="1" applyFont="1" applyFill="1" applyBorder="1" applyAlignment="1">
      <alignment horizontal="center" vertical="center"/>
    </xf>
    <xf numFmtId="0" fontId="8" fillId="2" borderId="28" xfId="2" applyFont="1" applyFill="1" applyBorder="1" applyAlignment="1">
      <alignment horizontal="center" vertical="center" wrapText="1"/>
    </xf>
    <xf numFmtId="0" fontId="8" fillId="2" borderId="30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4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6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1" fillId="2" borderId="0" xfId="2" quotePrefix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0" fillId="2" borderId="35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36" xfId="2" applyFont="1" applyFill="1" applyBorder="1" applyAlignment="1">
      <alignment horizontal="center" vertical="center"/>
    </xf>
    <xf numFmtId="177" fontId="10" fillId="2" borderId="14" xfId="2" applyNumberFormat="1" applyFont="1" applyFill="1" applyBorder="1" applyAlignment="1">
      <alignment horizontal="center" vertical="center"/>
    </xf>
    <xf numFmtId="177" fontId="10" fillId="2" borderId="34" xfId="2" applyNumberFormat="1" applyFont="1" applyFill="1" applyBorder="1" applyAlignment="1">
      <alignment horizontal="center" vertical="center"/>
    </xf>
    <xf numFmtId="177" fontId="10" fillId="2" borderId="15" xfId="2" applyNumberFormat="1" applyFont="1" applyFill="1" applyBorder="1" applyAlignment="1">
      <alignment horizontal="center" vertical="center"/>
    </xf>
    <xf numFmtId="177" fontId="10" fillId="2" borderId="36" xfId="2" applyNumberFormat="1" applyFont="1" applyFill="1" applyBorder="1" applyAlignment="1">
      <alignment horizontal="center" vertical="center"/>
    </xf>
    <xf numFmtId="177" fontId="10" fillId="2" borderId="10" xfId="2" applyNumberFormat="1" applyFont="1" applyFill="1" applyBorder="1" applyAlignment="1">
      <alignment horizontal="center" vertical="center"/>
    </xf>
    <xf numFmtId="177" fontId="10" fillId="2" borderId="35" xfId="2" applyNumberFormat="1" applyFont="1" applyFill="1" applyBorder="1" applyAlignment="1">
      <alignment horizontal="center" vertical="center"/>
    </xf>
    <xf numFmtId="0" fontId="8" fillId="2" borderId="46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4" xfId="2" applyFont="1" applyFill="1" applyBorder="1" applyAlignment="1">
      <alignment horizontal="center" vertical="center" wrapText="1"/>
    </xf>
    <xf numFmtId="0" fontId="10" fillId="2" borderId="36" xfId="2" applyFont="1" applyFill="1" applyBorder="1" applyAlignment="1">
      <alignment horizontal="center" vertical="center" wrapText="1"/>
    </xf>
    <xf numFmtId="0" fontId="10" fillId="2" borderId="35" xfId="2" applyFont="1" applyFill="1" applyBorder="1" applyAlignment="1">
      <alignment horizontal="center" vertical="center" wrapText="1"/>
    </xf>
    <xf numFmtId="178" fontId="8" fillId="2" borderId="38" xfId="2" applyNumberFormat="1" applyFont="1" applyFill="1" applyBorder="1" applyAlignment="1">
      <alignment vertical="center" wrapText="1"/>
    </xf>
    <xf numFmtId="0" fontId="8" fillId="3" borderId="33" xfId="2" applyFont="1" applyFill="1" applyBorder="1" applyAlignment="1">
      <alignment horizontal="center" vertical="center" wrapText="1"/>
    </xf>
    <xf numFmtId="0" fontId="10" fillId="3" borderId="33" xfId="2" applyFont="1" applyFill="1" applyBorder="1" applyAlignment="1">
      <alignment horizontal="left" vertical="center" wrapText="1"/>
    </xf>
    <xf numFmtId="0" fontId="12" fillId="3" borderId="33" xfId="2" applyFont="1" applyFill="1" applyBorder="1" applyAlignment="1">
      <alignment horizontal="center" vertical="center" wrapText="1"/>
    </xf>
    <xf numFmtId="177" fontId="12" fillId="3" borderId="33" xfId="2" applyNumberFormat="1" applyFont="1" applyFill="1" applyBorder="1" applyAlignment="1">
      <alignment horizontal="right" vertical="center" wrapText="1"/>
    </xf>
    <xf numFmtId="177" fontId="8" fillId="3" borderId="33" xfId="2" applyNumberFormat="1" applyFont="1" applyFill="1" applyBorder="1" applyAlignment="1">
      <alignment vertical="center" wrapText="1"/>
    </xf>
    <xf numFmtId="0" fontId="10" fillId="3" borderId="33" xfId="2" applyFont="1" applyFill="1" applyBorder="1" applyAlignment="1">
      <alignment horizontal="center" vertical="center" shrinkToFit="1"/>
    </xf>
    <xf numFmtId="177" fontId="8" fillId="3" borderId="33" xfId="2" applyNumberFormat="1" applyFont="1" applyFill="1" applyBorder="1" applyAlignment="1">
      <alignment horizontal="right" vertical="center" wrapText="1"/>
    </xf>
    <xf numFmtId="177" fontId="8" fillId="3" borderId="33" xfId="2" applyNumberFormat="1" applyFont="1" applyFill="1" applyBorder="1" applyAlignment="1">
      <alignment horizontal="center" vertical="center" wrapText="1"/>
    </xf>
    <xf numFmtId="0" fontId="8" fillId="3" borderId="33" xfId="2" applyFont="1" applyFill="1" applyBorder="1" applyAlignment="1">
      <alignment horizontal="center" vertical="center" shrinkToFit="1"/>
    </xf>
    <xf numFmtId="177" fontId="8" fillId="2" borderId="48" xfId="2" applyNumberFormat="1" applyFont="1" applyFill="1" applyBorder="1" applyAlignment="1">
      <alignment horizontal="right" vertical="center" wrapText="1"/>
    </xf>
    <xf numFmtId="177" fontId="8" fillId="2" borderId="33" xfId="2" applyNumberFormat="1" applyFont="1" applyFill="1" applyBorder="1" applyAlignment="1">
      <alignment horizontal="right" vertical="center" wrapText="1"/>
    </xf>
    <xf numFmtId="177" fontId="8" fillId="2" borderId="6" xfId="2" applyNumberFormat="1" applyFont="1" applyFill="1" applyBorder="1" applyAlignment="1">
      <alignment horizontal="right" vertical="center" wrapText="1"/>
    </xf>
    <xf numFmtId="0" fontId="8" fillId="2" borderId="33" xfId="3" applyFont="1" applyFill="1" applyBorder="1" applyAlignment="1">
      <alignment horizontal="left" vertical="center" wrapText="1" indent="2"/>
    </xf>
    <xf numFmtId="0" fontId="8" fillId="2" borderId="49" xfId="3" applyFont="1" applyFill="1" applyBorder="1" applyAlignment="1">
      <alignment horizontal="left" vertical="center" wrapText="1" indent="2"/>
    </xf>
    <xf numFmtId="0" fontId="12" fillId="2" borderId="26" xfId="2" applyFont="1" applyFill="1" applyBorder="1" applyAlignment="1">
      <alignment vertical="center" shrinkToFit="1"/>
    </xf>
    <xf numFmtId="0" fontId="12" fillId="2" borderId="27" xfId="2" applyFont="1" applyFill="1" applyBorder="1" applyAlignment="1">
      <alignment horizontal="right" vertical="center"/>
    </xf>
    <xf numFmtId="0" fontId="12" fillId="2" borderId="28" xfId="2" applyFont="1" applyFill="1" applyBorder="1" applyAlignment="1">
      <alignment vertical="center"/>
    </xf>
  </cellXfs>
  <cellStyles count="8">
    <cellStyle name="桁区切り 2" xfId="5"/>
    <cellStyle name="標準" xfId="0" builtinId="0"/>
    <cellStyle name="標準 2" xfId="1"/>
    <cellStyle name="標準 2 2" xfId="6"/>
    <cellStyle name="標準 2 2 2" xfId="7"/>
    <cellStyle name="標準 3" xfId="4"/>
    <cellStyle name="標準_表２－９" xfId="2"/>
    <cellStyle name="標準_表３－１４，１５，１６，１７，２０" xfId="3"/>
  </cellStyles>
  <dxfs count="0"/>
  <tableStyles count="0" defaultTableStyle="TableStyleMedium2" defaultPivotStyle="PivotStyleLight16"/>
  <colors>
    <mruColors>
      <color rgb="FF0000FF"/>
      <color rgb="FF66FF33"/>
      <color rgb="FFFFFF99"/>
      <color rgb="FF005779"/>
      <color rgb="FF1308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4</xdr:row>
      <xdr:rowOff>0</xdr:rowOff>
    </xdr:from>
    <xdr:to>
      <xdr:col>10</xdr:col>
      <xdr:colOff>276225</xdr:colOff>
      <xdr:row>4</xdr:row>
      <xdr:rowOff>219075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63375" y="13982700"/>
          <a:ext cx="466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8</xdr:col>
      <xdr:colOff>276225</xdr:colOff>
      <xdr:row>4</xdr:row>
      <xdr:rowOff>219075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296525" y="13982700"/>
          <a:ext cx="314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AB61"/>
  <sheetViews>
    <sheetView tabSelected="1" view="pageBreakPreview" zoomScale="75" zoomScaleNormal="80" zoomScaleSheetLayoutView="75" workbookViewId="0">
      <selection activeCell="B2" sqref="B2:B4"/>
    </sheetView>
  </sheetViews>
  <sheetFormatPr defaultColWidth="9" defaultRowHeight="38.25" customHeight="1" x14ac:dyDescent="0.2"/>
  <cols>
    <col min="1" max="1" width="4.6328125" style="23" customWidth="1"/>
    <col min="2" max="2" width="12.6328125" style="138" customWidth="1"/>
    <col min="3" max="3" width="37.6328125" style="138" customWidth="1"/>
    <col min="4" max="4" width="48.26953125" style="138" customWidth="1"/>
    <col min="5" max="5" width="9.6328125" style="138" customWidth="1"/>
    <col min="6" max="7" width="5.6328125" style="138" customWidth="1"/>
    <col min="8" max="8" width="8.6328125" style="138" customWidth="1"/>
    <col min="9" max="10" width="10.6328125" style="140" customWidth="1"/>
    <col min="11" max="12" width="10.1796875" style="140" customWidth="1"/>
    <col min="13" max="13" width="17.08984375" style="138" customWidth="1"/>
    <col min="14" max="14" width="13.6328125" style="138" customWidth="1"/>
    <col min="15" max="15" width="9.08984375" style="138" customWidth="1"/>
    <col min="16" max="16" width="8.6328125" style="140" customWidth="1"/>
    <col min="17" max="19" width="5.6328125" style="140" customWidth="1"/>
    <col min="20" max="20" width="7.6328125" style="140" customWidth="1"/>
    <col min="21" max="21" width="6.90625" style="138" customWidth="1"/>
    <col min="22" max="22" width="8.7265625" style="138" customWidth="1"/>
    <col min="23" max="23" width="9" style="138"/>
    <col min="24" max="16384" width="9" style="23"/>
  </cols>
  <sheetData>
    <row r="1" spans="1:23" s="7" customFormat="1" ht="30" customHeight="1" thickBot="1" x14ac:dyDescent="0.25">
      <c r="A1" s="1" t="s">
        <v>1</v>
      </c>
      <c r="B1" s="2"/>
      <c r="C1" s="2"/>
      <c r="D1" s="3"/>
      <c r="E1" s="3"/>
      <c r="F1" s="3"/>
      <c r="G1" s="3"/>
      <c r="H1" s="3"/>
      <c r="I1" s="4"/>
      <c r="J1" s="4"/>
      <c r="K1" s="4"/>
      <c r="L1" s="4"/>
      <c r="M1" s="3"/>
      <c r="N1" s="3"/>
      <c r="O1" s="3"/>
      <c r="P1" s="4"/>
      <c r="Q1" s="5" t="s">
        <v>191</v>
      </c>
      <c r="R1" s="6"/>
      <c r="S1" s="6"/>
      <c r="T1" s="6"/>
      <c r="U1" s="6"/>
      <c r="V1" s="3"/>
      <c r="W1" s="3"/>
    </row>
    <row r="2" spans="1:23" s="10" customFormat="1" ht="19.5" customHeight="1" x14ac:dyDescent="0.2">
      <c r="A2" s="208" t="s">
        <v>37</v>
      </c>
      <c r="B2" s="205" t="s">
        <v>2</v>
      </c>
      <c r="C2" s="205" t="s">
        <v>3</v>
      </c>
      <c r="D2" s="205" t="s">
        <v>71</v>
      </c>
      <c r="E2" s="205" t="s">
        <v>4</v>
      </c>
      <c r="F2" s="211" t="s">
        <v>5</v>
      </c>
      <c r="G2" s="212"/>
      <c r="H2" s="205" t="s">
        <v>6</v>
      </c>
      <c r="I2" s="227" t="s">
        <v>7</v>
      </c>
      <c r="J2" s="228"/>
      <c r="K2" s="228"/>
      <c r="L2" s="229"/>
      <c r="M2" s="230" t="s">
        <v>72</v>
      </c>
      <c r="N2" s="231"/>
      <c r="O2" s="232"/>
      <c r="P2" s="233" t="s">
        <v>8</v>
      </c>
      <c r="Q2" s="202" t="s">
        <v>9</v>
      </c>
      <c r="R2" s="203"/>
      <c r="S2" s="204"/>
      <c r="T2" s="205" t="s">
        <v>10</v>
      </c>
      <c r="U2" s="217" t="s">
        <v>11</v>
      </c>
      <c r="V2" s="8"/>
      <c r="W2" s="9"/>
    </row>
    <row r="3" spans="1:23" s="10" customFormat="1" ht="22.5" customHeight="1" x14ac:dyDescent="0.2">
      <c r="A3" s="209"/>
      <c r="B3" s="206"/>
      <c r="C3" s="206"/>
      <c r="D3" s="206"/>
      <c r="E3" s="206"/>
      <c r="F3" s="220" t="s">
        <v>66</v>
      </c>
      <c r="G3" s="220" t="s">
        <v>67</v>
      </c>
      <c r="H3" s="206"/>
      <c r="I3" s="11" t="s">
        <v>73</v>
      </c>
      <c r="J3" s="144" t="s">
        <v>68</v>
      </c>
      <c r="K3" s="12" t="s">
        <v>74</v>
      </c>
      <c r="L3" s="11" t="s">
        <v>75</v>
      </c>
      <c r="M3" s="222" t="s">
        <v>12</v>
      </c>
      <c r="N3" s="224" t="s">
        <v>76</v>
      </c>
      <c r="O3" s="224" t="s">
        <v>77</v>
      </c>
      <c r="P3" s="206"/>
      <c r="Q3" s="225" t="s">
        <v>13</v>
      </c>
      <c r="R3" s="226" t="s">
        <v>14</v>
      </c>
      <c r="S3" s="225" t="s">
        <v>53</v>
      </c>
      <c r="T3" s="206"/>
      <c r="U3" s="218"/>
      <c r="V3" s="8"/>
      <c r="W3" s="9"/>
    </row>
    <row r="4" spans="1:23" s="10" customFormat="1" ht="18" customHeight="1" x14ac:dyDescent="0.2">
      <c r="A4" s="210"/>
      <c r="B4" s="207"/>
      <c r="C4" s="207"/>
      <c r="D4" s="207"/>
      <c r="E4" s="207"/>
      <c r="F4" s="221"/>
      <c r="G4" s="221"/>
      <c r="H4" s="13" t="s">
        <v>15</v>
      </c>
      <c r="I4" s="14" t="s">
        <v>16</v>
      </c>
      <c r="J4" s="14" t="s">
        <v>16</v>
      </c>
      <c r="K4" s="14" t="s">
        <v>17</v>
      </c>
      <c r="L4" s="14" t="s">
        <v>16</v>
      </c>
      <c r="M4" s="223"/>
      <c r="N4" s="207"/>
      <c r="O4" s="207"/>
      <c r="P4" s="14" t="s">
        <v>17</v>
      </c>
      <c r="Q4" s="207"/>
      <c r="R4" s="207"/>
      <c r="S4" s="207"/>
      <c r="T4" s="207"/>
      <c r="U4" s="219"/>
      <c r="V4" s="8"/>
      <c r="W4" s="9"/>
    </row>
    <row r="5" spans="1:23" ht="20.25" customHeight="1" x14ac:dyDescent="0.2">
      <c r="A5" s="15">
        <v>1</v>
      </c>
      <c r="B5" s="16" t="s">
        <v>32</v>
      </c>
      <c r="C5" s="16" t="s">
        <v>102</v>
      </c>
      <c r="D5" s="16" t="s">
        <v>41</v>
      </c>
      <c r="E5" s="17">
        <v>1974</v>
      </c>
      <c r="F5" s="15" t="s">
        <v>103</v>
      </c>
      <c r="G5" s="15" t="s">
        <v>103</v>
      </c>
      <c r="H5" s="18">
        <v>120</v>
      </c>
      <c r="I5" s="19">
        <v>2604.8000000000002</v>
      </c>
      <c r="J5" s="19">
        <v>3981.7</v>
      </c>
      <c r="K5" s="19">
        <v>0</v>
      </c>
      <c r="L5" s="19">
        <v>0</v>
      </c>
      <c r="M5" s="45" t="s">
        <v>79</v>
      </c>
      <c r="N5" s="45" t="s">
        <v>51</v>
      </c>
      <c r="O5" s="45" t="s">
        <v>209</v>
      </c>
      <c r="P5" s="19">
        <v>53.1</v>
      </c>
      <c r="Q5" s="20"/>
      <c r="R5" s="21"/>
      <c r="S5" s="21" t="s">
        <v>78</v>
      </c>
      <c r="T5" s="15" t="s">
        <v>39</v>
      </c>
      <c r="U5" s="176" t="s">
        <v>105</v>
      </c>
      <c r="V5" s="22"/>
      <c r="W5" s="22"/>
    </row>
    <row r="6" spans="1:23" ht="20.25" customHeight="1" x14ac:dyDescent="0.2">
      <c r="A6" s="15">
        <v>2</v>
      </c>
      <c r="B6" s="16" t="s">
        <v>147</v>
      </c>
      <c r="C6" s="16" t="s">
        <v>148</v>
      </c>
      <c r="D6" s="16" t="s">
        <v>42</v>
      </c>
      <c r="E6" s="17">
        <v>1991</v>
      </c>
      <c r="F6" s="15" t="s">
        <v>149</v>
      </c>
      <c r="G6" s="15" t="s">
        <v>149</v>
      </c>
      <c r="H6" s="18">
        <v>40</v>
      </c>
      <c r="I6" s="19">
        <v>5954.4</v>
      </c>
      <c r="J6" s="19">
        <v>8125.2</v>
      </c>
      <c r="K6" s="19">
        <v>0</v>
      </c>
      <c r="L6" s="19">
        <v>0</v>
      </c>
      <c r="M6" s="45" t="s">
        <v>197</v>
      </c>
      <c r="N6" s="45" t="s">
        <v>82</v>
      </c>
      <c r="O6" s="45" t="s">
        <v>209</v>
      </c>
      <c r="P6" s="19">
        <v>344.49</v>
      </c>
      <c r="Q6" s="21"/>
      <c r="R6" s="21" t="s">
        <v>78</v>
      </c>
      <c r="S6" s="21" t="s">
        <v>78</v>
      </c>
      <c r="T6" s="15" t="s">
        <v>39</v>
      </c>
      <c r="U6" s="176" t="s">
        <v>150</v>
      </c>
      <c r="V6" s="22"/>
      <c r="W6" s="22"/>
    </row>
    <row r="7" spans="1:23" ht="20.25" customHeight="1" x14ac:dyDescent="0.2">
      <c r="A7" s="24">
        <v>3</v>
      </c>
      <c r="B7" s="25" t="s">
        <v>147</v>
      </c>
      <c r="C7" s="25" t="s">
        <v>106</v>
      </c>
      <c r="D7" s="25" t="s">
        <v>107</v>
      </c>
      <c r="E7" s="26">
        <v>1995</v>
      </c>
      <c r="F7" s="24" t="s">
        <v>149</v>
      </c>
      <c r="G7" s="24" t="s">
        <v>103</v>
      </c>
      <c r="H7" s="27">
        <v>10</v>
      </c>
      <c r="I7" s="28">
        <v>692.1</v>
      </c>
      <c r="J7" s="28">
        <v>958.6</v>
      </c>
      <c r="K7" s="28">
        <v>0</v>
      </c>
      <c r="L7" s="28">
        <v>0</v>
      </c>
      <c r="M7" s="80" t="s">
        <v>197</v>
      </c>
      <c r="N7" s="80" t="s">
        <v>198</v>
      </c>
      <c r="O7" s="80" t="s">
        <v>209</v>
      </c>
      <c r="P7" s="28">
        <v>73.08</v>
      </c>
      <c r="Q7" s="21"/>
      <c r="R7" s="29"/>
      <c r="S7" s="29" t="s">
        <v>78</v>
      </c>
      <c r="T7" s="24" t="s">
        <v>39</v>
      </c>
      <c r="U7" s="177" t="s">
        <v>151</v>
      </c>
      <c r="V7" s="22"/>
      <c r="W7" s="22"/>
    </row>
    <row r="8" spans="1:23" ht="20.25" customHeight="1" x14ac:dyDescent="0.2">
      <c r="A8" s="30">
        <v>4</v>
      </c>
      <c r="B8" s="31" t="s">
        <v>147</v>
      </c>
      <c r="C8" s="31" t="s">
        <v>108</v>
      </c>
      <c r="D8" s="31" t="s">
        <v>109</v>
      </c>
      <c r="E8" s="32">
        <v>1978</v>
      </c>
      <c r="F8" s="30" t="s">
        <v>149</v>
      </c>
      <c r="G8" s="30" t="s">
        <v>149</v>
      </c>
      <c r="H8" s="33">
        <v>30</v>
      </c>
      <c r="I8" s="34">
        <v>1151.97</v>
      </c>
      <c r="J8" s="34">
        <v>1587.4</v>
      </c>
      <c r="K8" s="34">
        <v>0</v>
      </c>
      <c r="L8" s="34">
        <v>0</v>
      </c>
      <c r="M8" s="174" t="s">
        <v>199</v>
      </c>
      <c r="N8" s="174" t="s">
        <v>82</v>
      </c>
      <c r="O8" s="174" t="s">
        <v>104</v>
      </c>
      <c r="P8" s="34">
        <v>68.069999999999993</v>
      </c>
      <c r="Q8" s="35"/>
      <c r="R8" s="36"/>
      <c r="S8" s="36" t="s">
        <v>78</v>
      </c>
      <c r="T8" s="30" t="s">
        <v>39</v>
      </c>
      <c r="U8" s="178" t="s">
        <v>151</v>
      </c>
      <c r="V8" s="22"/>
      <c r="W8" s="22"/>
    </row>
    <row r="9" spans="1:23" ht="20.25" customHeight="1" x14ac:dyDescent="0.2">
      <c r="A9" s="37">
        <v>5</v>
      </c>
      <c r="B9" s="38" t="s">
        <v>33</v>
      </c>
      <c r="C9" s="38" t="s">
        <v>152</v>
      </c>
      <c r="D9" s="38" t="s">
        <v>110</v>
      </c>
      <c r="E9" s="39">
        <v>2013</v>
      </c>
      <c r="F9" s="37" t="s">
        <v>103</v>
      </c>
      <c r="G9" s="37" t="s">
        <v>149</v>
      </c>
      <c r="H9" s="40">
        <v>176</v>
      </c>
      <c r="I9" s="41">
        <v>12092</v>
      </c>
      <c r="J9" s="41">
        <v>34677</v>
      </c>
      <c r="K9" s="41">
        <v>0</v>
      </c>
      <c r="L9" s="41">
        <v>0</v>
      </c>
      <c r="M9" s="42" t="s">
        <v>84</v>
      </c>
      <c r="N9" s="42" t="s">
        <v>82</v>
      </c>
      <c r="O9" s="184" t="s">
        <v>206</v>
      </c>
      <c r="P9" s="41">
        <v>873</v>
      </c>
      <c r="Q9" s="43"/>
      <c r="R9" s="43"/>
      <c r="S9" s="43" t="s">
        <v>78</v>
      </c>
      <c r="T9" s="44" t="s">
        <v>153</v>
      </c>
      <c r="U9" s="44" t="s">
        <v>111</v>
      </c>
      <c r="V9" s="22"/>
      <c r="W9" s="22"/>
    </row>
    <row r="10" spans="1:23" s="47" customFormat="1" ht="20.25" customHeight="1" x14ac:dyDescent="0.2">
      <c r="A10" s="15">
        <v>6</v>
      </c>
      <c r="B10" s="16" t="s">
        <v>112</v>
      </c>
      <c r="C10" s="16" t="s">
        <v>154</v>
      </c>
      <c r="D10" s="16" t="s">
        <v>113</v>
      </c>
      <c r="E10" s="17">
        <v>1996</v>
      </c>
      <c r="F10" s="15" t="s">
        <v>149</v>
      </c>
      <c r="G10" s="15" t="s">
        <v>103</v>
      </c>
      <c r="H10" s="18">
        <v>173</v>
      </c>
      <c r="I10" s="19">
        <v>30126</v>
      </c>
      <c r="J10" s="19">
        <v>41697</v>
      </c>
      <c r="K10" s="19">
        <v>0</v>
      </c>
      <c r="L10" s="19">
        <v>0</v>
      </c>
      <c r="M10" s="45" t="s">
        <v>85</v>
      </c>
      <c r="N10" s="45" t="s">
        <v>82</v>
      </c>
      <c r="O10" s="185" t="s">
        <v>80</v>
      </c>
      <c r="P10" s="19">
        <v>2541</v>
      </c>
      <c r="Q10" s="21" t="s">
        <v>78</v>
      </c>
      <c r="R10" s="21"/>
      <c r="S10" s="21" t="s">
        <v>78</v>
      </c>
      <c r="T10" s="15" t="s">
        <v>39</v>
      </c>
      <c r="U10" s="176" t="s">
        <v>111</v>
      </c>
      <c r="V10" s="46"/>
      <c r="W10" s="46"/>
    </row>
    <row r="11" spans="1:23" ht="20.25" customHeight="1" x14ac:dyDescent="0.2">
      <c r="A11" s="24">
        <v>7</v>
      </c>
      <c r="B11" s="25" t="s">
        <v>114</v>
      </c>
      <c r="C11" s="25" t="s">
        <v>115</v>
      </c>
      <c r="D11" s="25" t="s">
        <v>116</v>
      </c>
      <c r="E11" s="26">
        <v>1989</v>
      </c>
      <c r="F11" s="24" t="s">
        <v>123</v>
      </c>
      <c r="G11" s="24" t="s">
        <v>149</v>
      </c>
      <c r="H11" s="27">
        <v>60</v>
      </c>
      <c r="I11" s="28">
        <v>9582</v>
      </c>
      <c r="J11" s="28">
        <v>14066</v>
      </c>
      <c r="K11" s="28">
        <v>0</v>
      </c>
      <c r="L11" s="28">
        <v>0</v>
      </c>
      <c r="M11" s="80" t="s">
        <v>85</v>
      </c>
      <c r="N11" s="80" t="s">
        <v>82</v>
      </c>
      <c r="O11" s="80" t="s">
        <v>210</v>
      </c>
      <c r="P11" s="28">
        <v>668</v>
      </c>
      <c r="Q11" s="29" t="s">
        <v>78</v>
      </c>
      <c r="R11" s="29" t="s">
        <v>78</v>
      </c>
      <c r="S11" s="21" t="s">
        <v>78</v>
      </c>
      <c r="T11" s="24" t="s">
        <v>39</v>
      </c>
      <c r="U11" s="177" t="s">
        <v>136</v>
      </c>
      <c r="V11" s="22"/>
      <c r="W11" s="22"/>
    </row>
    <row r="12" spans="1:23" ht="20.25" customHeight="1" x14ac:dyDescent="0.2">
      <c r="A12" s="48">
        <v>8</v>
      </c>
      <c r="B12" s="49" t="s">
        <v>114</v>
      </c>
      <c r="C12" s="49" t="s">
        <v>87</v>
      </c>
      <c r="D12" s="49" t="s">
        <v>117</v>
      </c>
      <c r="E12" s="50">
        <v>2001</v>
      </c>
      <c r="F12" s="48" t="s">
        <v>149</v>
      </c>
      <c r="G12" s="48" t="s">
        <v>149</v>
      </c>
      <c r="H12" s="51">
        <v>21</v>
      </c>
      <c r="I12" s="52">
        <v>3482</v>
      </c>
      <c r="J12" s="52">
        <v>4231</v>
      </c>
      <c r="K12" s="52">
        <v>0</v>
      </c>
      <c r="L12" s="52">
        <v>0</v>
      </c>
      <c r="M12" s="70" t="s">
        <v>84</v>
      </c>
      <c r="N12" s="70" t="s">
        <v>82</v>
      </c>
      <c r="O12" s="70" t="s">
        <v>210</v>
      </c>
      <c r="P12" s="52">
        <v>270</v>
      </c>
      <c r="Q12" s="53"/>
      <c r="R12" s="53" t="s">
        <v>78</v>
      </c>
      <c r="S12" s="53" t="s">
        <v>78</v>
      </c>
      <c r="T12" s="48" t="s">
        <v>39</v>
      </c>
      <c r="U12" s="71" t="s">
        <v>111</v>
      </c>
      <c r="V12" s="22"/>
      <c r="W12" s="22"/>
    </row>
    <row r="13" spans="1:23" ht="20.25" customHeight="1" x14ac:dyDescent="0.2">
      <c r="A13" s="24">
        <v>9</v>
      </c>
      <c r="B13" s="25" t="s">
        <v>34</v>
      </c>
      <c r="C13" s="25" t="s">
        <v>118</v>
      </c>
      <c r="D13" s="25" t="s">
        <v>44</v>
      </c>
      <c r="E13" s="26">
        <v>1978</v>
      </c>
      <c r="F13" s="24" t="s">
        <v>149</v>
      </c>
      <c r="G13" s="24" t="s">
        <v>123</v>
      </c>
      <c r="H13" s="27">
        <v>150</v>
      </c>
      <c r="I13" s="28">
        <v>7211</v>
      </c>
      <c r="J13" s="28">
        <v>21444</v>
      </c>
      <c r="K13" s="28">
        <v>0</v>
      </c>
      <c r="L13" s="28">
        <v>0</v>
      </c>
      <c r="M13" s="80" t="s">
        <v>88</v>
      </c>
      <c r="N13" s="80" t="s">
        <v>82</v>
      </c>
      <c r="O13" s="45" t="s">
        <v>104</v>
      </c>
      <c r="P13" s="28">
        <v>764.09</v>
      </c>
      <c r="Q13" s="29" t="s">
        <v>78</v>
      </c>
      <c r="R13" s="29"/>
      <c r="S13" s="29" t="s">
        <v>78</v>
      </c>
      <c r="T13" s="24" t="s">
        <v>39</v>
      </c>
      <c r="U13" s="177" t="s">
        <v>105</v>
      </c>
      <c r="V13" s="22"/>
      <c r="W13" s="22"/>
    </row>
    <row r="14" spans="1:23" ht="20.25" customHeight="1" x14ac:dyDescent="0.2">
      <c r="A14" s="24">
        <v>10</v>
      </c>
      <c r="B14" s="25" t="s">
        <v>122</v>
      </c>
      <c r="C14" s="25" t="s">
        <v>155</v>
      </c>
      <c r="D14" s="25" t="s">
        <v>156</v>
      </c>
      <c r="E14" s="26">
        <v>1977</v>
      </c>
      <c r="F14" s="24" t="s">
        <v>149</v>
      </c>
      <c r="G14" s="24" t="s">
        <v>149</v>
      </c>
      <c r="H14" s="27">
        <v>2</v>
      </c>
      <c r="I14" s="28">
        <v>93.8</v>
      </c>
      <c r="J14" s="28">
        <v>57</v>
      </c>
      <c r="K14" s="28">
        <v>0</v>
      </c>
      <c r="L14" s="28">
        <v>0</v>
      </c>
      <c r="M14" s="80" t="s">
        <v>89</v>
      </c>
      <c r="N14" s="80" t="s">
        <v>82</v>
      </c>
      <c r="O14" s="45" t="s">
        <v>209</v>
      </c>
      <c r="P14" s="285">
        <v>0.5</v>
      </c>
      <c r="Q14" s="29"/>
      <c r="R14" s="29"/>
      <c r="S14" s="29" t="s">
        <v>78</v>
      </c>
      <c r="T14" s="24" t="s">
        <v>39</v>
      </c>
      <c r="U14" s="177" t="s">
        <v>105</v>
      </c>
      <c r="V14" s="22"/>
      <c r="W14" s="22"/>
    </row>
    <row r="15" spans="1:23" ht="20.25" customHeight="1" x14ac:dyDescent="0.2">
      <c r="A15" s="24">
        <v>11</v>
      </c>
      <c r="B15" s="25" t="s">
        <v>122</v>
      </c>
      <c r="C15" s="25" t="s">
        <v>120</v>
      </c>
      <c r="D15" s="25" t="s">
        <v>121</v>
      </c>
      <c r="E15" s="26">
        <v>1993</v>
      </c>
      <c r="F15" s="24" t="s">
        <v>149</v>
      </c>
      <c r="G15" s="24" t="s">
        <v>149</v>
      </c>
      <c r="H15" s="27">
        <v>31</v>
      </c>
      <c r="I15" s="28">
        <v>1900</v>
      </c>
      <c r="J15" s="28">
        <v>6415</v>
      </c>
      <c r="K15" s="28">
        <v>0</v>
      </c>
      <c r="L15" s="28">
        <v>0</v>
      </c>
      <c r="M15" s="80" t="s">
        <v>197</v>
      </c>
      <c r="N15" s="80" t="s">
        <v>82</v>
      </c>
      <c r="O15" s="45" t="s">
        <v>104</v>
      </c>
      <c r="P15" s="28">
        <v>265.86</v>
      </c>
      <c r="Q15" s="29"/>
      <c r="R15" s="29"/>
      <c r="S15" s="29" t="s">
        <v>78</v>
      </c>
      <c r="T15" s="24" t="s">
        <v>39</v>
      </c>
      <c r="U15" s="177" t="s">
        <v>150</v>
      </c>
      <c r="V15" s="22"/>
      <c r="W15" s="22"/>
    </row>
    <row r="16" spans="1:23" ht="20.25" customHeight="1" x14ac:dyDescent="0.2">
      <c r="A16" s="54">
        <v>12</v>
      </c>
      <c r="B16" s="55" t="s">
        <v>122</v>
      </c>
      <c r="C16" s="55" t="s">
        <v>157</v>
      </c>
      <c r="D16" s="49" t="s">
        <v>192</v>
      </c>
      <c r="E16" s="50">
        <v>2013</v>
      </c>
      <c r="F16" s="48" t="s">
        <v>103</v>
      </c>
      <c r="G16" s="48" t="s">
        <v>149</v>
      </c>
      <c r="H16" s="51">
        <v>200</v>
      </c>
      <c r="I16" s="52">
        <v>1659.28</v>
      </c>
      <c r="J16" s="52">
        <v>4340.7700000000004</v>
      </c>
      <c r="K16" s="52">
        <v>0</v>
      </c>
      <c r="L16" s="52">
        <v>55309.46</v>
      </c>
      <c r="M16" s="70" t="s">
        <v>197</v>
      </c>
      <c r="N16" s="80" t="s">
        <v>82</v>
      </c>
      <c r="O16" s="186" t="s">
        <v>206</v>
      </c>
      <c r="P16" s="52">
        <v>1074.92</v>
      </c>
      <c r="Q16" s="53" t="s">
        <v>78</v>
      </c>
      <c r="R16" s="53" t="s">
        <v>78</v>
      </c>
      <c r="S16" s="53" t="s">
        <v>78</v>
      </c>
      <c r="T16" s="48" t="s">
        <v>135</v>
      </c>
      <c r="U16" s="71" t="s">
        <v>111</v>
      </c>
      <c r="V16" s="22"/>
      <c r="W16" s="22"/>
    </row>
    <row r="17" spans="1:23" ht="20.25" customHeight="1" x14ac:dyDescent="0.2">
      <c r="A17" s="56">
        <v>13</v>
      </c>
      <c r="B17" s="57" t="s">
        <v>40</v>
      </c>
      <c r="C17" s="57" t="s">
        <v>158</v>
      </c>
      <c r="D17" s="57" t="s">
        <v>45</v>
      </c>
      <c r="E17" s="58">
        <v>1983</v>
      </c>
      <c r="F17" s="56" t="s">
        <v>149</v>
      </c>
      <c r="G17" s="56" t="s">
        <v>123</v>
      </c>
      <c r="H17" s="59">
        <v>60</v>
      </c>
      <c r="I17" s="60">
        <v>5549</v>
      </c>
      <c r="J17" s="60">
        <v>17068</v>
      </c>
      <c r="K17" s="60">
        <v>0</v>
      </c>
      <c r="L17" s="60">
        <v>0</v>
      </c>
      <c r="M17" s="182" t="s">
        <v>88</v>
      </c>
      <c r="N17" s="182" t="s">
        <v>90</v>
      </c>
      <c r="O17" s="182" t="s">
        <v>211</v>
      </c>
      <c r="P17" s="60">
        <v>55</v>
      </c>
      <c r="Q17" s="61" t="s">
        <v>78</v>
      </c>
      <c r="R17" s="61"/>
      <c r="S17" s="61"/>
      <c r="T17" s="56" t="s">
        <v>39</v>
      </c>
      <c r="U17" s="179" t="s">
        <v>151</v>
      </c>
      <c r="V17" s="22"/>
      <c r="W17" s="22"/>
    </row>
    <row r="18" spans="1:23" ht="20.25" customHeight="1" x14ac:dyDescent="0.2">
      <c r="A18" s="286">
        <v>14</v>
      </c>
      <c r="B18" s="287" t="s">
        <v>40</v>
      </c>
      <c r="C18" s="287" t="s">
        <v>223</v>
      </c>
      <c r="D18" s="287" t="s">
        <v>124</v>
      </c>
      <c r="E18" s="288">
        <v>2022</v>
      </c>
      <c r="F18" s="286" t="s">
        <v>103</v>
      </c>
      <c r="G18" s="286" t="s">
        <v>149</v>
      </c>
      <c r="H18" s="289">
        <v>61</v>
      </c>
      <c r="I18" s="290">
        <v>0</v>
      </c>
      <c r="J18" s="290">
        <v>0</v>
      </c>
      <c r="K18" s="290">
        <v>0</v>
      </c>
      <c r="L18" s="290">
        <v>0</v>
      </c>
      <c r="M18" s="291" t="s">
        <v>91</v>
      </c>
      <c r="N18" s="291" t="s">
        <v>200</v>
      </c>
      <c r="O18" s="187" t="s">
        <v>104</v>
      </c>
      <c r="P18" s="292">
        <v>0</v>
      </c>
      <c r="Q18" s="293"/>
      <c r="R18" s="293"/>
      <c r="S18" s="293"/>
      <c r="T18" s="286" t="s">
        <v>125</v>
      </c>
      <c r="U18" s="294" t="s">
        <v>119</v>
      </c>
      <c r="V18" s="22"/>
      <c r="W18" s="22"/>
    </row>
    <row r="19" spans="1:23" ht="20.25" customHeight="1" x14ac:dyDescent="0.2">
      <c r="A19" s="37">
        <v>15</v>
      </c>
      <c r="B19" s="38" t="s">
        <v>35</v>
      </c>
      <c r="C19" s="38" t="s">
        <v>159</v>
      </c>
      <c r="D19" s="38" t="s">
        <v>46</v>
      </c>
      <c r="E19" s="39">
        <v>2010</v>
      </c>
      <c r="F19" s="37" t="s">
        <v>123</v>
      </c>
      <c r="G19" s="37" t="s">
        <v>149</v>
      </c>
      <c r="H19" s="40">
        <v>110</v>
      </c>
      <c r="I19" s="41">
        <v>7735</v>
      </c>
      <c r="J19" s="41">
        <v>23103</v>
      </c>
      <c r="K19" s="41">
        <v>0</v>
      </c>
      <c r="L19" s="41">
        <v>0</v>
      </c>
      <c r="M19" s="42" t="s">
        <v>88</v>
      </c>
      <c r="N19" s="42" t="s">
        <v>201</v>
      </c>
      <c r="O19" s="42" t="s">
        <v>207</v>
      </c>
      <c r="P19" s="41">
        <v>56</v>
      </c>
      <c r="Q19" s="43" t="s">
        <v>78</v>
      </c>
      <c r="R19" s="43" t="s">
        <v>78</v>
      </c>
      <c r="S19" s="43"/>
      <c r="T19" s="37" t="s">
        <v>39</v>
      </c>
      <c r="U19" s="44" t="s">
        <v>126</v>
      </c>
      <c r="V19" s="22"/>
      <c r="W19" s="22"/>
    </row>
    <row r="20" spans="1:23" ht="20.25" customHeight="1" x14ac:dyDescent="0.2">
      <c r="A20" s="62">
        <v>16</v>
      </c>
      <c r="B20" s="63" t="s">
        <v>127</v>
      </c>
      <c r="C20" s="63" t="s">
        <v>92</v>
      </c>
      <c r="D20" s="63" t="s">
        <v>128</v>
      </c>
      <c r="E20" s="64">
        <v>1985</v>
      </c>
      <c r="F20" s="62" t="s">
        <v>149</v>
      </c>
      <c r="G20" s="62" t="s">
        <v>149</v>
      </c>
      <c r="H20" s="65">
        <v>12</v>
      </c>
      <c r="I20" s="66">
        <v>1296</v>
      </c>
      <c r="J20" s="66">
        <v>3362</v>
      </c>
      <c r="K20" s="66">
        <v>0</v>
      </c>
      <c r="L20" s="66">
        <v>0</v>
      </c>
      <c r="M20" s="67" t="s">
        <v>88</v>
      </c>
      <c r="N20" s="67" t="s">
        <v>202</v>
      </c>
      <c r="O20" s="67" t="s">
        <v>104</v>
      </c>
      <c r="P20" s="295">
        <v>5</v>
      </c>
      <c r="Q20" s="68"/>
      <c r="R20" s="68"/>
      <c r="S20" s="68" t="s">
        <v>78</v>
      </c>
      <c r="T20" s="62" t="s">
        <v>39</v>
      </c>
      <c r="U20" s="69" t="s">
        <v>111</v>
      </c>
      <c r="V20" s="22"/>
      <c r="W20" s="22"/>
    </row>
    <row r="21" spans="1:23" ht="20.25" customHeight="1" x14ac:dyDescent="0.2">
      <c r="A21" s="48">
        <v>17</v>
      </c>
      <c r="B21" s="49" t="s">
        <v>160</v>
      </c>
      <c r="C21" s="49" t="s">
        <v>93</v>
      </c>
      <c r="D21" s="49" t="s">
        <v>161</v>
      </c>
      <c r="E21" s="50">
        <v>2000</v>
      </c>
      <c r="F21" s="48" t="s">
        <v>149</v>
      </c>
      <c r="G21" s="48" t="s">
        <v>123</v>
      </c>
      <c r="H21" s="51">
        <v>50</v>
      </c>
      <c r="I21" s="52">
        <v>4484</v>
      </c>
      <c r="J21" s="52">
        <v>5781</v>
      </c>
      <c r="K21" s="52">
        <v>0</v>
      </c>
      <c r="L21" s="52">
        <v>0</v>
      </c>
      <c r="M21" s="70" t="s">
        <v>203</v>
      </c>
      <c r="N21" s="70" t="s">
        <v>202</v>
      </c>
      <c r="O21" s="70" t="s">
        <v>80</v>
      </c>
      <c r="P21" s="296">
        <v>29</v>
      </c>
      <c r="Q21" s="53"/>
      <c r="R21" s="53"/>
      <c r="S21" s="53" t="s">
        <v>78</v>
      </c>
      <c r="T21" s="48" t="s">
        <v>39</v>
      </c>
      <c r="U21" s="71" t="s">
        <v>111</v>
      </c>
      <c r="V21" s="22"/>
      <c r="W21" s="22"/>
    </row>
    <row r="22" spans="1:23" ht="20.25" customHeight="1" x14ac:dyDescent="0.2">
      <c r="A22" s="54">
        <v>18</v>
      </c>
      <c r="B22" s="55" t="s">
        <v>36</v>
      </c>
      <c r="C22" s="55" t="s">
        <v>129</v>
      </c>
      <c r="D22" s="55" t="s">
        <v>130</v>
      </c>
      <c r="E22" s="72">
        <v>2005</v>
      </c>
      <c r="F22" s="54" t="s">
        <v>103</v>
      </c>
      <c r="G22" s="54" t="s">
        <v>123</v>
      </c>
      <c r="H22" s="73">
        <v>12</v>
      </c>
      <c r="I22" s="74">
        <v>584</v>
      </c>
      <c r="J22" s="74">
        <v>2793</v>
      </c>
      <c r="K22" s="74">
        <v>0</v>
      </c>
      <c r="L22" s="74">
        <v>0</v>
      </c>
      <c r="M22" s="183" t="s">
        <v>91</v>
      </c>
      <c r="N22" s="183" t="s">
        <v>51</v>
      </c>
      <c r="O22" s="183" t="s">
        <v>208</v>
      </c>
      <c r="P22" s="297">
        <v>0</v>
      </c>
      <c r="Q22" s="75"/>
      <c r="R22" s="75"/>
      <c r="S22" s="75"/>
      <c r="T22" s="54" t="s">
        <v>39</v>
      </c>
      <c r="U22" s="180" t="s">
        <v>111</v>
      </c>
      <c r="V22" s="22"/>
      <c r="W22" s="22"/>
    </row>
    <row r="23" spans="1:23" ht="20.25" customHeight="1" x14ac:dyDescent="0.2">
      <c r="A23" s="37">
        <v>19</v>
      </c>
      <c r="B23" s="38" t="s">
        <v>131</v>
      </c>
      <c r="C23" s="38" t="s">
        <v>132</v>
      </c>
      <c r="D23" s="38" t="s">
        <v>47</v>
      </c>
      <c r="E23" s="39">
        <v>2000</v>
      </c>
      <c r="F23" s="37" t="s">
        <v>123</v>
      </c>
      <c r="G23" s="37" t="s">
        <v>103</v>
      </c>
      <c r="H23" s="40">
        <v>100</v>
      </c>
      <c r="I23" s="41">
        <v>5234</v>
      </c>
      <c r="J23" s="41">
        <v>28026</v>
      </c>
      <c r="K23" s="41">
        <v>0</v>
      </c>
      <c r="L23" s="41">
        <v>0</v>
      </c>
      <c r="M23" s="42" t="s">
        <v>197</v>
      </c>
      <c r="N23" s="42" t="s">
        <v>202</v>
      </c>
      <c r="O23" s="183" t="s">
        <v>208</v>
      </c>
      <c r="P23" s="41">
        <v>966</v>
      </c>
      <c r="Q23" s="43"/>
      <c r="R23" s="43"/>
      <c r="S23" s="43" t="s">
        <v>78</v>
      </c>
      <c r="T23" s="37" t="s">
        <v>39</v>
      </c>
      <c r="U23" s="44" t="s">
        <v>111</v>
      </c>
      <c r="V23" s="22"/>
      <c r="W23" s="22"/>
    </row>
    <row r="24" spans="1:23" ht="20.25" customHeight="1" x14ac:dyDescent="0.2">
      <c r="A24" s="37">
        <v>20</v>
      </c>
      <c r="B24" s="38" t="s">
        <v>52</v>
      </c>
      <c r="C24" s="38" t="s">
        <v>94</v>
      </c>
      <c r="D24" s="38" t="s">
        <v>162</v>
      </c>
      <c r="E24" s="39">
        <v>2011</v>
      </c>
      <c r="F24" s="37" t="s">
        <v>123</v>
      </c>
      <c r="G24" s="37" t="s">
        <v>123</v>
      </c>
      <c r="H24" s="40">
        <v>76</v>
      </c>
      <c r="I24" s="41">
        <v>3636</v>
      </c>
      <c r="J24" s="41">
        <v>16851</v>
      </c>
      <c r="K24" s="41">
        <v>0</v>
      </c>
      <c r="L24" s="41">
        <v>0</v>
      </c>
      <c r="M24" s="42" t="s">
        <v>197</v>
      </c>
      <c r="N24" s="42" t="s">
        <v>204</v>
      </c>
      <c r="O24" s="45" t="s">
        <v>210</v>
      </c>
      <c r="P24" s="41">
        <v>1</v>
      </c>
      <c r="Q24" s="76"/>
      <c r="R24" s="43"/>
      <c r="S24" s="43" t="s">
        <v>78</v>
      </c>
      <c r="T24" s="37" t="s">
        <v>39</v>
      </c>
      <c r="U24" s="44" t="s">
        <v>126</v>
      </c>
      <c r="V24" s="22"/>
      <c r="W24" s="22"/>
    </row>
    <row r="25" spans="1:23" ht="20.25" customHeight="1" x14ac:dyDescent="0.2">
      <c r="A25" s="54">
        <v>21</v>
      </c>
      <c r="B25" s="55" t="s">
        <v>133</v>
      </c>
      <c r="C25" s="55" t="s">
        <v>163</v>
      </c>
      <c r="D25" s="49" t="s">
        <v>134</v>
      </c>
      <c r="E25" s="50">
        <v>2014</v>
      </c>
      <c r="F25" s="48" t="s">
        <v>123</v>
      </c>
      <c r="G25" s="48" t="s">
        <v>149</v>
      </c>
      <c r="H25" s="51">
        <v>34.700000000000003</v>
      </c>
      <c r="I25" s="52">
        <v>4174</v>
      </c>
      <c r="J25" s="52">
        <v>4086</v>
      </c>
      <c r="K25" s="52">
        <v>0</v>
      </c>
      <c r="L25" s="52">
        <v>0</v>
      </c>
      <c r="M25" s="70" t="s">
        <v>91</v>
      </c>
      <c r="N25" s="70" t="s">
        <v>82</v>
      </c>
      <c r="O25" s="184" t="s">
        <v>206</v>
      </c>
      <c r="P25" s="296">
        <v>0</v>
      </c>
      <c r="Q25" s="77"/>
      <c r="R25" s="53"/>
      <c r="S25" s="53"/>
      <c r="T25" s="48" t="s">
        <v>153</v>
      </c>
      <c r="U25" s="71" t="s">
        <v>151</v>
      </c>
      <c r="V25" s="22"/>
      <c r="W25" s="22"/>
    </row>
    <row r="26" spans="1:23" ht="20.25" customHeight="1" x14ac:dyDescent="0.2">
      <c r="A26" s="37">
        <v>22</v>
      </c>
      <c r="B26" s="38" t="s">
        <v>137</v>
      </c>
      <c r="C26" s="78" t="s">
        <v>138</v>
      </c>
      <c r="D26" s="38" t="s">
        <v>139</v>
      </c>
      <c r="E26" s="39">
        <v>1977</v>
      </c>
      <c r="F26" s="37" t="s">
        <v>123</v>
      </c>
      <c r="G26" s="37" t="s">
        <v>149</v>
      </c>
      <c r="H26" s="40">
        <v>30</v>
      </c>
      <c r="I26" s="41">
        <v>1491</v>
      </c>
      <c r="J26" s="41">
        <v>8260</v>
      </c>
      <c r="K26" s="41">
        <v>0</v>
      </c>
      <c r="L26" s="41">
        <v>0</v>
      </c>
      <c r="M26" s="42" t="s">
        <v>95</v>
      </c>
      <c r="N26" s="42" t="s">
        <v>82</v>
      </c>
      <c r="O26" s="42" t="s">
        <v>86</v>
      </c>
      <c r="P26" s="41">
        <v>239</v>
      </c>
      <c r="Q26" s="75"/>
      <c r="R26" s="75" t="s">
        <v>78</v>
      </c>
      <c r="S26" s="43"/>
      <c r="T26" s="37" t="s">
        <v>39</v>
      </c>
      <c r="U26" s="79" t="s">
        <v>126</v>
      </c>
      <c r="V26" s="22"/>
      <c r="W26" s="22"/>
    </row>
    <row r="27" spans="1:23" ht="20.25" customHeight="1" x14ac:dyDescent="0.2">
      <c r="A27" s="54">
        <v>23</v>
      </c>
      <c r="B27" s="55" t="s">
        <v>140</v>
      </c>
      <c r="C27" s="55" t="s">
        <v>141</v>
      </c>
      <c r="D27" s="55" t="s">
        <v>142</v>
      </c>
      <c r="E27" s="72">
        <v>1986</v>
      </c>
      <c r="F27" s="54" t="s">
        <v>103</v>
      </c>
      <c r="G27" s="54" t="s">
        <v>123</v>
      </c>
      <c r="H27" s="73">
        <v>35</v>
      </c>
      <c r="I27" s="74">
        <v>3099</v>
      </c>
      <c r="J27" s="74">
        <v>11162</v>
      </c>
      <c r="K27" s="74">
        <v>0</v>
      </c>
      <c r="L27" s="74">
        <v>0</v>
      </c>
      <c r="M27" s="183" t="s">
        <v>88</v>
      </c>
      <c r="N27" s="183" t="s">
        <v>51</v>
      </c>
      <c r="O27" s="183" t="s">
        <v>80</v>
      </c>
      <c r="P27" s="74">
        <v>300</v>
      </c>
      <c r="Q27" s="75"/>
      <c r="R27" s="75"/>
      <c r="S27" s="75" t="s">
        <v>78</v>
      </c>
      <c r="T27" s="37" t="s">
        <v>39</v>
      </c>
      <c r="U27" s="180" t="s">
        <v>143</v>
      </c>
      <c r="V27" s="22"/>
      <c r="W27" s="22"/>
    </row>
    <row r="28" spans="1:23" ht="20.25" customHeight="1" x14ac:dyDescent="0.2">
      <c r="A28" s="54">
        <v>24</v>
      </c>
      <c r="B28" s="55" t="s">
        <v>144</v>
      </c>
      <c r="C28" s="55" t="s">
        <v>164</v>
      </c>
      <c r="D28" s="55" t="s">
        <v>145</v>
      </c>
      <c r="E28" s="72">
        <v>1979</v>
      </c>
      <c r="F28" s="54" t="s">
        <v>149</v>
      </c>
      <c r="G28" s="54" t="s">
        <v>123</v>
      </c>
      <c r="H28" s="73">
        <v>20</v>
      </c>
      <c r="I28" s="74">
        <v>912</v>
      </c>
      <c r="J28" s="74">
        <v>4669</v>
      </c>
      <c r="K28" s="74">
        <v>0</v>
      </c>
      <c r="L28" s="74">
        <v>0</v>
      </c>
      <c r="M28" s="183" t="s">
        <v>88</v>
      </c>
      <c r="N28" s="183" t="s">
        <v>96</v>
      </c>
      <c r="O28" s="183" t="s">
        <v>212</v>
      </c>
      <c r="P28" s="74">
        <v>40</v>
      </c>
      <c r="Q28" s="75"/>
      <c r="R28" s="75" t="s">
        <v>78</v>
      </c>
      <c r="S28" s="75" t="s">
        <v>78</v>
      </c>
      <c r="T28" s="54" t="s">
        <v>39</v>
      </c>
      <c r="U28" s="180" t="s">
        <v>136</v>
      </c>
      <c r="V28" s="22"/>
      <c r="W28" s="22"/>
    </row>
    <row r="29" spans="1:23" ht="20.25" customHeight="1" x14ac:dyDescent="0.2">
      <c r="A29" s="54">
        <v>25</v>
      </c>
      <c r="B29" s="55" t="s">
        <v>165</v>
      </c>
      <c r="C29" s="55" t="s">
        <v>166</v>
      </c>
      <c r="D29" s="55" t="s">
        <v>167</v>
      </c>
      <c r="E29" s="72">
        <v>1982</v>
      </c>
      <c r="F29" s="54" t="s">
        <v>123</v>
      </c>
      <c r="G29" s="54" t="s">
        <v>149</v>
      </c>
      <c r="H29" s="73">
        <v>300</v>
      </c>
      <c r="I29" s="74">
        <v>6108</v>
      </c>
      <c r="J29" s="74">
        <v>9198</v>
      </c>
      <c r="K29" s="74">
        <v>0</v>
      </c>
      <c r="L29" s="74">
        <v>0</v>
      </c>
      <c r="M29" s="183" t="s">
        <v>88</v>
      </c>
      <c r="N29" s="183" t="s">
        <v>82</v>
      </c>
      <c r="O29" s="183" t="s">
        <v>210</v>
      </c>
      <c r="P29" s="74">
        <v>366</v>
      </c>
      <c r="Q29" s="75"/>
      <c r="R29" s="75" t="s">
        <v>78</v>
      </c>
      <c r="S29" s="75" t="s">
        <v>78</v>
      </c>
      <c r="T29" s="54" t="s">
        <v>39</v>
      </c>
      <c r="U29" s="180" t="s">
        <v>150</v>
      </c>
      <c r="V29" s="22"/>
      <c r="W29" s="22"/>
    </row>
    <row r="30" spans="1:23" ht="40" customHeight="1" x14ac:dyDescent="0.2">
      <c r="A30" s="62">
        <v>26</v>
      </c>
      <c r="B30" s="63" t="s">
        <v>146</v>
      </c>
      <c r="C30" s="63" t="s">
        <v>168</v>
      </c>
      <c r="D30" s="63" t="s">
        <v>169</v>
      </c>
      <c r="E30" s="64">
        <v>1985</v>
      </c>
      <c r="F30" s="62" t="s">
        <v>149</v>
      </c>
      <c r="G30" s="62" t="s">
        <v>123</v>
      </c>
      <c r="H30" s="65">
        <v>210</v>
      </c>
      <c r="I30" s="66">
        <v>2699</v>
      </c>
      <c r="J30" s="66">
        <v>13154</v>
      </c>
      <c r="K30" s="66">
        <v>0</v>
      </c>
      <c r="L30" s="66">
        <v>0</v>
      </c>
      <c r="M30" s="67" t="s">
        <v>205</v>
      </c>
      <c r="N30" s="67" t="s">
        <v>198</v>
      </c>
      <c r="O30" s="188" t="s">
        <v>104</v>
      </c>
      <c r="P30" s="66">
        <v>675</v>
      </c>
      <c r="Q30" s="68"/>
      <c r="R30" s="68"/>
      <c r="S30" s="68" t="s">
        <v>78</v>
      </c>
      <c r="T30" s="62" t="s">
        <v>213</v>
      </c>
      <c r="U30" s="69" t="s">
        <v>150</v>
      </c>
      <c r="V30" s="22"/>
      <c r="W30" s="22"/>
    </row>
    <row r="31" spans="1:23" ht="40" customHeight="1" x14ac:dyDescent="0.2">
      <c r="A31" s="24">
        <v>27</v>
      </c>
      <c r="B31" s="25" t="s">
        <v>146</v>
      </c>
      <c r="C31" s="25" t="s">
        <v>97</v>
      </c>
      <c r="D31" s="25" t="s">
        <v>49</v>
      </c>
      <c r="E31" s="26">
        <v>1990</v>
      </c>
      <c r="F31" s="24" t="s">
        <v>149</v>
      </c>
      <c r="G31" s="24" t="s">
        <v>149</v>
      </c>
      <c r="H31" s="27">
        <v>21</v>
      </c>
      <c r="I31" s="28">
        <v>792</v>
      </c>
      <c r="J31" s="28">
        <v>2021</v>
      </c>
      <c r="K31" s="28">
        <v>0</v>
      </c>
      <c r="L31" s="28">
        <v>0</v>
      </c>
      <c r="M31" s="80" t="s">
        <v>85</v>
      </c>
      <c r="N31" s="80" t="s">
        <v>202</v>
      </c>
      <c r="O31" s="189" t="s">
        <v>104</v>
      </c>
      <c r="P31" s="28">
        <v>81</v>
      </c>
      <c r="Q31" s="29"/>
      <c r="R31" s="29"/>
      <c r="S31" s="29" t="s">
        <v>78</v>
      </c>
      <c r="T31" s="24" t="s">
        <v>213</v>
      </c>
      <c r="U31" s="177" t="s">
        <v>143</v>
      </c>
      <c r="V31" s="22"/>
      <c r="W31" s="22"/>
    </row>
    <row r="32" spans="1:23" ht="40" customHeight="1" x14ac:dyDescent="0.2">
      <c r="A32" s="24">
        <v>28</v>
      </c>
      <c r="B32" s="25" t="s">
        <v>146</v>
      </c>
      <c r="C32" s="25" t="s">
        <v>98</v>
      </c>
      <c r="D32" s="25" t="s">
        <v>48</v>
      </c>
      <c r="E32" s="26">
        <v>1987</v>
      </c>
      <c r="F32" s="24" t="s">
        <v>78</v>
      </c>
      <c r="G32" s="24" t="s">
        <v>78</v>
      </c>
      <c r="H32" s="27">
        <v>50</v>
      </c>
      <c r="I32" s="28">
        <v>1583</v>
      </c>
      <c r="J32" s="28">
        <v>6613</v>
      </c>
      <c r="K32" s="28">
        <v>0</v>
      </c>
      <c r="L32" s="28">
        <v>0</v>
      </c>
      <c r="M32" s="80" t="s">
        <v>85</v>
      </c>
      <c r="N32" s="80" t="s">
        <v>82</v>
      </c>
      <c r="O32" s="189" t="s">
        <v>80</v>
      </c>
      <c r="P32" s="28">
        <v>225</v>
      </c>
      <c r="Q32" s="29"/>
      <c r="R32" s="29"/>
      <c r="S32" s="29" t="s">
        <v>78</v>
      </c>
      <c r="T32" s="24" t="s">
        <v>213</v>
      </c>
      <c r="U32" s="177" t="s">
        <v>81</v>
      </c>
      <c r="V32" s="22"/>
      <c r="W32" s="22"/>
    </row>
    <row r="33" spans="1:28" ht="20.25" customHeight="1" x14ac:dyDescent="0.2">
      <c r="A33" s="30">
        <v>29</v>
      </c>
      <c r="B33" s="31" t="s">
        <v>146</v>
      </c>
      <c r="C33" s="31" t="s">
        <v>170</v>
      </c>
      <c r="D33" s="31" t="s">
        <v>50</v>
      </c>
      <c r="E33" s="32">
        <v>1996</v>
      </c>
      <c r="F33" s="30" t="s">
        <v>103</v>
      </c>
      <c r="G33" s="30" t="s">
        <v>103</v>
      </c>
      <c r="H33" s="33">
        <v>14</v>
      </c>
      <c r="I33" s="34">
        <v>1421</v>
      </c>
      <c r="J33" s="34">
        <v>3521</v>
      </c>
      <c r="K33" s="34">
        <v>0</v>
      </c>
      <c r="L33" s="34">
        <v>0</v>
      </c>
      <c r="M33" s="174" t="s">
        <v>197</v>
      </c>
      <c r="N33" s="174" t="s">
        <v>82</v>
      </c>
      <c r="O33" s="190" t="s">
        <v>222</v>
      </c>
      <c r="P33" s="34">
        <v>0</v>
      </c>
      <c r="Q33" s="36"/>
      <c r="R33" s="36"/>
      <c r="S33" s="36"/>
      <c r="T33" s="30" t="s">
        <v>214</v>
      </c>
      <c r="U33" s="178" t="s">
        <v>126</v>
      </c>
      <c r="V33" s="22"/>
      <c r="W33" s="22"/>
    </row>
    <row r="34" spans="1:28" ht="20.25" customHeight="1" x14ac:dyDescent="0.2">
      <c r="A34" s="48">
        <v>30</v>
      </c>
      <c r="B34" s="49" t="s">
        <v>193</v>
      </c>
      <c r="C34" s="49" t="s">
        <v>194</v>
      </c>
      <c r="D34" s="49" t="s">
        <v>195</v>
      </c>
      <c r="E34" s="50">
        <v>2021</v>
      </c>
      <c r="F34" s="48" t="s">
        <v>78</v>
      </c>
      <c r="G34" s="48" t="s">
        <v>78</v>
      </c>
      <c r="H34" s="51">
        <v>300</v>
      </c>
      <c r="I34" s="52">
        <v>13766</v>
      </c>
      <c r="J34" s="52">
        <v>59210</v>
      </c>
      <c r="K34" s="52">
        <v>0</v>
      </c>
      <c r="L34" s="52">
        <v>0</v>
      </c>
      <c r="M34" s="70" t="s">
        <v>196</v>
      </c>
      <c r="N34" s="70" t="s">
        <v>82</v>
      </c>
      <c r="O34" s="191" t="s">
        <v>222</v>
      </c>
      <c r="P34" s="52">
        <v>0</v>
      </c>
      <c r="Q34" s="53"/>
      <c r="R34" s="53"/>
      <c r="S34" s="53"/>
      <c r="T34" s="181" t="s">
        <v>215</v>
      </c>
      <c r="U34" s="71" t="s">
        <v>81</v>
      </c>
      <c r="V34" s="22"/>
      <c r="W34" s="22"/>
    </row>
    <row r="35" spans="1:28" ht="20.25" customHeight="1" x14ac:dyDescent="0.55000000000000004">
      <c r="A35" s="81"/>
      <c r="B35" s="82"/>
      <c r="C35" s="82"/>
      <c r="D35" s="83"/>
      <c r="E35" s="84" t="s">
        <v>58</v>
      </c>
      <c r="F35" s="85">
        <f>COUNT(A4:A16,A18:A34)</f>
        <v>29</v>
      </c>
      <c r="G35" s="86" t="s">
        <v>55</v>
      </c>
      <c r="H35" s="87">
        <f>SUM(H5:H34)-H18</f>
        <v>2447.6999999999998</v>
      </c>
      <c r="I35" s="175">
        <f t="shared" ref="I35:J35" si="0">SUM(I5:I34)</f>
        <v>141112.35</v>
      </c>
      <c r="J35" s="175">
        <f t="shared" si="0"/>
        <v>360458.67</v>
      </c>
      <c r="K35" s="73">
        <f>SUM(K5:K34)</f>
        <v>0</v>
      </c>
      <c r="L35" s="73">
        <f>SUM(L5:L34)</f>
        <v>55309.46</v>
      </c>
      <c r="M35" s="195"/>
      <c r="N35" s="88"/>
      <c r="O35" s="196"/>
      <c r="P35" s="89">
        <f>SUM(P5:P34)</f>
        <v>10034.11</v>
      </c>
      <c r="Q35" s="195"/>
      <c r="R35" s="88"/>
      <c r="S35" s="88"/>
      <c r="T35" s="88"/>
      <c r="U35" s="90"/>
      <c r="V35" s="22"/>
      <c r="W35" s="22"/>
    </row>
    <row r="36" spans="1:28" s="102" customFormat="1" ht="20.25" customHeight="1" x14ac:dyDescent="0.2">
      <c r="A36" s="91" t="s">
        <v>56</v>
      </c>
      <c r="B36" s="92"/>
      <c r="C36" s="92"/>
      <c r="D36" s="92"/>
      <c r="E36" s="92"/>
      <c r="F36" s="92"/>
      <c r="G36" s="92"/>
      <c r="H36" s="92"/>
      <c r="I36" s="93"/>
      <c r="J36" s="94"/>
      <c r="K36" s="93"/>
      <c r="L36" s="93"/>
      <c r="M36" s="95"/>
      <c r="N36" s="96"/>
      <c r="O36" s="97"/>
      <c r="P36" s="96"/>
      <c r="Q36" s="98"/>
      <c r="R36" s="96"/>
      <c r="S36" s="96"/>
      <c r="T36" s="96"/>
      <c r="U36" s="99"/>
      <c r="V36" s="100"/>
      <c r="W36" s="100"/>
      <c r="X36" s="101"/>
      <c r="Y36" s="101"/>
      <c r="AA36" s="103"/>
      <c r="AB36" s="103"/>
    </row>
    <row r="37" spans="1:28" s="102" customFormat="1" ht="20.25" customHeight="1" x14ac:dyDescent="0.2">
      <c r="A37" s="104" t="s">
        <v>63</v>
      </c>
      <c r="B37" s="105" t="s">
        <v>20</v>
      </c>
      <c r="C37" s="106" t="s">
        <v>59</v>
      </c>
      <c r="D37" s="105" t="s">
        <v>57</v>
      </c>
      <c r="E37" s="104" t="s">
        <v>60</v>
      </c>
      <c r="F37" s="234" t="s">
        <v>5</v>
      </c>
      <c r="G37" s="234"/>
      <c r="H37" s="107" t="s">
        <v>38</v>
      </c>
      <c r="I37" s="108" t="s">
        <v>61</v>
      </c>
      <c r="J37" s="235" t="s">
        <v>62</v>
      </c>
      <c r="K37" s="236"/>
      <c r="L37" s="237"/>
      <c r="M37" s="95"/>
      <c r="N37" s="96"/>
      <c r="O37" s="97"/>
      <c r="P37" s="96"/>
      <c r="Q37" s="98"/>
      <c r="R37" s="96"/>
      <c r="S37" s="96"/>
      <c r="T37" s="96"/>
      <c r="U37" s="109"/>
      <c r="V37" s="100"/>
      <c r="W37" s="100"/>
      <c r="X37" s="101"/>
      <c r="Y37" s="101"/>
      <c r="AA37" s="103"/>
      <c r="AB37" s="103"/>
    </row>
    <row r="38" spans="1:28" ht="20.25" customHeight="1" x14ac:dyDescent="0.2">
      <c r="A38" s="110" t="s">
        <v>171</v>
      </c>
      <c r="B38" s="57" t="s">
        <v>32</v>
      </c>
      <c r="C38" s="57" t="s">
        <v>172</v>
      </c>
      <c r="D38" s="57" t="s">
        <v>41</v>
      </c>
      <c r="E38" s="58">
        <v>1967</v>
      </c>
      <c r="F38" s="197" t="s">
        <v>216</v>
      </c>
      <c r="G38" s="198"/>
      <c r="H38" s="59">
        <v>60</v>
      </c>
      <c r="I38" s="61" t="s">
        <v>111</v>
      </c>
      <c r="J38" s="199" t="s">
        <v>184</v>
      </c>
      <c r="K38" s="200"/>
      <c r="L38" s="111" t="str">
        <f>A38</f>
        <v>休止</v>
      </c>
      <c r="M38" s="193"/>
      <c r="N38" s="194"/>
      <c r="O38" s="194"/>
      <c r="P38" s="112"/>
      <c r="Q38" s="201"/>
      <c r="R38" s="201"/>
      <c r="S38" s="201"/>
      <c r="T38" s="201"/>
      <c r="U38" s="113"/>
      <c r="V38" s="22"/>
      <c r="W38" s="22"/>
    </row>
    <row r="39" spans="1:28" ht="20.25" customHeight="1" x14ac:dyDescent="0.2">
      <c r="A39" s="114" t="s">
        <v>173</v>
      </c>
      <c r="B39" s="49" t="s">
        <v>32</v>
      </c>
      <c r="C39" s="49" t="s">
        <v>99</v>
      </c>
      <c r="D39" s="49" t="s">
        <v>174</v>
      </c>
      <c r="E39" s="50">
        <v>1978</v>
      </c>
      <c r="F39" s="213" t="s">
        <v>216</v>
      </c>
      <c r="G39" s="214"/>
      <c r="H39" s="51">
        <v>6</v>
      </c>
      <c r="I39" s="53" t="s">
        <v>175</v>
      </c>
      <c r="J39" s="298" t="s">
        <v>176</v>
      </c>
      <c r="K39" s="299"/>
      <c r="L39" s="115" t="str">
        <f>A39</f>
        <v>廃止</v>
      </c>
      <c r="M39" s="193"/>
      <c r="N39" s="194"/>
      <c r="O39" s="194"/>
      <c r="P39" s="112"/>
      <c r="Q39" s="201"/>
      <c r="R39" s="201"/>
      <c r="S39" s="201"/>
      <c r="T39" s="201"/>
      <c r="U39" s="113"/>
      <c r="V39" s="22"/>
      <c r="W39" s="22"/>
    </row>
    <row r="40" spans="1:28" ht="20.25" customHeight="1" x14ac:dyDescent="0.2">
      <c r="A40" s="110" t="s">
        <v>173</v>
      </c>
      <c r="B40" s="57" t="s">
        <v>33</v>
      </c>
      <c r="C40" s="57" t="s">
        <v>177</v>
      </c>
      <c r="D40" s="57" t="s">
        <v>43</v>
      </c>
      <c r="E40" s="58">
        <v>1967</v>
      </c>
      <c r="F40" s="197" t="s">
        <v>216</v>
      </c>
      <c r="G40" s="198"/>
      <c r="H40" s="59">
        <v>80</v>
      </c>
      <c r="I40" s="61" t="s">
        <v>111</v>
      </c>
      <c r="J40" s="199" t="s">
        <v>185</v>
      </c>
      <c r="K40" s="200"/>
      <c r="L40" s="111" t="str">
        <f>A40</f>
        <v>廃止</v>
      </c>
      <c r="M40" s="193"/>
      <c r="N40" s="194"/>
      <c r="O40" s="194"/>
      <c r="P40" s="112"/>
      <c r="Q40" s="201"/>
      <c r="R40" s="201"/>
      <c r="S40" s="201"/>
      <c r="T40" s="201"/>
      <c r="U40" s="113"/>
      <c r="V40" s="22"/>
      <c r="W40" s="22"/>
    </row>
    <row r="41" spans="1:28" ht="20.25" customHeight="1" x14ac:dyDescent="0.2">
      <c r="A41" s="114" t="s">
        <v>173</v>
      </c>
      <c r="B41" s="49" t="s">
        <v>33</v>
      </c>
      <c r="C41" s="49" t="s">
        <v>177</v>
      </c>
      <c r="D41" s="49" t="s">
        <v>43</v>
      </c>
      <c r="E41" s="50">
        <v>1977</v>
      </c>
      <c r="F41" s="213" t="s">
        <v>216</v>
      </c>
      <c r="G41" s="214"/>
      <c r="H41" s="51">
        <v>60</v>
      </c>
      <c r="I41" s="53" t="s">
        <v>111</v>
      </c>
      <c r="J41" s="215" t="s">
        <v>185</v>
      </c>
      <c r="K41" s="216"/>
      <c r="L41" s="115" t="str">
        <f>A41</f>
        <v>廃止</v>
      </c>
      <c r="M41" s="193"/>
      <c r="N41" s="194"/>
      <c r="O41" s="194"/>
      <c r="P41" s="112"/>
      <c r="Q41" s="201"/>
      <c r="R41" s="201"/>
      <c r="S41" s="201"/>
      <c r="T41" s="201"/>
      <c r="U41" s="113"/>
      <c r="V41" s="22"/>
      <c r="W41" s="22"/>
    </row>
    <row r="42" spans="1:28" ht="20.25" customHeight="1" x14ac:dyDescent="0.2">
      <c r="A42" s="79" t="s">
        <v>173</v>
      </c>
      <c r="B42" s="38" t="s">
        <v>133</v>
      </c>
      <c r="C42" s="38" t="s">
        <v>179</v>
      </c>
      <c r="D42" s="38" t="s">
        <v>180</v>
      </c>
      <c r="E42" s="39">
        <v>1975</v>
      </c>
      <c r="F42" s="238" t="s">
        <v>216</v>
      </c>
      <c r="G42" s="239"/>
      <c r="H42" s="40">
        <v>36</v>
      </c>
      <c r="I42" s="43" t="s">
        <v>175</v>
      </c>
      <c r="J42" s="240" t="s">
        <v>178</v>
      </c>
      <c r="K42" s="241"/>
      <c r="L42" s="116" t="str">
        <f>A42</f>
        <v>廃止</v>
      </c>
      <c r="M42" s="193"/>
      <c r="N42" s="194"/>
      <c r="O42" s="194"/>
      <c r="P42" s="112"/>
      <c r="Q42" s="201"/>
      <c r="R42" s="201"/>
      <c r="S42" s="201"/>
      <c r="T42" s="201"/>
      <c r="U42" s="113"/>
      <c r="V42" s="22"/>
      <c r="W42" s="22"/>
    </row>
    <row r="43" spans="1:28" ht="20.25" customHeight="1" x14ac:dyDescent="0.2">
      <c r="A43" s="79" t="s">
        <v>173</v>
      </c>
      <c r="B43" s="55" t="s">
        <v>181</v>
      </c>
      <c r="C43" s="38" t="s">
        <v>182</v>
      </c>
      <c r="D43" s="38" t="s">
        <v>100</v>
      </c>
      <c r="E43" s="39">
        <v>1992</v>
      </c>
      <c r="F43" s="238" t="s">
        <v>216</v>
      </c>
      <c r="G43" s="239"/>
      <c r="H43" s="40">
        <v>27</v>
      </c>
      <c r="I43" s="43" t="s">
        <v>83</v>
      </c>
      <c r="J43" s="240" t="s">
        <v>183</v>
      </c>
      <c r="K43" s="241"/>
      <c r="L43" s="116" t="str">
        <f t="shared" ref="L43" si="1">A43</f>
        <v>廃止</v>
      </c>
      <c r="M43" s="193"/>
      <c r="N43" s="194"/>
      <c r="O43" s="194"/>
      <c r="P43" s="112"/>
      <c r="Q43" s="201"/>
      <c r="R43" s="201"/>
      <c r="S43" s="201"/>
      <c r="T43" s="201"/>
      <c r="U43" s="113"/>
      <c r="V43" s="22"/>
      <c r="W43" s="22"/>
    </row>
    <row r="44" spans="1:28" ht="20.25" customHeight="1" x14ac:dyDescent="0.2">
      <c r="A44" s="117"/>
      <c r="B44" s="118"/>
      <c r="C44" s="118"/>
      <c r="D44" s="119"/>
      <c r="E44" s="120" t="s">
        <v>65</v>
      </c>
      <c r="F44" s="85">
        <f>COUNTIF($A$38:$B$43,"休止")</f>
        <v>1</v>
      </c>
      <c r="G44" s="86" t="s">
        <v>55</v>
      </c>
      <c r="H44" s="73">
        <f>SUMIF($A$38:$A$43,"休止",H38:H43)</f>
        <v>60</v>
      </c>
      <c r="I44" s="121"/>
      <c r="J44" s="122"/>
      <c r="K44" s="123"/>
      <c r="L44" s="124"/>
      <c r="M44" s="194"/>
      <c r="N44" s="194"/>
      <c r="O44" s="194"/>
      <c r="P44" s="112"/>
      <c r="Q44" s="192"/>
      <c r="R44" s="192"/>
      <c r="S44" s="192"/>
      <c r="T44" s="192"/>
      <c r="U44" s="113"/>
      <c r="V44" s="22"/>
      <c r="W44" s="22"/>
    </row>
    <row r="45" spans="1:28" ht="20.25" customHeight="1" x14ac:dyDescent="0.55000000000000004">
      <c r="A45" s="125"/>
      <c r="B45" s="82"/>
      <c r="C45" s="82"/>
      <c r="D45" s="83"/>
      <c r="E45" s="120" t="s">
        <v>64</v>
      </c>
      <c r="F45" s="85">
        <f>COUNTIF($A$38:$A$43,"廃止")</f>
        <v>5</v>
      </c>
      <c r="G45" s="86" t="s">
        <v>55</v>
      </c>
      <c r="H45" s="40">
        <f>SUMIF($A$38:$A$43,"廃止",H38:H43)</f>
        <v>209</v>
      </c>
      <c r="I45" s="112"/>
      <c r="J45" s="112"/>
      <c r="K45" s="112"/>
      <c r="L45" s="112"/>
      <c r="M45" s="126"/>
      <c r="N45" s="126"/>
      <c r="O45" s="126"/>
      <c r="P45" s="127"/>
      <c r="Q45" s="126"/>
      <c r="R45" s="126"/>
      <c r="S45" s="126"/>
      <c r="T45" s="126"/>
      <c r="U45" s="128"/>
      <c r="V45" s="22"/>
      <c r="W45" s="22"/>
    </row>
    <row r="46" spans="1:28" ht="20.25" customHeight="1" x14ac:dyDescent="0.55000000000000004">
      <c r="A46" s="125" t="s">
        <v>69</v>
      </c>
      <c r="B46" s="82"/>
      <c r="C46" s="82"/>
      <c r="D46" s="82"/>
      <c r="E46" s="301" t="s">
        <v>224</v>
      </c>
      <c r="F46" s="302">
        <f>SUM(F44:F45)</f>
        <v>6</v>
      </c>
      <c r="G46" s="300" t="s">
        <v>55</v>
      </c>
      <c r="H46" s="40">
        <f>SUM(H44:H45)</f>
        <v>269</v>
      </c>
      <c r="I46" s="112"/>
      <c r="J46" s="112"/>
      <c r="K46" s="112"/>
      <c r="L46" s="112"/>
      <c r="M46" s="126"/>
      <c r="N46" s="126"/>
      <c r="O46" s="126"/>
      <c r="P46" s="127"/>
      <c r="Q46" s="126"/>
      <c r="R46" s="126"/>
      <c r="S46" s="126"/>
      <c r="T46" s="126"/>
      <c r="U46" s="128"/>
      <c r="V46" s="22"/>
      <c r="W46" s="22"/>
    </row>
    <row r="47" spans="1:28" ht="20.25" customHeight="1" x14ac:dyDescent="0.2">
      <c r="A47" s="125" t="s">
        <v>217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130"/>
      <c r="R47" s="130"/>
      <c r="S47" s="130"/>
      <c r="T47" s="130"/>
      <c r="U47" s="131"/>
      <c r="V47" s="132"/>
      <c r="W47" s="132"/>
    </row>
    <row r="48" spans="1:28" ht="20.25" customHeight="1" x14ac:dyDescent="0.2">
      <c r="A48" s="125" t="s">
        <v>218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130"/>
      <c r="R48" s="130"/>
      <c r="S48" s="130"/>
      <c r="T48" s="130"/>
      <c r="U48" s="131"/>
      <c r="V48" s="132"/>
      <c r="W48" s="132"/>
    </row>
    <row r="49" spans="1:23" ht="20.25" customHeight="1" x14ac:dyDescent="0.2">
      <c r="A49" s="125" t="s">
        <v>70</v>
      </c>
      <c r="B49" s="129"/>
      <c r="C49" s="129"/>
      <c r="D49" s="129"/>
      <c r="E49" s="129"/>
      <c r="F49" s="129"/>
      <c r="G49" s="129"/>
      <c r="H49" s="129"/>
      <c r="I49" s="130"/>
      <c r="J49" s="130"/>
      <c r="K49" s="130"/>
      <c r="L49" s="130"/>
      <c r="M49" s="129"/>
      <c r="N49" s="129"/>
      <c r="O49" s="129"/>
      <c r="P49" s="130"/>
      <c r="Q49" s="130"/>
      <c r="R49" s="130"/>
      <c r="S49" s="130"/>
      <c r="T49" s="130"/>
      <c r="U49" s="131"/>
      <c r="V49" s="132"/>
      <c r="W49" s="132"/>
    </row>
    <row r="50" spans="1:23" ht="20.25" customHeight="1" x14ac:dyDescent="0.2">
      <c r="A50" s="125" t="s">
        <v>219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130"/>
      <c r="R50" s="130"/>
      <c r="S50" s="130"/>
      <c r="T50" s="130"/>
      <c r="U50" s="131"/>
      <c r="V50" s="132"/>
      <c r="W50" s="132"/>
    </row>
    <row r="51" spans="1:23" ht="20.25" customHeight="1" x14ac:dyDescent="0.2">
      <c r="A51" s="125" t="s">
        <v>221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130"/>
      <c r="R51" s="130"/>
      <c r="S51" s="130"/>
      <c r="T51" s="130"/>
      <c r="U51" s="131"/>
      <c r="V51" s="132"/>
      <c r="W51" s="132"/>
    </row>
    <row r="52" spans="1:23" ht="20.25" customHeight="1" thickBot="1" x14ac:dyDescent="0.25">
      <c r="A52" s="133" t="s">
        <v>220</v>
      </c>
      <c r="B52" s="134"/>
      <c r="C52" s="134"/>
      <c r="D52" s="134"/>
      <c r="E52" s="134"/>
      <c r="F52" s="134"/>
      <c r="G52" s="134"/>
      <c r="H52" s="134"/>
      <c r="I52" s="135"/>
      <c r="J52" s="135"/>
      <c r="K52" s="135"/>
      <c r="L52" s="135"/>
      <c r="M52" s="134"/>
      <c r="N52" s="134"/>
      <c r="O52" s="134"/>
      <c r="P52" s="135"/>
      <c r="Q52" s="135"/>
      <c r="R52" s="135"/>
      <c r="S52" s="135"/>
      <c r="T52" s="135"/>
      <c r="U52" s="136"/>
      <c r="V52" s="132"/>
      <c r="W52" s="132"/>
    </row>
    <row r="53" spans="1:23" ht="15" customHeight="1" x14ac:dyDescent="0.2">
      <c r="A53" s="132"/>
      <c r="B53" s="22"/>
      <c r="C53" s="22"/>
      <c r="D53" s="22"/>
      <c r="E53" s="22"/>
      <c r="F53" s="22"/>
      <c r="G53" s="22"/>
      <c r="H53" s="22"/>
      <c r="I53" s="137"/>
      <c r="J53" s="137"/>
      <c r="K53" s="137"/>
      <c r="L53" s="137"/>
      <c r="M53" s="22"/>
      <c r="N53" s="22"/>
      <c r="O53" s="22"/>
      <c r="P53" s="137"/>
      <c r="Q53" s="137"/>
      <c r="R53" s="137"/>
      <c r="S53" s="137"/>
      <c r="T53" s="137"/>
      <c r="U53" s="22"/>
      <c r="V53" s="22"/>
      <c r="W53" s="22"/>
    </row>
    <row r="54" spans="1:23" ht="38.25" customHeight="1" x14ac:dyDescent="0.2">
      <c r="A54" s="132"/>
      <c r="B54" s="22"/>
      <c r="C54" s="22"/>
      <c r="D54" s="22"/>
      <c r="E54" s="22"/>
      <c r="F54" s="22"/>
      <c r="G54" s="22"/>
      <c r="H54" s="22"/>
      <c r="I54" s="137"/>
      <c r="J54" s="137"/>
      <c r="K54" s="137"/>
      <c r="L54" s="137"/>
      <c r="M54" s="22"/>
      <c r="N54" s="22"/>
      <c r="O54" s="22"/>
      <c r="P54" s="137"/>
      <c r="Q54" s="137"/>
      <c r="R54" s="137"/>
      <c r="S54" s="137"/>
      <c r="T54" s="137"/>
      <c r="U54" s="22"/>
      <c r="V54" s="22"/>
      <c r="W54" s="22"/>
    </row>
    <row r="55" spans="1:23" ht="24.75" customHeight="1" x14ac:dyDescent="0.2">
      <c r="A55" s="132"/>
      <c r="B55" s="22"/>
      <c r="C55" s="22"/>
      <c r="D55" s="22"/>
      <c r="E55" s="22"/>
      <c r="F55" s="22"/>
      <c r="G55" s="22"/>
      <c r="H55" s="22"/>
      <c r="I55" s="137"/>
      <c r="J55" s="137"/>
      <c r="K55" s="137"/>
      <c r="L55" s="137"/>
      <c r="M55" s="22"/>
      <c r="N55" s="22"/>
      <c r="O55" s="22"/>
      <c r="P55" s="137"/>
      <c r="Q55" s="137"/>
      <c r="R55" s="137"/>
      <c r="S55" s="137"/>
      <c r="T55" s="137"/>
      <c r="U55" s="22"/>
      <c r="V55" s="22"/>
      <c r="W55" s="22"/>
    </row>
    <row r="56" spans="1:23" ht="38.25" customHeight="1" x14ac:dyDescent="0.2">
      <c r="A56" s="132"/>
      <c r="B56" s="22"/>
      <c r="C56" s="22"/>
      <c r="D56" s="22"/>
      <c r="E56" s="22"/>
      <c r="F56" s="22"/>
      <c r="G56" s="22"/>
      <c r="H56" s="22"/>
      <c r="I56" s="137"/>
      <c r="J56" s="137"/>
      <c r="K56" s="137"/>
      <c r="L56" s="137"/>
      <c r="M56" s="22"/>
      <c r="N56" s="22"/>
      <c r="O56" s="22"/>
      <c r="P56" s="137"/>
      <c r="Q56" s="137"/>
      <c r="R56" s="137"/>
      <c r="S56" s="137"/>
      <c r="T56" s="137"/>
      <c r="U56" s="22"/>
      <c r="V56" s="22"/>
      <c r="W56" s="22"/>
    </row>
    <row r="57" spans="1:23" ht="38.25" customHeight="1" x14ac:dyDescent="0.2">
      <c r="A57" s="132"/>
      <c r="B57" s="22"/>
      <c r="C57" s="22"/>
      <c r="D57" s="22"/>
      <c r="E57" s="22"/>
      <c r="F57" s="22"/>
      <c r="G57" s="22"/>
      <c r="H57" s="129"/>
      <c r="I57" s="129"/>
      <c r="J57" s="129"/>
      <c r="K57" s="129"/>
      <c r="L57" s="129"/>
      <c r="M57" s="129"/>
      <c r="N57" s="129"/>
      <c r="O57" s="22"/>
      <c r="P57" s="137"/>
      <c r="Q57" s="137"/>
      <c r="R57" s="137"/>
      <c r="S57" s="137"/>
      <c r="T57" s="137"/>
      <c r="U57" s="22"/>
      <c r="V57" s="22"/>
      <c r="W57" s="22"/>
    </row>
    <row r="58" spans="1:23" ht="38.25" customHeight="1" x14ac:dyDescent="0.2">
      <c r="H58" s="139"/>
      <c r="I58" s="139"/>
      <c r="J58" s="139"/>
      <c r="K58" s="139"/>
      <c r="L58" s="139"/>
      <c r="M58" s="139"/>
      <c r="N58" s="139"/>
    </row>
    <row r="59" spans="1:23" ht="38.25" customHeight="1" x14ac:dyDescent="0.2">
      <c r="H59" s="139"/>
      <c r="I59" s="141"/>
      <c r="J59" s="141"/>
      <c r="K59" s="141"/>
      <c r="L59" s="141"/>
      <c r="M59" s="139"/>
      <c r="N59" s="139"/>
    </row>
    <row r="60" spans="1:23" ht="38.25" customHeight="1" x14ac:dyDescent="0.2">
      <c r="H60" s="139"/>
      <c r="I60" s="139"/>
      <c r="J60" s="139"/>
      <c r="K60" s="139"/>
      <c r="L60" s="139"/>
      <c r="M60" s="139"/>
      <c r="N60" s="139"/>
    </row>
    <row r="61" spans="1:23" ht="38.25" customHeight="1" x14ac:dyDescent="0.2">
      <c r="H61" s="142"/>
      <c r="I61" s="143"/>
      <c r="J61" s="143"/>
      <c r="K61" s="143"/>
      <c r="L61" s="143"/>
      <c r="M61" s="142"/>
      <c r="N61" s="142"/>
    </row>
  </sheetData>
  <mergeCells count="41">
    <mergeCell ref="F42:G42"/>
    <mergeCell ref="J42:K42"/>
    <mergeCell ref="Q42:T42"/>
    <mergeCell ref="F43:G43"/>
    <mergeCell ref="J43:K43"/>
    <mergeCell ref="Q43:T43"/>
    <mergeCell ref="F37:G37"/>
    <mergeCell ref="J37:L37"/>
    <mergeCell ref="F38:G38"/>
    <mergeCell ref="J38:K38"/>
    <mergeCell ref="Q38:T38"/>
    <mergeCell ref="F41:G41"/>
    <mergeCell ref="J41:K41"/>
    <mergeCell ref="Q41:T41"/>
    <mergeCell ref="U2:U4"/>
    <mergeCell ref="F3:F4"/>
    <mergeCell ref="G3:G4"/>
    <mergeCell ref="M3:M4"/>
    <mergeCell ref="N3:N4"/>
    <mergeCell ref="O3:O4"/>
    <mergeCell ref="Q3:Q4"/>
    <mergeCell ref="R3:R4"/>
    <mergeCell ref="S3:S4"/>
    <mergeCell ref="H2:H3"/>
    <mergeCell ref="I2:L2"/>
    <mergeCell ref="M2:O2"/>
    <mergeCell ref="P2:P3"/>
    <mergeCell ref="Q2:S2"/>
    <mergeCell ref="T2:T4"/>
    <mergeCell ref="A2:A4"/>
    <mergeCell ref="B2:B4"/>
    <mergeCell ref="C2:C4"/>
    <mergeCell ref="D2:D4"/>
    <mergeCell ref="E2:E4"/>
    <mergeCell ref="F2:G2"/>
    <mergeCell ref="F40:G40"/>
    <mergeCell ref="J40:K40"/>
    <mergeCell ref="Q40:T40"/>
    <mergeCell ref="F39:G39"/>
    <mergeCell ref="J39:K39"/>
    <mergeCell ref="Q39:T39"/>
  </mergeCells>
  <phoneticPr fontId="3"/>
  <printOptions horizontalCentered="1"/>
  <pageMargins left="0.39370078740157483" right="0" top="0.39370078740157483" bottom="0.39370078740157483" header="0.11811023622047245" footer="0.11811023622047245"/>
  <pageSetup paperSize="9" scale="49" fitToWidth="0" orientation="landscape" r:id="rId1"/>
  <headerFooter alignWithMargins="0"/>
  <rowBreaks count="1" manualBreakCount="1">
    <brk id="5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50"/>
  <sheetViews>
    <sheetView view="pageBreakPreview" zoomScale="75" zoomScaleNormal="75" zoomScaleSheetLayoutView="75" workbookViewId="0">
      <selection activeCell="B1" sqref="B1"/>
    </sheetView>
  </sheetViews>
  <sheetFormatPr defaultColWidth="9" defaultRowHeight="38.25" customHeight="1" x14ac:dyDescent="0.2"/>
  <cols>
    <col min="1" max="1" width="6.6328125" style="23" customWidth="1"/>
    <col min="2" max="2" width="12.6328125" style="138" customWidth="1"/>
    <col min="3" max="3" width="40.6328125" style="138" customWidth="1"/>
    <col min="4" max="4" width="30.6328125" style="138" customWidth="1"/>
    <col min="5" max="5" width="6.6328125" style="138" customWidth="1"/>
    <col min="6" max="7" width="5.6328125" style="138" customWidth="1"/>
    <col min="8" max="8" width="8.6328125" style="138" customWidth="1"/>
    <col min="9" max="12" width="10.6328125" style="140" customWidth="1"/>
    <col min="13" max="13" width="17.08984375" style="138" customWidth="1"/>
    <col min="14" max="14" width="13.6328125" style="138" customWidth="1"/>
    <col min="15" max="15" width="9.08984375" style="138" customWidth="1"/>
    <col min="16" max="20" width="4.6328125" style="140" customWidth="1"/>
    <col min="21" max="21" width="4.6328125" style="138" customWidth="1"/>
    <col min="22" max="22" width="8.7265625" style="138" customWidth="1"/>
    <col min="23" max="23" width="9" style="138"/>
    <col min="24" max="16384" width="9" style="23"/>
  </cols>
  <sheetData>
    <row r="1" spans="1:23" ht="15" customHeight="1" x14ac:dyDescent="0.2">
      <c r="A1" s="132"/>
      <c r="B1" s="22"/>
      <c r="C1" s="22"/>
      <c r="D1" s="22"/>
      <c r="E1" s="22"/>
      <c r="F1" s="22"/>
      <c r="G1" s="22"/>
      <c r="H1" s="22"/>
      <c r="I1" s="137"/>
      <c r="J1" s="137"/>
      <c r="K1" s="137"/>
      <c r="L1" s="137"/>
      <c r="M1" s="22"/>
      <c r="N1" s="22"/>
      <c r="O1" s="22"/>
      <c r="P1" s="137"/>
      <c r="Q1" s="137"/>
      <c r="R1" s="137"/>
      <c r="S1" s="137"/>
      <c r="T1" s="137"/>
      <c r="U1" s="22"/>
      <c r="V1" s="22"/>
      <c r="W1" s="22"/>
    </row>
    <row r="2" spans="1:23" s="7" customFormat="1" ht="18.75" customHeight="1" thickBot="1" x14ac:dyDescent="0.25">
      <c r="A2" s="2" t="s">
        <v>19</v>
      </c>
      <c r="B2" s="1"/>
      <c r="C2" s="2"/>
      <c r="D2" s="3"/>
      <c r="E2" s="3"/>
      <c r="F2" s="3"/>
      <c r="G2" s="3"/>
      <c r="H2" s="3"/>
      <c r="I2" s="4"/>
      <c r="J2" s="4"/>
      <c r="K2" s="4"/>
      <c r="L2" s="4"/>
      <c r="M2" s="3"/>
      <c r="N2" s="3"/>
      <c r="O2" s="3"/>
      <c r="P2" s="5" t="s">
        <v>191</v>
      </c>
      <c r="Q2" s="4"/>
      <c r="R2" s="4"/>
      <c r="S2" s="4"/>
      <c r="T2" s="4"/>
      <c r="U2" s="3"/>
      <c r="V2" s="3"/>
      <c r="W2" s="3"/>
    </row>
    <row r="3" spans="1:23" s="10" customFormat="1" ht="9" customHeight="1" x14ac:dyDescent="0.2">
      <c r="A3" s="274" t="s">
        <v>37</v>
      </c>
      <c r="B3" s="205" t="s">
        <v>20</v>
      </c>
      <c r="C3" s="205" t="s">
        <v>3</v>
      </c>
      <c r="D3" s="251" t="s">
        <v>30</v>
      </c>
      <c r="E3" s="277"/>
      <c r="F3" s="251" t="s">
        <v>4</v>
      </c>
      <c r="G3" s="282"/>
      <c r="H3" s="264" t="s">
        <v>21</v>
      </c>
      <c r="I3" s="265"/>
      <c r="J3" s="264" t="s">
        <v>22</v>
      </c>
      <c r="K3" s="265"/>
      <c r="L3" s="268" t="s">
        <v>23</v>
      </c>
      <c r="M3" s="269"/>
      <c r="N3" s="205" t="s">
        <v>31</v>
      </c>
      <c r="O3" s="251" t="s">
        <v>24</v>
      </c>
      <c r="P3" s="251" t="s">
        <v>25</v>
      </c>
      <c r="Q3" s="254"/>
      <c r="R3" s="254"/>
      <c r="S3" s="254"/>
      <c r="T3" s="254"/>
      <c r="U3" s="255"/>
      <c r="V3" s="260"/>
      <c r="W3" s="261"/>
    </row>
    <row r="4" spans="1:23" s="10" customFormat="1" ht="9" customHeight="1" x14ac:dyDescent="0.2">
      <c r="A4" s="275"/>
      <c r="B4" s="206"/>
      <c r="C4" s="206"/>
      <c r="D4" s="278"/>
      <c r="E4" s="279"/>
      <c r="F4" s="252"/>
      <c r="G4" s="283"/>
      <c r="H4" s="266"/>
      <c r="I4" s="267"/>
      <c r="J4" s="266"/>
      <c r="K4" s="267"/>
      <c r="L4" s="270"/>
      <c r="M4" s="271"/>
      <c r="N4" s="206"/>
      <c r="O4" s="252"/>
      <c r="P4" s="252"/>
      <c r="Q4" s="256"/>
      <c r="R4" s="256"/>
      <c r="S4" s="256"/>
      <c r="T4" s="256"/>
      <c r="U4" s="257"/>
      <c r="V4" s="260"/>
      <c r="W4" s="261"/>
    </row>
    <row r="5" spans="1:23" s="10" customFormat="1" ht="18" customHeight="1" x14ac:dyDescent="0.2">
      <c r="A5" s="276"/>
      <c r="B5" s="207"/>
      <c r="C5" s="207"/>
      <c r="D5" s="280"/>
      <c r="E5" s="281"/>
      <c r="F5" s="253"/>
      <c r="G5" s="284"/>
      <c r="H5" s="262" t="s">
        <v>26</v>
      </c>
      <c r="I5" s="263"/>
      <c r="J5" s="262" t="s">
        <v>27</v>
      </c>
      <c r="K5" s="263"/>
      <c r="L5" s="272"/>
      <c r="M5" s="273"/>
      <c r="N5" s="207"/>
      <c r="O5" s="253"/>
      <c r="P5" s="253"/>
      <c r="Q5" s="258"/>
      <c r="R5" s="258"/>
      <c r="S5" s="258"/>
      <c r="T5" s="258"/>
      <c r="U5" s="259"/>
      <c r="V5" s="260"/>
      <c r="W5" s="261"/>
    </row>
    <row r="6" spans="1:23" ht="22" customHeight="1" x14ac:dyDescent="0.2">
      <c r="A6" s="37">
        <v>1</v>
      </c>
      <c r="B6" s="38" t="s">
        <v>28</v>
      </c>
      <c r="C6" s="38" t="s">
        <v>188</v>
      </c>
      <c r="D6" s="145" t="s">
        <v>189</v>
      </c>
      <c r="E6" s="146"/>
      <c r="F6" s="243">
        <v>1977</v>
      </c>
      <c r="G6" s="244"/>
      <c r="H6" s="245">
        <v>450</v>
      </c>
      <c r="I6" s="246"/>
      <c r="J6" s="245">
        <v>60250.1</v>
      </c>
      <c r="K6" s="246"/>
      <c r="L6" s="247" t="s">
        <v>29</v>
      </c>
      <c r="M6" s="248"/>
      <c r="N6" s="37" t="s">
        <v>39</v>
      </c>
      <c r="O6" s="147" t="s">
        <v>186</v>
      </c>
      <c r="P6" s="148"/>
      <c r="Q6" s="149"/>
      <c r="R6" s="249"/>
      <c r="S6" s="249"/>
      <c r="T6" s="149"/>
      <c r="U6" s="150"/>
      <c r="V6" s="22"/>
      <c r="W6" s="22"/>
    </row>
    <row r="7" spans="1:23" ht="22" customHeight="1" thickBot="1" x14ac:dyDescent="0.25">
      <c r="A7" s="54">
        <v>2</v>
      </c>
      <c r="B7" s="55" t="s">
        <v>0</v>
      </c>
      <c r="C7" s="55" t="s">
        <v>101</v>
      </c>
      <c r="D7" s="151" t="s">
        <v>187</v>
      </c>
      <c r="E7" s="146"/>
      <c r="F7" s="243">
        <v>2006</v>
      </c>
      <c r="G7" s="244"/>
      <c r="H7" s="245">
        <v>52</v>
      </c>
      <c r="I7" s="246"/>
      <c r="J7" s="245">
        <v>12</v>
      </c>
      <c r="K7" s="246"/>
      <c r="L7" s="247" t="s">
        <v>18</v>
      </c>
      <c r="M7" s="248"/>
      <c r="N7" s="37" t="s">
        <v>39</v>
      </c>
      <c r="O7" s="147" t="s">
        <v>105</v>
      </c>
      <c r="P7" s="152"/>
      <c r="Q7" s="153"/>
      <c r="R7" s="250"/>
      <c r="S7" s="250"/>
      <c r="T7" s="153"/>
      <c r="U7" s="154"/>
      <c r="V7" s="22"/>
      <c r="W7" s="22"/>
    </row>
    <row r="8" spans="1:23" s="164" customFormat="1" ht="21.75" customHeight="1" x14ac:dyDescent="0.2">
      <c r="A8" s="173"/>
      <c r="B8" s="155"/>
      <c r="C8" s="155"/>
      <c r="D8" s="155"/>
      <c r="E8" s="156" t="s">
        <v>54</v>
      </c>
      <c r="F8" s="157">
        <f>COUNT(A6:A7)</f>
        <v>2</v>
      </c>
      <c r="G8" s="158" t="s">
        <v>55</v>
      </c>
      <c r="H8" s="242">
        <f>SUM(H6:I7)</f>
        <v>502</v>
      </c>
      <c r="I8" s="242"/>
      <c r="J8" s="242">
        <f>SUM(J6:K7)</f>
        <v>60262.1</v>
      </c>
      <c r="K8" s="242"/>
      <c r="L8" s="159"/>
      <c r="M8" s="159"/>
      <c r="N8" s="159"/>
      <c r="O8" s="159"/>
      <c r="P8" s="160"/>
      <c r="Q8" s="161"/>
      <c r="R8" s="161"/>
      <c r="S8" s="161"/>
      <c r="T8" s="159"/>
      <c r="U8" s="162"/>
      <c r="V8" s="163"/>
      <c r="W8" s="163"/>
    </row>
    <row r="9" spans="1:23" s="164" customFormat="1" ht="15" customHeight="1" thickBot="1" x14ac:dyDescent="0.25">
      <c r="A9" s="165" t="s">
        <v>190</v>
      </c>
      <c r="B9" s="166"/>
      <c r="C9" s="166"/>
      <c r="D9" s="166"/>
      <c r="E9" s="167"/>
      <c r="F9" s="168"/>
      <c r="G9" s="168"/>
      <c r="H9" s="168"/>
      <c r="I9" s="168"/>
      <c r="J9" s="168"/>
      <c r="K9" s="168"/>
      <c r="L9" s="167"/>
      <c r="M9" s="167"/>
      <c r="N9" s="167"/>
      <c r="O9" s="167"/>
      <c r="P9" s="169"/>
      <c r="Q9" s="170"/>
      <c r="R9" s="170"/>
      <c r="S9" s="170"/>
      <c r="T9" s="167"/>
      <c r="U9" s="171"/>
      <c r="V9" s="163"/>
      <c r="W9" s="163"/>
    </row>
    <row r="10" spans="1:23" ht="38.25" customHeight="1" x14ac:dyDescent="0.2">
      <c r="A10" s="132"/>
      <c r="B10" s="22"/>
      <c r="C10" s="22"/>
      <c r="D10" s="22"/>
      <c r="E10" s="22"/>
      <c r="F10" s="22"/>
      <c r="G10" s="22"/>
      <c r="H10" s="22"/>
      <c r="I10" s="137"/>
      <c r="J10" s="137"/>
      <c r="K10" s="137"/>
      <c r="L10" s="137"/>
      <c r="M10" s="22"/>
      <c r="N10" s="22"/>
      <c r="O10" s="22"/>
      <c r="P10" s="137"/>
      <c r="Q10" s="137"/>
      <c r="R10" s="137"/>
      <c r="S10" s="137"/>
      <c r="T10" s="137"/>
      <c r="U10" s="22"/>
      <c r="V10" s="22"/>
      <c r="W10" s="22"/>
    </row>
    <row r="11" spans="1:23" ht="38.25" customHeight="1" x14ac:dyDescent="0.2">
      <c r="A11" s="132"/>
      <c r="B11" s="22"/>
      <c r="C11" s="22"/>
      <c r="D11" s="22"/>
      <c r="E11" s="22"/>
      <c r="F11" s="22"/>
      <c r="G11" s="22"/>
      <c r="H11" s="129"/>
      <c r="I11" s="129"/>
      <c r="J11" s="129"/>
      <c r="K11" s="129"/>
      <c r="L11" s="129"/>
      <c r="M11" s="129"/>
      <c r="N11" s="129"/>
      <c r="O11" s="22"/>
      <c r="P11" s="137"/>
      <c r="Q11" s="137"/>
      <c r="R11" s="137"/>
      <c r="S11" s="137"/>
      <c r="T11" s="137"/>
      <c r="U11" s="22"/>
      <c r="V11" s="22"/>
      <c r="W11" s="22"/>
    </row>
    <row r="12" spans="1:23" ht="38.25" customHeight="1" x14ac:dyDescent="0.2">
      <c r="A12" s="132"/>
      <c r="B12" s="22"/>
      <c r="C12" s="22"/>
      <c r="D12" s="22"/>
      <c r="E12" s="22"/>
      <c r="F12" s="22"/>
      <c r="G12" s="22"/>
      <c r="H12" s="129"/>
      <c r="I12" s="129"/>
      <c r="J12" s="129"/>
      <c r="K12" s="129"/>
      <c r="L12" s="129"/>
      <c r="M12" s="129"/>
      <c r="N12" s="129"/>
      <c r="O12" s="22"/>
      <c r="P12" s="137"/>
      <c r="Q12" s="137"/>
      <c r="R12" s="137"/>
      <c r="S12" s="137"/>
      <c r="T12" s="137"/>
      <c r="U12" s="22"/>
      <c r="V12" s="22"/>
      <c r="W12" s="22"/>
    </row>
    <row r="13" spans="1:23" ht="38.25" customHeight="1" x14ac:dyDescent="0.2">
      <c r="A13" s="132"/>
      <c r="B13" s="22"/>
      <c r="C13" s="22"/>
      <c r="D13" s="22"/>
      <c r="E13" s="22"/>
      <c r="F13" s="22"/>
      <c r="G13" s="22"/>
      <c r="H13" s="129"/>
      <c r="I13" s="130"/>
      <c r="J13" s="130"/>
      <c r="K13" s="130"/>
      <c r="L13" s="130"/>
      <c r="M13" s="129"/>
      <c r="N13" s="129"/>
      <c r="O13" s="22"/>
      <c r="P13" s="137"/>
      <c r="Q13" s="137"/>
      <c r="R13" s="137"/>
      <c r="S13" s="137"/>
      <c r="T13" s="137"/>
      <c r="U13" s="22"/>
      <c r="V13" s="22"/>
      <c r="W13" s="22"/>
    </row>
    <row r="14" spans="1:23" ht="38.25" customHeight="1" x14ac:dyDescent="0.2">
      <c r="A14" s="132"/>
      <c r="B14" s="22"/>
      <c r="C14" s="22"/>
      <c r="D14" s="22"/>
      <c r="E14" s="22"/>
      <c r="F14" s="22"/>
      <c r="G14" s="22"/>
      <c r="H14" s="129"/>
      <c r="I14" s="129"/>
      <c r="J14" s="129"/>
      <c r="K14" s="129"/>
      <c r="L14" s="129"/>
      <c r="M14" s="129"/>
      <c r="N14" s="129"/>
      <c r="O14" s="22"/>
      <c r="P14" s="137"/>
      <c r="Q14" s="137"/>
      <c r="R14" s="137"/>
      <c r="S14" s="137"/>
      <c r="T14" s="137"/>
      <c r="U14" s="22"/>
      <c r="V14" s="22"/>
      <c r="W14" s="22"/>
    </row>
    <row r="15" spans="1:23" ht="38.25" customHeight="1" x14ac:dyDescent="0.2">
      <c r="A15" s="132"/>
      <c r="B15" s="22"/>
      <c r="C15" s="22"/>
      <c r="D15" s="22"/>
      <c r="E15" s="22"/>
      <c r="F15" s="22"/>
      <c r="G15" s="22"/>
      <c r="H15" s="172"/>
      <c r="I15" s="112"/>
      <c r="J15" s="112"/>
      <c r="K15" s="112"/>
      <c r="L15" s="112"/>
      <c r="M15" s="172"/>
      <c r="N15" s="172"/>
      <c r="O15" s="22"/>
      <c r="P15" s="137"/>
      <c r="Q15" s="137"/>
      <c r="R15" s="137"/>
      <c r="S15" s="137"/>
      <c r="T15" s="137"/>
      <c r="U15" s="22"/>
      <c r="V15" s="22"/>
      <c r="W15" s="22"/>
    </row>
    <row r="16" spans="1:23" ht="38.25" customHeight="1" x14ac:dyDescent="0.2">
      <c r="A16" s="132"/>
      <c r="B16" s="22"/>
      <c r="C16" s="22"/>
      <c r="D16" s="22"/>
      <c r="E16" s="22"/>
      <c r="F16" s="22"/>
      <c r="G16" s="22"/>
      <c r="H16" s="22"/>
      <c r="I16" s="137"/>
      <c r="J16" s="137"/>
      <c r="K16" s="137"/>
      <c r="L16" s="137"/>
      <c r="M16" s="22"/>
      <c r="N16" s="22"/>
      <c r="O16" s="22"/>
      <c r="P16" s="137"/>
      <c r="Q16" s="137"/>
      <c r="R16" s="137"/>
      <c r="S16" s="137"/>
      <c r="T16" s="137"/>
      <c r="U16" s="22"/>
      <c r="V16" s="22"/>
      <c r="W16" s="22"/>
    </row>
    <row r="17" spans="1:23" ht="38.25" customHeight="1" x14ac:dyDescent="0.2">
      <c r="A17" s="132"/>
      <c r="B17" s="22"/>
      <c r="C17" s="22"/>
      <c r="D17" s="22"/>
      <c r="E17" s="22"/>
      <c r="F17" s="22"/>
      <c r="G17" s="22"/>
      <c r="H17" s="22"/>
      <c r="I17" s="137"/>
      <c r="J17" s="137"/>
      <c r="K17" s="137"/>
      <c r="L17" s="137"/>
      <c r="M17" s="22"/>
      <c r="N17" s="22"/>
      <c r="O17" s="22"/>
      <c r="P17" s="137"/>
      <c r="Q17" s="137"/>
      <c r="R17" s="137"/>
      <c r="S17" s="137"/>
      <c r="T17" s="137"/>
      <c r="U17" s="22"/>
      <c r="V17" s="22"/>
      <c r="W17" s="22"/>
    </row>
    <row r="18" spans="1:23" ht="38.25" customHeight="1" x14ac:dyDescent="0.2">
      <c r="A18" s="132"/>
      <c r="B18" s="22"/>
      <c r="C18" s="22"/>
      <c r="D18" s="22"/>
      <c r="E18" s="22"/>
      <c r="F18" s="22"/>
      <c r="G18" s="22"/>
      <c r="H18" s="22"/>
      <c r="I18" s="137"/>
      <c r="J18" s="137"/>
      <c r="K18" s="137"/>
      <c r="L18" s="137"/>
      <c r="M18" s="22"/>
      <c r="N18" s="22"/>
      <c r="O18" s="22"/>
      <c r="P18" s="137"/>
      <c r="Q18" s="137"/>
      <c r="R18" s="137"/>
      <c r="S18" s="137"/>
      <c r="T18" s="137"/>
      <c r="U18" s="22"/>
      <c r="V18" s="22"/>
      <c r="W18" s="22"/>
    </row>
    <row r="19" spans="1:23" ht="38.25" customHeight="1" x14ac:dyDescent="0.2">
      <c r="A19" s="132"/>
      <c r="B19" s="22"/>
      <c r="C19" s="22"/>
      <c r="D19" s="22"/>
      <c r="E19" s="22"/>
      <c r="F19" s="22"/>
      <c r="G19" s="22"/>
      <c r="H19" s="22"/>
      <c r="I19" s="137"/>
      <c r="J19" s="137"/>
      <c r="K19" s="137"/>
      <c r="L19" s="137"/>
      <c r="M19" s="22"/>
      <c r="N19" s="22"/>
      <c r="O19" s="22"/>
      <c r="P19" s="137"/>
      <c r="Q19" s="137"/>
      <c r="R19" s="137"/>
      <c r="S19" s="137"/>
      <c r="T19" s="137"/>
      <c r="U19" s="22"/>
      <c r="V19" s="22"/>
      <c r="W19" s="22"/>
    </row>
    <row r="20" spans="1:23" ht="38.25" customHeight="1" x14ac:dyDescent="0.2">
      <c r="A20" s="132"/>
      <c r="B20" s="22"/>
      <c r="C20" s="22"/>
      <c r="D20" s="22"/>
      <c r="E20" s="22"/>
      <c r="F20" s="22"/>
      <c r="G20" s="22"/>
      <c r="H20" s="22"/>
      <c r="I20" s="137"/>
      <c r="J20" s="137"/>
      <c r="K20" s="137"/>
      <c r="L20" s="137"/>
      <c r="M20" s="22"/>
      <c r="N20" s="22"/>
      <c r="O20" s="22"/>
      <c r="P20" s="137"/>
      <c r="Q20" s="137"/>
      <c r="R20" s="137"/>
      <c r="S20" s="137"/>
      <c r="T20" s="137"/>
      <c r="U20" s="22"/>
      <c r="V20" s="22"/>
      <c r="W20" s="22"/>
    </row>
    <row r="21" spans="1:23" ht="38.25" customHeight="1" x14ac:dyDescent="0.2">
      <c r="A21" s="132"/>
      <c r="B21" s="22"/>
      <c r="C21" s="22"/>
      <c r="D21" s="22"/>
      <c r="E21" s="22"/>
      <c r="F21" s="22"/>
      <c r="G21" s="22"/>
      <c r="H21" s="22"/>
      <c r="I21" s="137"/>
      <c r="J21" s="137"/>
      <c r="K21" s="137"/>
      <c r="L21" s="137"/>
      <c r="M21" s="22"/>
      <c r="N21" s="22"/>
      <c r="O21" s="22"/>
      <c r="P21" s="137"/>
      <c r="Q21" s="137"/>
      <c r="R21" s="137"/>
      <c r="S21" s="137"/>
      <c r="T21" s="137"/>
      <c r="U21" s="22"/>
      <c r="V21" s="22"/>
      <c r="W21" s="22"/>
    </row>
    <row r="22" spans="1:23" ht="38.25" customHeight="1" x14ac:dyDescent="0.2">
      <c r="A22" s="132"/>
      <c r="B22" s="22"/>
      <c r="C22" s="22"/>
      <c r="D22" s="22"/>
      <c r="E22" s="22"/>
      <c r="F22" s="22"/>
      <c r="G22" s="22"/>
      <c r="H22" s="22"/>
      <c r="I22" s="137"/>
      <c r="J22" s="137"/>
      <c r="K22" s="137"/>
      <c r="L22" s="137"/>
      <c r="M22" s="22"/>
      <c r="N22" s="22"/>
      <c r="O22" s="22"/>
      <c r="P22" s="137"/>
      <c r="Q22" s="137"/>
      <c r="R22" s="137"/>
      <c r="S22" s="137"/>
      <c r="T22" s="137"/>
      <c r="U22" s="22"/>
      <c r="V22" s="22"/>
      <c r="W22" s="22"/>
    </row>
    <row r="23" spans="1:23" ht="38.25" customHeight="1" x14ac:dyDescent="0.2">
      <c r="A23" s="132"/>
      <c r="B23" s="22"/>
      <c r="C23" s="22"/>
      <c r="D23" s="22"/>
      <c r="E23" s="22"/>
      <c r="F23" s="22"/>
      <c r="G23" s="22"/>
      <c r="H23" s="22"/>
      <c r="I23" s="137"/>
      <c r="J23" s="137"/>
      <c r="K23" s="137"/>
      <c r="L23" s="137"/>
      <c r="M23" s="22"/>
      <c r="N23" s="22"/>
      <c r="O23" s="22"/>
      <c r="P23" s="137"/>
      <c r="Q23" s="137"/>
      <c r="R23" s="137"/>
      <c r="S23" s="137"/>
      <c r="T23" s="137"/>
      <c r="U23" s="22"/>
      <c r="V23" s="22"/>
      <c r="W23" s="22"/>
    </row>
    <row r="24" spans="1:23" ht="38.25" customHeight="1" x14ac:dyDescent="0.2">
      <c r="A24" s="132"/>
      <c r="B24" s="22"/>
      <c r="C24" s="22"/>
      <c r="D24" s="22"/>
      <c r="E24" s="22"/>
      <c r="F24" s="22"/>
      <c r="G24" s="22"/>
      <c r="H24" s="22"/>
      <c r="I24" s="137"/>
      <c r="J24" s="137"/>
      <c r="K24" s="137"/>
      <c r="L24" s="137"/>
      <c r="M24" s="22"/>
      <c r="N24" s="22"/>
      <c r="O24" s="22"/>
      <c r="P24" s="137"/>
      <c r="Q24" s="137"/>
      <c r="R24" s="137"/>
      <c r="S24" s="137"/>
      <c r="T24" s="137"/>
      <c r="U24" s="22"/>
      <c r="V24" s="22"/>
      <c r="W24" s="22"/>
    </row>
    <row r="25" spans="1:23" ht="38.25" customHeight="1" x14ac:dyDescent="0.2">
      <c r="A25" s="132"/>
      <c r="B25" s="22"/>
      <c r="C25" s="22"/>
      <c r="D25" s="22"/>
      <c r="E25" s="22"/>
      <c r="F25" s="22"/>
      <c r="G25" s="22"/>
      <c r="H25" s="22"/>
      <c r="I25" s="137"/>
      <c r="J25" s="137"/>
      <c r="K25" s="137"/>
      <c r="L25" s="137"/>
      <c r="M25" s="22"/>
      <c r="N25" s="22"/>
      <c r="O25" s="22"/>
      <c r="P25" s="137"/>
      <c r="Q25" s="137"/>
      <c r="R25" s="137"/>
      <c r="S25" s="137"/>
      <c r="T25" s="137"/>
      <c r="U25" s="22"/>
      <c r="V25" s="22"/>
      <c r="W25" s="22"/>
    </row>
    <row r="26" spans="1:23" ht="38.25" customHeight="1" x14ac:dyDescent="0.2">
      <c r="A26" s="132"/>
      <c r="B26" s="22"/>
      <c r="C26" s="22"/>
      <c r="D26" s="22"/>
      <c r="E26" s="22"/>
      <c r="F26" s="22"/>
      <c r="G26" s="22"/>
      <c r="H26" s="22"/>
      <c r="I26" s="137"/>
      <c r="J26" s="137"/>
      <c r="K26" s="137"/>
      <c r="L26" s="137"/>
      <c r="M26" s="22"/>
      <c r="N26" s="22"/>
      <c r="O26" s="22"/>
      <c r="P26" s="137"/>
      <c r="Q26" s="137"/>
      <c r="R26" s="137"/>
      <c r="S26" s="137"/>
      <c r="T26" s="137"/>
      <c r="U26" s="22"/>
      <c r="V26" s="22"/>
      <c r="W26" s="22"/>
    </row>
    <row r="27" spans="1:23" ht="38.25" customHeight="1" x14ac:dyDescent="0.2">
      <c r="A27" s="132"/>
      <c r="B27" s="22"/>
      <c r="C27" s="22"/>
      <c r="D27" s="22"/>
      <c r="E27" s="22"/>
      <c r="F27" s="22"/>
      <c r="G27" s="22"/>
      <c r="H27" s="22"/>
      <c r="I27" s="137"/>
      <c r="J27" s="137"/>
      <c r="K27" s="137"/>
      <c r="L27" s="137"/>
      <c r="M27" s="22"/>
      <c r="N27" s="22"/>
      <c r="O27" s="22"/>
      <c r="P27" s="137"/>
      <c r="Q27" s="137"/>
      <c r="R27" s="137"/>
      <c r="S27" s="137"/>
      <c r="T27" s="137"/>
      <c r="U27" s="22"/>
      <c r="V27" s="22"/>
      <c r="W27" s="22"/>
    </row>
    <row r="28" spans="1:23" ht="38.25" customHeight="1" x14ac:dyDescent="0.2">
      <c r="A28" s="132"/>
      <c r="B28" s="22"/>
      <c r="C28" s="22"/>
      <c r="D28" s="22"/>
      <c r="E28" s="22"/>
      <c r="F28" s="22"/>
      <c r="G28" s="22"/>
      <c r="H28" s="22"/>
      <c r="I28" s="137"/>
      <c r="J28" s="137"/>
      <c r="K28" s="137"/>
      <c r="L28" s="137"/>
      <c r="M28" s="22"/>
      <c r="N28" s="22"/>
      <c r="O28" s="22"/>
      <c r="P28" s="137"/>
      <c r="Q28" s="137"/>
      <c r="R28" s="137"/>
      <c r="S28" s="137"/>
      <c r="T28" s="137"/>
      <c r="U28" s="22"/>
      <c r="V28" s="22"/>
      <c r="W28" s="22"/>
    </row>
    <row r="29" spans="1:23" ht="38.25" customHeight="1" x14ac:dyDescent="0.2">
      <c r="A29" s="132"/>
      <c r="B29" s="22"/>
      <c r="C29" s="22"/>
      <c r="D29" s="22"/>
      <c r="E29" s="22"/>
      <c r="F29" s="22"/>
      <c r="G29" s="22"/>
      <c r="H29" s="22"/>
      <c r="I29" s="137"/>
      <c r="J29" s="137"/>
      <c r="K29" s="137"/>
      <c r="L29" s="137"/>
      <c r="M29" s="22"/>
      <c r="N29" s="22"/>
      <c r="O29" s="22"/>
      <c r="P29" s="137"/>
      <c r="Q29" s="137"/>
      <c r="R29" s="137"/>
      <c r="S29" s="137"/>
      <c r="T29" s="137"/>
      <c r="U29" s="22"/>
      <c r="V29" s="22"/>
      <c r="W29" s="22"/>
    </row>
    <row r="30" spans="1:23" ht="38.25" customHeight="1" x14ac:dyDescent="0.2">
      <c r="A30" s="132"/>
      <c r="B30" s="22"/>
      <c r="C30" s="22"/>
      <c r="D30" s="22"/>
      <c r="E30" s="22"/>
      <c r="F30" s="22"/>
      <c r="G30" s="22"/>
      <c r="H30" s="22"/>
      <c r="I30" s="137"/>
      <c r="J30" s="137"/>
      <c r="K30" s="137"/>
      <c r="L30" s="137"/>
      <c r="M30" s="22"/>
      <c r="N30" s="22"/>
      <c r="O30" s="22"/>
      <c r="P30" s="137"/>
      <c r="Q30" s="137"/>
      <c r="R30" s="137"/>
      <c r="S30" s="137"/>
      <c r="T30" s="137"/>
      <c r="U30" s="22"/>
      <c r="V30" s="22"/>
      <c r="W30" s="22"/>
    </row>
    <row r="31" spans="1:23" ht="38.25" customHeight="1" x14ac:dyDescent="0.2">
      <c r="A31" s="132"/>
      <c r="B31" s="22"/>
      <c r="C31" s="22"/>
      <c r="D31" s="22"/>
      <c r="E31" s="22"/>
      <c r="F31" s="22"/>
      <c r="G31" s="22"/>
      <c r="H31" s="22"/>
      <c r="I31" s="137"/>
      <c r="J31" s="137"/>
      <c r="K31" s="137"/>
      <c r="L31" s="137"/>
      <c r="M31" s="22"/>
      <c r="N31" s="22"/>
      <c r="O31" s="22"/>
      <c r="P31" s="137"/>
      <c r="Q31" s="137"/>
      <c r="R31" s="137"/>
      <c r="S31" s="137"/>
      <c r="T31" s="137"/>
      <c r="U31" s="22"/>
      <c r="V31" s="22"/>
      <c r="W31" s="22"/>
    </row>
    <row r="32" spans="1:23" ht="38.25" customHeight="1" x14ac:dyDescent="0.2">
      <c r="A32" s="132"/>
      <c r="B32" s="22"/>
      <c r="C32" s="22"/>
      <c r="D32" s="22"/>
      <c r="E32" s="22"/>
      <c r="F32" s="22"/>
      <c r="G32" s="22"/>
      <c r="H32" s="22"/>
      <c r="I32" s="137"/>
      <c r="J32" s="137"/>
      <c r="K32" s="137"/>
      <c r="L32" s="137"/>
      <c r="M32" s="22"/>
      <c r="N32" s="22"/>
      <c r="O32" s="22"/>
      <c r="P32" s="137"/>
      <c r="Q32" s="137"/>
      <c r="R32" s="137"/>
      <c r="S32" s="137"/>
      <c r="T32" s="137"/>
      <c r="U32" s="22"/>
      <c r="V32" s="22"/>
      <c r="W32" s="22"/>
    </row>
    <row r="33" spans="1:23" ht="38.25" customHeight="1" x14ac:dyDescent="0.2">
      <c r="A33" s="132"/>
      <c r="B33" s="22"/>
      <c r="C33" s="22"/>
      <c r="D33" s="22"/>
      <c r="E33" s="22"/>
      <c r="F33" s="22"/>
      <c r="G33" s="22"/>
      <c r="H33" s="22"/>
      <c r="I33" s="137"/>
      <c r="J33" s="137"/>
      <c r="K33" s="137"/>
      <c r="L33" s="137"/>
      <c r="M33" s="22"/>
      <c r="N33" s="22"/>
      <c r="O33" s="22"/>
      <c r="P33" s="137"/>
      <c r="Q33" s="137"/>
      <c r="R33" s="137"/>
      <c r="S33" s="137"/>
      <c r="T33" s="137"/>
      <c r="U33" s="22"/>
      <c r="V33" s="22"/>
      <c r="W33" s="22"/>
    </row>
    <row r="34" spans="1:23" ht="38.25" customHeight="1" x14ac:dyDescent="0.2">
      <c r="A34" s="132"/>
      <c r="B34" s="22"/>
      <c r="C34" s="22"/>
      <c r="D34" s="22"/>
      <c r="E34" s="22"/>
      <c r="F34" s="22"/>
      <c r="G34" s="22"/>
      <c r="H34" s="22"/>
      <c r="I34" s="137"/>
      <c r="J34" s="137"/>
      <c r="K34" s="137"/>
      <c r="L34" s="137"/>
      <c r="M34" s="22"/>
      <c r="N34" s="22"/>
      <c r="O34" s="22"/>
      <c r="P34" s="137"/>
      <c r="Q34" s="137"/>
      <c r="R34" s="137"/>
      <c r="S34" s="137"/>
      <c r="T34" s="137"/>
      <c r="U34" s="22"/>
      <c r="V34" s="22"/>
      <c r="W34" s="22"/>
    </row>
    <row r="35" spans="1:23" ht="38.25" customHeight="1" x14ac:dyDescent="0.2">
      <c r="A35" s="132"/>
      <c r="B35" s="22"/>
      <c r="C35" s="22"/>
      <c r="D35" s="22"/>
      <c r="E35" s="22"/>
      <c r="F35" s="22"/>
      <c r="G35" s="22"/>
      <c r="H35" s="22"/>
      <c r="I35" s="137"/>
      <c r="J35" s="137"/>
      <c r="K35" s="137"/>
      <c r="L35" s="137"/>
      <c r="M35" s="22"/>
      <c r="N35" s="22"/>
      <c r="O35" s="22"/>
      <c r="P35" s="137"/>
      <c r="Q35" s="137"/>
      <c r="R35" s="137"/>
      <c r="S35" s="137"/>
      <c r="T35" s="137"/>
      <c r="U35" s="22"/>
      <c r="V35" s="22"/>
      <c r="W35" s="22"/>
    </row>
    <row r="36" spans="1:23" ht="38.25" customHeight="1" x14ac:dyDescent="0.2">
      <c r="A36" s="132"/>
      <c r="B36" s="22"/>
      <c r="C36" s="22"/>
      <c r="D36" s="22"/>
      <c r="E36" s="22"/>
      <c r="F36" s="22"/>
      <c r="G36" s="22"/>
      <c r="H36" s="22"/>
      <c r="I36" s="137"/>
      <c r="J36" s="137"/>
      <c r="K36" s="137"/>
      <c r="L36" s="137"/>
      <c r="M36" s="22"/>
      <c r="N36" s="22"/>
      <c r="O36" s="22"/>
      <c r="P36" s="137"/>
      <c r="Q36" s="137"/>
      <c r="R36" s="137"/>
      <c r="S36" s="137"/>
      <c r="T36" s="137"/>
      <c r="U36" s="22"/>
      <c r="V36" s="22"/>
      <c r="W36" s="22"/>
    </row>
    <row r="37" spans="1:23" ht="38.25" customHeight="1" x14ac:dyDescent="0.2">
      <c r="A37" s="132"/>
      <c r="B37" s="22"/>
      <c r="C37" s="22"/>
      <c r="D37" s="22"/>
      <c r="E37" s="22"/>
      <c r="F37" s="22"/>
      <c r="G37" s="22"/>
      <c r="H37" s="22"/>
      <c r="I37" s="137"/>
      <c r="J37" s="137"/>
      <c r="K37" s="137"/>
      <c r="L37" s="137"/>
      <c r="M37" s="22"/>
      <c r="N37" s="22"/>
      <c r="O37" s="22"/>
      <c r="P37" s="137"/>
      <c r="Q37" s="137"/>
      <c r="R37" s="137"/>
      <c r="S37" s="137"/>
      <c r="T37" s="137"/>
      <c r="U37" s="22"/>
      <c r="V37" s="22"/>
      <c r="W37" s="22"/>
    </row>
    <row r="38" spans="1:23" ht="38.25" customHeight="1" x14ac:dyDescent="0.2">
      <c r="A38" s="132"/>
      <c r="B38" s="22"/>
      <c r="C38" s="22"/>
      <c r="D38" s="22"/>
      <c r="E38" s="22"/>
      <c r="F38" s="22"/>
      <c r="G38" s="22"/>
      <c r="H38" s="22"/>
      <c r="I38" s="137"/>
      <c r="J38" s="137"/>
      <c r="K38" s="137"/>
      <c r="L38" s="137"/>
      <c r="M38" s="22"/>
      <c r="N38" s="22"/>
      <c r="O38" s="22"/>
      <c r="P38" s="137"/>
      <c r="Q38" s="137"/>
      <c r="R38" s="137"/>
      <c r="S38" s="137"/>
      <c r="T38" s="137"/>
      <c r="U38" s="22"/>
      <c r="V38" s="22"/>
      <c r="W38" s="22"/>
    </row>
    <row r="39" spans="1:23" ht="38.25" customHeight="1" x14ac:dyDescent="0.2">
      <c r="A39" s="132"/>
      <c r="B39" s="22"/>
      <c r="C39" s="22"/>
      <c r="D39" s="22"/>
      <c r="E39" s="22"/>
      <c r="F39" s="22"/>
      <c r="G39" s="22"/>
      <c r="H39" s="22"/>
      <c r="I39" s="137"/>
      <c r="J39" s="137"/>
      <c r="K39" s="137"/>
      <c r="L39" s="137"/>
      <c r="M39" s="22"/>
      <c r="N39" s="22"/>
      <c r="O39" s="22"/>
      <c r="P39" s="137"/>
      <c r="Q39" s="137"/>
      <c r="R39" s="137"/>
      <c r="S39" s="137"/>
      <c r="T39" s="137"/>
      <c r="U39" s="22"/>
      <c r="V39" s="22"/>
      <c r="W39" s="22"/>
    </row>
    <row r="40" spans="1:23" ht="38.25" customHeight="1" x14ac:dyDescent="0.2">
      <c r="A40" s="132"/>
      <c r="B40" s="22"/>
      <c r="C40" s="22"/>
      <c r="D40" s="22"/>
      <c r="E40" s="22"/>
      <c r="F40" s="22"/>
      <c r="G40" s="22"/>
      <c r="H40" s="22"/>
      <c r="I40" s="137"/>
      <c r="J40" s="137"/>
      <c r="K40" s="137"/>
      <c r="L40" s="137"/>
      <c r="M40" s="22"/>
      <c r="N40" s="22"/>
      <c r="O40" s="22"/>
      <c r="P40" s="137"/>
      <c r="Q40" s="137"/>
      <c r="R40" s="137"/>
      <c r="S40" s="137"/>
      <c r="T40" s="137"/>
      <c r="U40" s="22"/>
      <c r="V40" s="22"/>
      <c r="W40" s="22"/>
    </row>
    <row r="41" spans="1:23" ht="38.25" customHeight="1" x14ac:dyDescent="0.2">
      <c r="A41" s="132"/>
      <c r="B41" s="22"/>
      <c r="C41" s="22"/>
      <c r="D41" s="22"/>
      <c r="E41" s="22"/>
      <c r="F41" s="22"/>
      <c r="G41" s="22"/>
      <c r="H41" s="22"/>
      <c r="I41" s="137"/>
      <c r="J41" s="137"/>
      <c r="K41" s="137"/>
      <c r="L41" s="137"/>
      <c r="M41" s="22"/>
      <c r="N41" s="22"/>
      <c r="O41" s="22"/>
      <c r="P41" s="137"/>
      <c r="Q41" s="137"/>
      <c r="R41" s="137"/>
      <c r="S41" s="137"/>
      <c r="T41" s="137"/>
      <c r="U41" s="22"/>
      <c r="V41" s="22"/>
      <c r="W41" s="22"/>
    </row>
    <row r="42" spans="1:23" ht="38.25" customHeight="1" x14ac:dyDescent="0.2">
      <c r="A42" s="132"/>
      <c r="B42" s="22"/>
      <c r="C42" s="22"/>
      <c r="D42" s="22"/>
      <c r="E42" s="22"/>
      <c r="F42" s="22"/>
      <c r="G42" s="22"/>
      <c r="H42" s="22"/>
      <c r="I42" s="137"/>
      <c r="J42" s="137"/>
      <c r="K42" s="137"/>
      <c r="L42" s="137"/>
      <c r="M42" s="22"/>
      <c r="N42" s="22"/>
      <c r="O42" s="22"/>
      <c r="P42" s="137"/>
      <c r="Q42" s="137"/>
      <c r="R42" s="137"/>
      <c r="S42" s="137"/>
      <c r="T42" s="137"/>
      <c r="U42" s="22"/>
      <c r="V42" s="22"/>
      <c r="W42" s="22"/>
    </row>
    <row r="43" spans="1:23" ht="38.25" customHeight="1" x14ac:dyDescent="0.2">
      <c r="A43" s="132"/>
      <c r="B43" s="22"/>
      <c r="C43" s="22"/>
      <c r="D43" s="22"/>
      <c r="E43" s="22"/>
      <c r="F43" s="22"/>
      <c r="G43" s="22"/>
      <c r="H43" s="22"/>
      <c r="I43" s="137"/>
      <c r="J43" s="137"/>
      <c r="K43" s="137"/>
      <c r="L43" s="137"/>
      <c r="M43" s="22"/>
      <c r="N43" s="22"/>
      <c r="O43" s="22"/>
      <c r="P43" s="137"/>
      <c r="Q43" s="137"/>
      <c r="R43" s="137"/>
      <c r="S43" s="137"/>
      <c r="T43" s="137"/>
      <c r="U43" s="22"/>
      <c r="V43" s="22"/>
      <c r="W43" s="22"/>
    </row>
    <row r="44" spans="1:23" ht="38.25" customHeight="1" x14ac:dyDescent="0.2">
      <c r="A44" s="132"/>
      <c r="B44" s="22"/>
      <c r="C44" s="22"/>
      <c r="D44" s="22"/>
      <c r="E44" s="22"/>
      <c r="F44" s="22"/>
      <c r="G44" s="22"/>
      <c r="H44" s="22"/>
      <c r="I44" s="137"/>
      <c r="J44" s="137"/>
      <c r="K44" s="137"/>
      <c r="L44" s="137"/>
      <c r="M44" s="22"/>
      <c r="N44" s="22"/>
      <c r="O44" s="22"/>
      <c r="P44" s="137"/>
      <c r="Q44" s="137"/>
      <c r="R44" s="137"/>
      <c r="S44" s="137"/>
      <c r="T44" s="137"/>
      <c r="U44" s="22"/>
      <c r="V44" s="22"/>
      <c r="W44" s="22"/>
    </row>
    <row r="45" spans="1:23" ht="38.25" customHeight="1" x14ac:dyDescent="0.2">
      <c r="A45" s="132"/>
      <c r="B45" s="22"/>
      <c r="C45" s="22"/>
      <c r="D45" s="22"/>
      <c r="E45" s="22"/>
      <c r="F45" s="22"/>
      <c r="G45" s="22"/>
      <c r="H45" s="22"/>
      <c r="I45" s="137"/>
      <c r="J45" s="137"/>
      <c r="K45" s="137"/>
      <c r="L45" s="137"/>
      <c r="M45" s="22"/>
      <c r="N45" s="22"/>
      <c r="O45" s="22"/>
      <c r="P45" s="137"/>
      <c r="Q45" s="137"/>
      <c r="R45" s="137"/>
      <c r="S45" s="137"/>
      <c r="T45" s="137"/>
      <c r="U45" s="22"/>
      <c r="V45" s="22"/>
      <c r="W45" s="22"/>
    </row>
    <row r="46" spans="1:23" ht="38.25" customHeight="1" x14ac:dyDescent="0.2">
      <c r="A46" s="132"/>
      <c r="B46" s="22"/>
      <c r="C46" s="22"/>
      <c r="D46" s="22"/>
      <c r="E46" s="22"/>
      <c r="F46" s="22"/>
      <c r="G46" s="22"/>
      <c r="H46" s="22"/>
      <c r="I46" s="137"/>
      <c r="J46" s="137"/>
      <c r="K46" s="137"/>
      <c r="L46" s="137"/>
      <c r="M46" s="22"/>
      <c r="N46" s="22"/>
      <c r="O46" s="22"/>
      <c r="P46" s="137"/>
      <c r="Q46" s="137"/>
      <c r="R46" s="137"/>
      <c r="S46" s="137"/>
      <c r="T46" s="137"/>
      <c r="U46" s="22"/>
      <c r="V46" s="22"/>
      <c r="W46" s="22"/>
    </row>
    <row r="47" spans="1:23" ht="38.25" customHeight="1" x14ac:dyDescent="0.2">
      <c r="A47" s="132"/>
      <c r="B47" s="22"/>
      <c r="C47" s="22"/>
      <c r="D47" s="22"/>
      <c r="E47" s="22"/>
      <c r="F47" s="22"/>
      <c r="G47" s="22"/>
      <c r="H47" s="22"/>
      <c r="I47" s="137"/>
      <c r="J47" s="137"/>
      <c r="K47" s="137"/>
      <c r="L47" s="137"/>
      <c r="M47" s="22"/>
      <c r="N47" s="22"/>
      <c r="O47" s="22"/>
      <c r="P47" s="137"/>
      <c r="Q47" s="137"/>
      <c r="R47" s="137"/>
      <c r="S47" s="137"/>
      <c r="T47" s="137"/>
      <c r="U47" s="22"/>
      <c r="V47" s="22"/>
      <c r="W47" s="22"/>
    </row>
    <row r="48" spans="1:23" ht="38.25" customHeight="1" x14ac:dyDescent="0.2">
      <c r="A48" s="132"/>
      <c r="B48" s="22"/>
      <c r="C48" s="22"/>
      <c r="D48" s="22"/>
      <c r="E48" s="22"/>
      <c r="F48" s="22"/>
      <c r="G48" s="22"/>
      <c r="H48" s="22"/>
      <c r="I48" s="137"/>
      <c r="J48" s="137"/>
      <c r="K48" s="137"/>
      <c r="L48" s="137"/>
      <c r="M48" s="22"/>
      <c r="N48" s="22"/>
      <c r="O48" s="22"/>
      <c r="P48" s="137"/>
      <c r="Q48" s="137"/>
      <c r="R48" s="137"/>
      <c r="S48" s="137"/>
      <c r="T48" s="137"/>
      <c r="U48" s="22"/>
      <c r="V48" s="22"/>
      <c r="W48" s="22"/>
    </row>
    <row r="49" spans="1:23" ht="38.25" customHeight="1" x14ac:dyDescent="0.2">
      <c r="A49" s="132"/>
      <c r="B49" s="22"/>
      <c r="C49" s="22"/>
      <c r="D49" s="22"/>
      <c r="E49" s="22"/>
      <c r="F49" s="22"/>
      <c r="G49" s="22"/>
      <c r="H49" s="22"/>
      <c r="I49" s="137"/>
      <c r="J49" s="137"/>
      <c r="K49" s="137"/>
      <c r="L49" s="137"/>
      <c r="M49" s="22"/>
      <c r="N49" s="22"/>
      <c r="O49" s="22"/>
      <c r="P49" s="137"/>
      <c r="Q49" s="137"/>
      <c r="R49" s="137"/>
      <c r="S49" s="137"/>
      <c r="T49" s="137"/>
      <c r="U49" s="22"/>
      <c r="V49" s="22"/>
      <c r="W49" s="22"/>
    </row>
    <row r="50" spans="1:23" ht="38.25" customHeight="1" x14ac:dyDescent="0.2">
      <c r="A50" s="132"/>
      <c r="B50" s="22"/>
      <c r="C50" s="22"/>
      <c r="D50" s="22"/>
      <c r="E50" s="22"/>
      <c r="F50" s="22"/>
      <c r="G50" s="22"/>
      <c r="H50" s="22"/>
      <c r="I50" s="137"/>
      <c r="J50" s="137"/>
      <c r="K50" s="137"/>
      <c r="L50" s="137"/>
      <c r="M50" s="22"/>
      <c r="N50" s="22"/>
      <c r="O50" s="22"/>
      <c r="P50" s="137"/>
      <c r="Q50" s="137"/>
      <c r="R50" s="137"/>
      <c r="S50" s="137"/>
      <c r="T50" s="137"/>
      <c r="U50" s="22"/>
      <c r="V50" s="22"/>
      <c r="W50" s="22"/>
    </row>
  </sheetData>
  <mergeCells count="27">
    <mergeCell ref="A3:A5"/>
    <mergeCell ref="B3:B5"/>
    <mergeCell ref="C3:C5"/>
    <mergeCell ref="D3:E5"/>
    <mergeCell ref="F3:G5"/>
    <mergeCell ref="O3:O5"/>
    <mergeCell ref="P3:U5"/>
    <mergeCell ref="V3:V5"/>
    <mergeCell ref="W3:W5"/>
    <mergeCell ref="H5:I5"/>
    <mergeCell ref="J5:K5"/>
    <mergeCell ref="H3:I4"/>
    <mergeCell ref="J3:K4"/>
    <mergeCell ref="L3:M5"/>
    <mergeCell ref="N3:N5"/>
    <mergeCell ref="L6:M6"/>
    <mergeCell ref="R6:S6"/>
    <mergeCell ref="F7:G7"/>
    <mergeCell ref="H7:I7"/>
    <mergeCell ref="J7:K7"/>
    <mergeCell ref="L7:M7"/>
    <mergeCell ref="R7:S7"/>
    <mergeCell ref="H8:I8"/>
    <mergeCell ref="J8:K8"/>
    <mergeCell ref="F6:G6"/>
    <mergeCell ref="H6:I6"/>
    <mergeCell ref="J6:K6"/>
  </mergeCells>
  <phoneticPr fontId="3"/>
  <printOptions horizontalCentered="1"/>
  <pageMargins left="0.39370078740157483" right="0.39370078740157483" top="0.39370078740157483" bottom="0.39370078740157483" header="0.11811023622047245" footer="0.11811023622047245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し尿処理施設</vt:lpstr>
      <vt:lpstr>コミプラ</vt:lpstr>
      <vt:lpstr>コミプラ!Print_Area</vt:lpstr>
      <vt:lpstr>し尿処理施設!Print_Area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340006_sinyoshori_shisetsu</dc:title>
  <dc:creator>89757</dc:creator>
  <cp:lastModifiedBy>広島県</cp:lastModifiedBy>
  <cp:lastPrinted>2018-05-22T00:50:54Z</cp:lastPrinted>
  <dcterms:created xsi:type="dcterms:W3CDTF">2007-10-02T11:01:23Z</dcterms:created>
  <dcterms:modified xsi:type="dcterms:W3CDTF">2023-06-28T05:37:32Z</dcterms:modified>
</cp:coreProperties>
</file>